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Z:\PRZETARGI 2024\91.B.2024 Obłożenia\2. SWZ\"/>
    </mc:Choice>
  </mc:AlternateContent>
  <xr:revisionPtr revIDLastSave="0" documentId="13_ncr:1_{7C35C944-E844-4FDB-9F0F-4529F60BC4B2}" xr6:coauthVersionLast="36" xr6:coauthVersionMax="36" xr10:uidLastSave="{00000000-0000-0000-0000-000000000000}"/>
  <bookViews>
    <workbookView xWindow="0" yWindow="0" windowWidth="16380" windowHeight="8190" tabRatio="500" firstSheet="89" activeTab="90" xr2:uid="{00000000-000D-0000-FFFF-FFFF00000000}"/>
  </bookViews>
  <sheets>
    <sheet name="CZĘŚĆ NR 1" sheetId="1" r:id="rId1"/>
    <sheet name="CZĘŚĆ NR 2" sheetId="2" r:id="rId2"/>
    <sheet name="CZĘŚĆ NR 3" sheetId="3" r:id="rId3"/>
    <sheet name="CZĘŚĆ NR 4" sheetId="4" r:id="rId4"/>
    <sheet name="CZĘŚĆ NR 5" sheetId="5" r:id="rId5"/>
    <sheet name="CZĘŚĆ NR 6" sheetId="6" r:id="rId6"/>
    <sheet name="CZĘŚĆ NR 7" sheetId="7" r:id="rId7"/>
    <sheet name="CZĘŚĆ NR 8" sheetId="8" r:id="rId8"/>
    <sheet name="CZĘŚĆ NR 9" sheetId="9" r:id="rId9"/>
    <sheet name="CZĘŚĆ NR 10" sheetId="10" r:id="rId10"/>
    <sheet name="CZĘŚĆ NR 11" sheetId="11" r:id="rId11"/>
    <sheet name="CZĘŚĆ NR 12" sheetId="12" r:id="rId12"/>
    <sheet name="CZĘŚĆ NR 13" sheetId="13" r:id="rId13"/>
    <sheet name="CZĘŚĆ NR 14" sheetId="14" r:id="rId14"/>
    <sheet name="CZĘŚĆ NR 15" sheetId="15" r:id="rId15"/>
    <sheet name="CZĘŚĆ NR 16" sheetId="16" r:id="rId16"/>
    <sheet name="CZĘŚĆ NR 17" sheetId="17" r:id="rId17"/>
    <sheet name="CZĘŚĆ NR 18" sheetId="18" r:id="rId18"/>
    <sheet name="CZĘŚĆ NR 19" sheetId="19" r:id="rId19"/>
    <sheet name="CZĘŚĆ NR 20" sheetId="20" r:id="rId20"/>
    <sheet name="CZĘŚĆ NR 21" sheetId="21" r:id="rId21"/>
    <sheet name="CZĘŚĆ NR 22" sheetId="22" r:id="rId22"/>
    <sheet name="CZĘŚĆ NR 23" sheetId="23" r:id="rId23"/>
    <sheet name="CZĘŚĆ NR 24" sheetId="24" r:id="rId24"/>
    <sheet name="CZĘŚĆ NR 25" sheetId="25" r:id="rId25"/>
    <sheet name="CZĘŚĆ NR 26" sheetId="26" r:id="rId26"/>
    <sheet name="CZĘŚĆ NR 27" sheetId="27" r:id="rId27"/>
    <sheet name="CZĘŚĆ NR 28" sheetId="28" r:id="rId28"/>
    <sheet name="CZĘŚĆ NR 29" sheetId="29" r:id="rId29"/>
    <sheet name="CZĘŚĆ NR 30" sheetId="30" r:id="rId30"/>
    <sheet name="CZĘŚĆ NR 31" sheetId="31" r:id="rId31"/>
    <sheet name="CZĘŚĆ NR 32" sheetId="32" r:id="rId32"/>
    <sheet name="CZĘŚĆ NR 33" sheetId="33" r:id="rId33"/>
    <sheet name="CZĘŚĆ NR 34" sheetId="34" r:id="rId34"/>
    <sheet name="CZĘŚĆ NR 35" sheetId="35" r:id="rId35"/>
    <sheet name="CZĘŚĆ NR 36" sheetId="36" r:id="rId36"/>
    <sheet name="CZĘŚĆ NR 37" sheetId="37" r:id="rId37"/>
    <sheet name="CZĘŚĆ NR 38" sheetId="38" r:id="rId38"/>
    <sheet name="CZĘŚĆ NR 39" sheetId="39" r:id="rId39"/>
    <sheet name="CZĘŚĆ NR 40" sheetId="40" r:id="rId40"/>
    <sheet name="CZĘŚĆ NR 41" sheetId="41" r:id="rId41"/>
    <sheet name="CZĘŚĆ NR 42" sheetId="42" r:id="rId42"/>
    <sheet name="CZĘŚĆ NR 43" sheetId="43" r:id="rId43"/>
    <sheet name="CZĘŚĆ NR 44" sheetId="44" r:id="rId44"/>
    <sheet name="CZĘŚĆ NR 45" sheetId="45" r:id="rId45"/>
    <sheet name="CZĘŚĆ NR 46" sheetId="46" r:id="rId46"/>
    <sheet name="CZĘŚĆ NR 47" sheetId="47" r:id="rId47"/>
    <sheet name="CZĘŚĆ NR 48" sheetId="48" r:id="rId48"/>
    <sheet name="CZĘŚĆ NR 49" sheetId="49" r:id="rId49"/>
    <sheet name="CZĘŚĆ NR 50" sheetId="50" r:id="rId50"/>
    <sheet name="CZĘŚĆ NR 51" sheetId="51" r:id="rId51"/>
    <sheet name="CZĘŚĆ NR 52" sheetId="52" r:id="rId52"/>
    <sheet name="CZĘŚĆ NR 53" sheetId="53" r:id="rId53"/>
    <sheet name="CZĘŚĆ NR 54" sheetId="54" r:id="rId54"/>
    <sheet name="CZĘŚĆ NR 55" sheetId="55" r:id="rId55"/>
    <sheet name="CZĘŚĆ NR 56" sheetId="56" r:id="rId56"/>
    <sheet name="CZĘŚĆ NR 57" sheetId="57" r:id="rId57"/>
    <sheet name="CZĘŚĆ NR 58" sheetId="58" r:id="rId58"/>
    <sheet name="CZĘŚĆ NR 59" sheetId="59" r:id="rId59"/>
    <sheet name="CZĘŚĆ NR 60" sheetId="60" r:id="rId60"/>
    <sheet name="CZĘŚĆ NR 61" sheetId="61" r:id="rId61"/>
    <sheet name="CZĘŚĆ NR 62" sheetId="62" r:id="rId62"/>
    <sheet name="CZĘŚĆ NR 63" sheetId="63" r:id="rId63"/>
    <sheet name="CZĘŚĆ NR 64" sheetId="64" r:id="rId64"/>
    <sheet name="CZĘŚĆ NR 65" sheetId="65" r:id="rId65"/>
    <sheet name="CZĘŚĆ NR 66" sheetId="66" r:id="rId66"/>
    <sheet name="CZĘŚĆ NR 67" sheetId="67" r:id="rId67"/>
    <sheet name="CZĘŚĆ NR 68" sheetId="68" r:id="rId68"/>
    <sheet name="CZĘŚĆ NR 69" sheetId="69" r:id="rId69"/>
    <sheet name="CZĘŚĆ NR 70" sheetId="70" r:id="rId70"/>
    <sheet name="CZĘŚĆ NR 71" sheetId="71" r:id="rId71"/>
    <sheet name="CZĘŚĆ NR 72" sheetId="72" r:id="rId72"/>
    <sheet name="CZĘŚĆ NR 73" sheetId="73" r:id="rId73"/>
    <sheet name="CZĘŚĆ NR 74" sheetId="74" r:id="rId74"/>
    <sheet name="CZĘŚC NR 75" sheetId="75" r:id="rId75"/>
    <sheet name="CZĘŚĆ NR 76" sheetId="76" r:id="rId76"/>
    <sheet name="CZĘŚĆ NR 77" sheetId="77" r:id="rId77"/>
    <sheet name="CZĘŚĆ NR 78" sheetId="78" r:id="rId78"/>
    <sheet name="CZĘŚĆ NR 79" sheetId="79" r:id="rId79"/>
    <sheet name="CZĘŚĆ NR 80" sheetId="80" r:id="rId80"/>
    <sheet name="CZĘŚĆ NR 81" sheetId="81" r:id="rId81"/>
    <sheet name="CZĘŚĆ NR 82" sheetId="82" r:id="rId82"/>
    <sheet name="CZĘŚĆ NR 83" sheetId="83" r:id="rId83"/>
    <sheet name="CZĘŚĆ NR 84" sheetId="84" r:id="rId84"/>
    <sheet name="CZĘŚC NR 85" sheetId="85" r:id="rId85"/>
    <sheet name="CZĘŚĆ NR 86" sheetId="86" r:id="rId86"/>
    <sheet name="CZĘŚĆ NR 87" sheetId="87" r:id="rId87"/>
    <sheet name="CZĘŚĆ NR 88" sheetId="88" r:id="rId88"/>
    <sheet name="CZĘŚĆ NR 89" sheetId="89" r:id="rId89"/>
    <sheet name="CZĘŚĆ NR 90" sheetId="90" r:id="rId90"/>
    <sheet name="CZĘŚĆ NR 91" sheetId="91" r:id="rId91"/>
    <sheet name="CZĘŚĆ NR 92" sheetId="92" r:id="rId92"/>
    <sheet name="CZĘŚĆ NR 93" sheetId="93" r:id="rId93"/>
    <sheet name="CZĘŚĆ NR 94" sheetId="94" r:id="rId94"/>
    <sheet name="CZĘŚĆ NR 95" sheetId="95" r:id="rId95"/>
    <sheet name="CZĘŚĆ NR 96" sheetId="96" r:id="rId96"/>
    <sheet name="CZĘŚĆ NR 97" sheetId="97" r:id="rId97"/>
    <sheet name="CZĘŚĆ NR 98" sheetId="98" r:id="rId98"/>
    <sheet name="CZĘŚĆ NR 99" sheetId="99" r:id="rId99"/>
    <sheet name="CZĘŚĆ NR 100" sheetId="100" r:id="rId100"/>
    <sheet name="CZĘŚĆ NR 101" sheetId="101" r:id="rId101"/>
    <sheet name="CZĘŚĆ NR 102" sheetId="102" r:id="rId102"/>
    <sheet name="CZĘŚĆ NR 103" sheetId="103" r:id="rId103"/>
    <sheet name="CZĘŚĆ NR 104" sheetId="104" r:id="rId104"/>
    <sheet name="CZĘŚĆ NR 105" sheetId="105" r:id="rId105"/>
    <sheet name="CZĘŚĆ NR 106" sheetId="106" r:id="rId106"/>
    <sheet name="CZĘŚĆ NR 107" sheetId="107" r:id="rId107"/>
    <sheet name="CZĘŚĆ NR 108" sheetId="108" r:id="rId108"/>
    <sheet name="Część nr 109" sheetId="109" r:id="rId109"/>
    <sheet name="Część nr 110" sheetId="110" r:id="rId110"/>
    <sheet name="Część 111" sheetId="111" r:id="rId111"/>
    <sheet name="Część 112" sheetId="112" r:id="rId112"/>
    <sheet name="Część 113" sheetId="113" r:id="rId113"/>
    <sheet name="Część 114" sheetId="114" r:id="rId114"/>
    <sheet name="CZĘŚĆ 115" sheetId="115" r:id="rId115"/>
    <sheet name="Część 116" sheetId="116" r:id="rId116"/>
    <sheet name="Część 117" sheetId="117" r:id="rId117"/>
    <sheet name="Część 118" sheetId="118" r:id="rId118"/>
    <sheet name="Część 119" sheetId="119" r:id="rId119"/>
    <sheet name="Część 120" sheetId="120" r:id="rId120"/>
    <sheet name="Część 121" sheetId="121" r:id="rId121"/>
    <sheet name="Część 122" sheetId="122" r:id="rId122"/>
  </sheets>
  <definedNames>
    <definedName name="_Hlk102823387" localSheetId="110">'Część 111'!$B$19</definedName>
    <definedName name="_Hlk102823387" localSheetId="111">'Część 112'!$B$18</definedName>
    <definedName name="_Hlk102823387" localSheetId="99">'CZĘŚĆ NR 100'!$B$19</definedName>
    <definedName name="_Hlk102823387" localSheetId="109">NA()</definedName>
    <definedName name="_Hlk102823387" localSheetId="98">'CZĘŚĆ NR 99'!$B$19</definedName>
    <definedName name="_Hlk98327359" localSheetId="110">'Część 111'!$B$16</definedName>
    <definedName name="_Hlk98327359" localSheetId="111">'Część 112'!$B$15</definedName>
    <definedName name="_Hlk98327359" localSheetId="99">'CZĘŚĆ NR 100'!$B$16</definedName>
    <definedName name="_Hlk98327359" localSheetId="109">'Część nr 110'!$B$16</definedName>
    <definedName name="_Hlk98327359" localSheetId="98">'CZĘŚĆ NR 99'!$B$16</definedName>
    <definedName name="_Hlk98327405" localSheetId="110">NA()</definedName>
    <definedName name="_Hlk98327405" localSheetId="111">NA()</definedName>
    <definedName name="_Hlk98327405" localSheetId="99">'CZĘŚĆ NR 100'!$B$31</definedName>
    <definedName name="_Hlk98327405" localSheetId="109">NA()</definedName>
    <definedName name="_Hlk98327405" localSheetId="98">'CZĘŚĆ NR 99'!$B$25</definedName>
    <definedName name="_Hlk98327433" localSheetId="110">NA()</definedName>
    <definedName name="_Hlk98327433" localSheetId="111">NA()</definedName>
    <definedName name="_Hlk98327433" localSheetId="99">'CZĘŚĆ NR 100'!$B$37</definedName>
    <definedName name="_Hlk98327433" localSheetId="109">NA()</definedName>
    <definedName name="_Hlk98327433" localSheetId="98">'CZĘŚĆ NR 99'!$B$31</definedName>
    <definedName name="_Hlk98328540" localSheetId="110">NA()</definedName>
    <definedName name="_Hlk98328540" localSheetId="111">NA()</definedName>
    <definedName name="_Hlk98328540" localSheetId="99">'CZĘŚĆ NR 100'!$B$35</definedName>
    <definedName name="_Hlk98328540" localSheetId="109">NA()</definedName>
    <definedName name="_Hlk98328540" localSheetId="98">'CZĘŚĆ NR 99'!$B$29</definedName>
    <definedName name="Excel_BuiltIn__FilterDatabase" localSheetId="4">'CZĘŚĆ NR 5'!$A$6:$H$21</definedName>
    <definedName name="Excel_BuiltIn_Print_Area" localSheetId="86">'CZĘŚĆ NR 87'!$A$5:$H$51</definedName>
    <definedName name="Excel_BuiltIn_Print_Area_1" localSheetId="120">NA()</definedName>
    <definedName name="Excel_BuiltIn_Print_Area_1_1" localSheetId="120">NA()</definedName>
    <definedName name="Excel_BuiltIn_Print_Area_1_1_1" localSheetId="120">NA()</definedName>
    <definedName name="Excel_BuiltIn_Print_Area_10" localSheetId="120">NA()</definedName>
    <definedName name="Excel_BuiltIn_Print_Area_10_1" localSheetId="120">NA()</definedName>
    <definedName name="Excel_BuiltIn_Print_Area_10_1_1" localSheetId="120">NA()</definedName>
    <definedName name="Excel_BuiltIn_Print_Area_11_1" localSheetId="120">NA()</definedName>
    <definedName name="Excel_BuiltIn_Print_Area_11_1_1" localSheetId="120">NA()</definedName>
    <definedName name="Excel_BuiltIn_Print_Area_11_1_1_1" localSheetId="120">NA()</definedName>
    <definedName name="Excel_BuiltIn_Print_Area_12_1" localSheetId="120">NA()</definedName>
    <definedName name="Excel_BuiltIn_Print_Area_12_1_1" localSheetId="120">NA()</definedName>
    <definedName name="Excel_BuiltIn_Print_Area_13_1" localSheetId="120">NA()</definedName>
    <definedName name="Excel_BuiltIn_Print_Area_13_1_1" localSheetId="120">NA()</definedName>
    <definedName name="Excel_BuiltIn_Print_Area_14" localSheetId="120">NA()</definedName>
    <definedName name="Excel_BuiltIn_Print_Area_14_1" localSheetId="120">NA()</definedName>
    <definedName name="Excel_BuiltIn_Print_Area_14_1_1" localSheetId="120">NA()</definedName>
    <definedName name="Excel_BuiltIn_Print_Area_15" localSheetId="120">NA()</definedName>
    <definedName name="Excel_BuiltIn_Print_Area_15_1" localSheetId="120">NA()</definedName>
    <definedName name="Excel_BuiltIn_Print_Area_15_1_1" localSheetId="120">NA()</definedName>
    <definedName name="Excel_BuiltIn_Print_Area_16" localSheetId="120">NA()</definedName>
    <definedName name="Excel_BuiltIn_Print_Area_16_1" localSheetId="120">NA()</definedName>
    <definedName name="Excel_BuiltIn_Print_Area_17" localSheetId="120">NA()</definedName>
    <definedName name="Excel_BuiltIn_Print_Area_17_1" localSheetId="120">NA()</definedName>
    <definedName name="Excel_BuiltIn_Print_Area_18" localSheetId="120">NA()</definedName>
    <definedName name="Excel_BuiltIn_Print_Area_18_1" localSheetId="120">NA()</definedName>
    <definedName name="Excel_BuiltIn_Print_Area_18_1_1" localSheetId="120">NA()</definedName>
    <definedName name="Excel_BuiltIn_Print_Area_18_1_1_1" localSheetId="120">NA()</definedName>
    <definedName name="Excel_BuiltIn_Print_Area_2_1" localSheetId="120">NA()</definedName>
    <definedName name="Excel_BuiltIn_Print_Area_2_1_1" localSheetId="120">NA()</definedName>
    <definedName name="Excel_BuiltIn_Print_Area_2_1_1_1" localSheetId="120">NA()</definedName>
    <definedName name="Excel_BuiltIn_Print_Area_2_1_1_1_1" localSheetId="120">NA()</definedName>
    <definedName name="Excel_BuiltIn_Print_Area_20_1" localSheetId="120">NA()</definedName>
    <definedName name="Excel_BuiltIn_Print_Area_20_1_1" localSheetId="120">NA()</definedName>
    <definedName name="Excel_BuiltIn_Print_Area_20_1_1_1" localSheetId="120">NA()</definedName>
    <definedName name="Excel_BuiltIn_Print_Area_21" localSheetId="120">NA()</definedName>
    <definedName name="Excel_BuiltIn_Print_Area_21_1" localSheetId="120">NA()</definedName>
    <definedName name="Excel_BuiltIn_Print_Area_27" localSheetId="120">NA()</definedName>
    <definedName name="Excel_BuiltIn_Print_Area_28_1" localSheetId="120">NA()</definedName>
    <definedName name="Excel_BuiltIn_Print_Area_29" localSheetId="120">NA()</definedName>
    <definedName name="Excel_BuiltIn_Print_Area_3" localSheetId="120">NA()</definedName>
    <definedName name="Excel_BuiltIn_Print_Area_3_1" localSheetId="120">NA()</definedName>
    <definedName name="Excel_BuiltIn_Print_Area_3_1_1" localSheetId="120">NA()</definedName>
    <definedName name="Excel_BuiltIn_Print_Area_30" localSheetId="120">NA()</definedName>
    <definedName name="Excel_BuiltIn_Print_Area_4_1" localSheetId="120">NA()</definedName>
    <definedName name="Excel_BuiltIn_Print_Area_4_1_1" localSheetId="120">NA()</definedName>
    <definedName name="Excel_BuiltIn_Print_Area_4_1_1_1" localSheetId="120">NA()</definedName>
    <definedName name="Excel_BuiltIn_Print_Area_5_1" localSheetId="120">NA()</definedName>
    <definedName name="Excel_BuiltIn_Print_Area_6" localSheetId="120">NA()</definedName>
    <definedName name="Excel_BuiltIn_Print_Area_6_1" localSheetId="120">NA()</definedName>
    <definedName name="Excel_BuiltIn_Print_Area_7" localSheetId="120">NA()</definedName>
    <definedName name="Excel_BuiltIn_Print_Area_8" localSheetId="120">NA()</definedName>
    <definedName name="Excel_BuiltIn_Print_Area_8_1" localSheetId="120">NA()</definedName>
    <definedName name="Excel_BuiltIn_Print_Area_9" localSheetId="120">NA()</definedName>
    <definedName name="Excel_BuiltIn_Print_Area_9_1" localSheetId="120">NA()</definedName>
    <definedName name="Excel_BuiltIn_Print_Area_9_1_1" localSheetId="120">NA()</definedName>
    <definedName name="_xlnm.Print_Area" localSheetId="0">'CZĘŚĆ NR 1'!$A$1:$I$24</definedName>
    <definedName name="_xlnm.Print_Area" localSheetId="102">'CZĘŚĆ NR 103'!$A$1:$H$55</definedName>
    <definedName name="_xlnm.Print_Area" localSheetId="103">'CZĘŚĆ NR 104'!$A$1:$H$55</definedName>
    <definedName name="_xlnm.Print_Area" localSheetId="19">'CZĘŚĆ NR 20'!$A$1:$I$53</definedName>
    <definedName name="_xlnm.Print_Area" localSheetId="83">'CZĘŚĆ NR 84'!$A$1:$I$53</definedName>
    <definedName name="_xlnm.Print_Area" localSheetId="86">'CZĘŚĆ NR 87'!$A$1:$H$51</definedName>
  </definedNames>
  <calcPr calcId="191029"/>
  <extLst>
    <ext xmlns:loext="http://schemas.libreoffice.org/" uri="{7626C862-2A13-11E5-B345-FEFF819CDC9F}">
      <loext:extCalcPr stringRefSyntax="CalcA1"/>
    </ext>
  </extLst>
</workbook>
</file>

<file path=xl/calcChain.xml><?xml version="1.0" encoding="utf-8"?>
<calcChain xmlns="http://schemas.openxmlformats.org/spreadsheetml/2006/main">
  <c r="C8" i="110" l="1"/>
  <c r="C8" i="107"/>
  <c r="C8" i="94"/>
  <c r="C8" i="84"/>
  <c r="C8" i="83"/>
  <c r="C8" i="72"/>
  <c r="C8" i="71"/>
  <c r="E19" i="67"/>
  <c r="E18" i="67"/>
  <c r="E17" i="67"/>
  <c r="E16" i="67"/>
  <c r="E15" i="67"/>
  <c r="E13" i="67"/>
  <c r="E12" i="67"/>
  <c r="E11" i="67"/>
  <c r="C10" i="67"/>
  <c r="E10" i="67" s="1"/>
  <c r="C9" i="67"/>
  <c r="E9" i="67" s="1"/>
  <c r="C8" i="66"/>
  <c r="C10" i="64"/>
  <c r="C9" i="64"/>
  <c r="C10" i="62"/>
  <c r="C9" i="62"/>
  <c r="C10" i="60"/>
  <c r="C8" i="60"/>
  <c r="C9" i="59"/>
  <c r="C8" i="59"/>
  <c r="C8" i="56"/>
  <c r="C8" i="53"/>
  <c r="C9" i="52"/>
  <c r="C8" i="52"/>
  <c r="C11" i="51"/>
  <c r="C10" i="51"/>
  <c r="C9" i="51"/>
  <c r="C8" i="51"/>
  <c r="C8" i="45"/>
  <c r="C8" i="41"/>
  <c r="E8" i="40"/>
  <c r="C8" i="37"/>
  <c r="C8" i="36"/>
  <c r="C8" i="33"/>
  <c r="C8" i="24"/>
  <c r="C8" i="23"/>
  <c r="C8" i="17"/>
  <c r="C8" i="15"/>
  <c r="E20" i="67" l="1"/>
</calcChain>
</file>

<file path=xl/sharedStrings.xml><?xml version="1.0" encoding="utf-8"?>
<sst xmlns="http://schemas.openxmlformats.org/spreadsheetml/2006/main" count="7718" uniqueCount="1845">
  <si>
    <t xml:space="preserve"> </t>
  </si>
  <si>
    <t>Lp</t>
  </si>
  <si>
    <t xml:space="preserve">Liczba </t>
  </si>
  <si>
    <t>Cena jedn. brutto</t>
  </si>
  <si>
    <t>Wartość brutto</t>
  </si>
  <si>
    <t>Nazwa handlowa</t>
  </si>
  <si>
    <t>Producent</t>
  </si>
  <si>
    <t>Nr kat</t>
  </si>
  <si>
    <t>x</t>
  </si>
  <si>
    <t>/szt/</t>
  </si>
  <si>
    <t>/w zł/</t>
  </si>
  <si>
    <t>Obłożenie uniwersalne do krótkich procedur</t>
  </si>
  <si>
    <t>Wymagania graniczne Zamawiającego :</t>
  </si>
  <si>
    <t>Liczba sztuk w zestawie</t>
  </si>
  <si>
    <t>Podać tak/nie</t>
  </si>
  <si>
    <t xml:space="preserve">Opisać </t>
  </si>
  <si>
    <t>Wyrób medyczny jednorazowy</t>
  </si>
  <si>
    <t>Sterylny</t>
  </si>
  <si>
    <t>Opakowanie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t>
  </si>
  <si>
    <t xml:space="preserve">  </t>
  </si>
  <si>
    <t xml:space="preserve"> Warstwa kleju w serwetach przylepnych musi być na tyle mocna, aby utrzymać przylepność przez okres zabiegu niezależnie od warunków (mokre, suche), a jednocześnie nie może zostawiać resztek na skórze pacjenta. Szerokość taśmy lepnej serwet 5 cm. Długość taśmy lepnej serwety górnej i dolnej  min.80 cm. </t>
  </si>
  <si>
    <t>Zestaw zapakowany w bezpieczny sposób pozwalający na aseptyczne otwieranie i pobranie, z wyraźnie zaznaczonym miejscem otwarcia</t>
  </si>
  <si>
    <t>1 szt.</t>
  </si>
  <si>
    <t xml:space="preserve">Serweta wzmocniona na stolik instrumentariuszki służąca jako owinięcie zestawu, o wymiarach 140-160cm x 190-240cm, dwuwarstwowa, wykonana z laminatu o gramaturze min. 73g/m2 lub folii polietylenowej o grubości min. 55 mikronów,  lub w przypadku braku  aktualnie potwierdzonych danych o grubości folii w µm z posiadanymi danymi o  gramaturze folii: 50 g/m2 i gramaturze całej serwety min. 80 g/m2, z  dodatkową warstwą chłonną w strefie krytycznej o wymiarach 65-76cm x 190-240 cm,   odporna na przenikanie cieczy min. 100cm H₂O,. Odporność na rozerwanie w strefie krytycznej na mokro/sucho min. 80/115 kPa </t>
  </si>
  <si>
    <t xml:space="preserve">Serweta dolna, samoprzylepn, o wymiarach 170-200cm x 175-200cm,  wykonana z minimum dwuwarstwowego laminatu  o gr. min 55 g/m², z dodatkową warstwą chłonną w strefie krytycznej o  łącznej gramaturze min. 80g/m2, odporność na rozerwanie na sucho/mokro min 80/115 kPa w strefie krytycznej, odporność na przenikanie cieczy min. 100cm H2O. Laminat miękki dobrze układający się </t>
  </si>
  <si>
    <t>Serweta boczna,  samoprzylepna na długości dłuższego boku z zachowaniem marginesu bez kleju w paskach lepnych o rozmiarach pozwalających na bezproblemowe otwarcie paska zabezpieczającego. Serweta o wymiarach  o wymiarach 75-80cm x 90-100cm,  wykonana z minimum dwuwarstwowego laminatu  o gr. min 55 g/m², z dodatkową warstwą chłonną w strefie krytycznej o  łącznej gramaturze min. 80g/m2, odporność na rozerwanie na sucho/mokro min.80/115 kPa w strefie krytycznej, odporność na przenikanie cieczy min. 100cm H2O. Laminat miękki dobrze układający się</t>
  </si>
  <si>
    <t>2 szt.</t>
  </si>
  <si>
    <t xml:space="preserve">Taśma lepna o wymiarach 9-10cm x 49-50cm, wykonana z włókniny poliestrowej lub spunlance tj. poliester+wiskoza+warstwa kleju;  o gramaturze min. 40 g/m2 oraz folii PE o grubości 25 mikronów </t>
  </si>
  <si>
    <t>Ręczniki chłonne o wymiarach min. 18x25cm</t>
  </si>
  <si>
    <t>4 szt.</t>
  </si>
  <si>
    <t>..................................................</t>
  </si>
  <si>
    <t>podpis osoby upoważnionej</t>
  </si>
  <si>
    <t xml:space="preserve">Przedmiot zamówienia        </t>
  </si>
  <si>
    <t>Obłożenie uniwersalne do długich procedur</t>
  </si>
  <si>
    <t>Podać tak/ nie</t>
  </si>
  <si>
    <t xml:space="preserve">Warstwa kleju w serwetach przylepnych musi być na tyle mocna, aby utrzymać przylepność przez okres zabiegu niezależnie od warunków (mokre, suche), a jednocześnie nie może zostawiać resztek na skórze pacjenta. Szerokość taśmy lepnej serwet 5 cm. Długość taśmy lepnej serwety górnej i dolnej  min.80 cm. </t>
  </si>
  <si>
    <t>Serweta górna (ekran anestezjologiczny) samoprzylepna, o wymiarach 140-150cm x 240-250cm, z organizatorami przewodów  wykonana z minimum trzywarstwowego laminatu o gr. min.70 g/m², z dodatkową warstwą chłonną w strefie krytycznej. Łączna gramatura w strefie krytycznej min.122 g/m², odporność na rozerwanie na sucho/mokro min. 185/180 kPa w strefie krytycznej, odporność na przenikanie cieczy min. 165cm H2O,Laminat miękki dobrze układający się</t>
  </si>
  <si>
    <t>Serweta boczna, samoprzylepna na długości dłuższego boku z zachowaniem marginesu bez kleju w paskach lepnych o rozmiarach pozwalających na bezproblemowe otwarcie paska zabezpieczającego. Serweta o wymiarach 75-80cm x 90-100cm, , wykonana z minimum trzywarstwowego laminatu o gr. min.  70g/m², z dodatkową warstwą chłonną w strefie krytycznej. Łączna gramatura w strefie krytycznej min.122g/m², odporność na rozerwanie na sucho/mokro min. 185/180 kPa w strefie krytycznej, odporność na przenikanie cieczy min. 165cm H2O,Laminat miękki dobrze układający się</t>
  </si>
  <si>
    <t>Obłożenie do operacji biodra</t>
  </si>
  <si>
    <t>Skład zestawu:</t>
  </si>
  <si>
    <t>Serweta wzmocniona na stolik instrumentariuszki służąca jako owinięcie zestawu, o wymiarach 140-160cm x 190-240cm, z warstwą chłonną w strefie krytycznej o wymiarach min. 65-76cm x 190-240 cm, łączna  gramatura serwety min. 73g/m2   odporna na przenikanie cieczy min. 150cm H₂O,. Odporność na rozerwanie w strefie krytycznej na mokro/sucho min. 150/180 kPa</t>
  </si>
  <si>
    <t xml:space="preserve">Serweta samoprzylepna wykonana z min. dwuwarstwowego laminatu o wymiarach 200-260cm x 260-280cm z wycięciem "U" o wymiarach 7 -20cm x 85 -105cm,  o gramaturze min. 55 g/m², z dodatkową warstwą chłonną w strefie krytycznej lub laminat trzywarstwowy. Łączna gramatura w strefie krytycznej min. 109 g/m², odporność na rozerwanie na sucho/mokro min. 150/180 kPa w strefie krytycznej, odporność na przenikanie cieczy min. 125 cm H₂O, laminat miękki dobrze układający się. </t>
  </si>
  <si>
    <t xml:space="preserve">2 szt.  </t>
  </si>
  <si>
    <t>Osłona na kończynę o wymiarach 35-37cm x 110-125cm o gramaturze min. 55g/m2</t>
  </si>
  <si>
    <t xml:space="preserve">4 szt. </t>
  </si>
  <si>
    <t>Zamawiający dopuszcza zestaw zawierający dodatkowe serwetki/ręczniki i dodatkową serwetę 150x150cm, lecz nie wymaga.</t>
  </si>
  <si>
    <t>Obłożenie do zabiegów artroskopowych na kończynę z workiem na płyny</t>
  </si>
  <si>
    <t>Osłona na kończynę, nieprzemakalna, o wymiarach 30-37cm x77 -80cm</t>
  </si>
  <si>
    <t xml:space="preserve">Foliowana osłona na kamerę o wymiarach 13-17cm x 250-300cm, składana teleskopowo, z taśmą lepną do mocowania optyki </t>
  </si>
  <si>
    <t>1szt</t>
  </si>
  <si>
    <t>Obłożenie do zabiegów na kończynie dolnej bez worka na płyny</t>
  </si>
  <si>
    <t>liczba sztuk w zestawie</t>
  </si>
  <si>
    <t>Warstwa kleju w serwetach przylepnych musi być na tyle mocna, aby utrzymać przylepność przez okres zabiegu niezależnie od warunków (mokre, suche), a jednocześnie nie może zostawiać resztek na skórze pacjenta, szerokość taśmy lepnej serwet 5 cm.</t>
  </si>
  <si>
    <t>Serweta wzmocniona na stolik instrumentariuszki służąca jako owinięcie zestawu, o wymiarach 140-160cm x 190-240cm, z warstwą chłonną w strefie krytycznej o wymiarach min. 64-76cm x 190-240 cm, łączna  gramatura serwety min. 73g/m2   odporna na przenikanie cieczy min. 100cm H₂O,. Odporność na rozerwanie w strefie krytycznej na mokro/sucho min. 40/40 kPa</t>
  </si>
  <si>
    <t xml:space="preserve">Serweta dwuwarstwowa przylepna  o wymiarach 150-175cm x 180-200cm. </t>
  </si>
  <si>
    <t>Osłona na kończynę, nieprzemakalna, o wymiarach 30-37cm x 75-120cm, wykonana z laminatu min. dwuwarstwowego o gramaturze min. 55g/m². Zamawiający dopuszcza materiał nieprzemakalny podobny do neoprenu z wewnętrzną warstwą gazy dzianej lub kraton.</t>
  </si>
  <si>
    <t>min. 2 szt.</t>
  </si>
  <si>
    <t>Zamawiający dopuszcza, nie wymaga obecności w składzie ręczników chłonnych</t>
  </si>
  <si>
    <t>/szt./</t>
  </si>
  <si>
    <t>Obłożenie do artroskopii barku</t>
  </si>
  <si>
    <t>podać tak/nie</t>
  </si>
  <si>
    <t>Serweta o wymiarach 180-230cm x 220- 295cm z wycięciem "U" o wymiarach 10-20cm x 50- 100cm wykończona taśmą lepną, wykonana z minimum dwuwarstwowego laminatu o gr. min 55 g/m², z dodatkową warstwą chłonną w strefie krytycznej (jeżeli dotyczy). Łączna gramatura w strefie krytycznej min. 109 g/m², odporność na rozerwanie na sucho/mokro min. 190/102 kPa w strefie krytycznej, odporność na przenikanie cieczy min. 125cm H2O,Laminat miękki dobrze układający się</t>
  </si>
  <si>
    <t>Serweta o wymiarach 150-190cm x 220-240cm z wycięciem „U” o wymiarze 15x45 cm., z taśmą lepną  wykonana z dwuwarstwowego laminatu o gr. Min 55g/m2,</t>
  </si>
  <si>
    <t xml:space="preserve">Osłona na kończynę, nieprzemakalna, o wymiarach 25-35cm x 75-80cm.  wykonana z laminatu min. Dwuwarstwowego o gramaturze min. 55g/m² </t>
  </si>
  <si>
    <t>Ściereczki chłonne o wymiarach min. 30x30cm lub 18x25 cm</t>
  </si>
  <si>
    <t>Kompresyz gazy min. 24-warstwowej, 20- nitkowej z nitką RTG,  kompresy 10x20 cm.</t>
  </si>
  <si>
    <t>10 szt</t>
  </si>
  <si>
    <t xml:space="preserve">Kompresyz gazy min. 16-warstwowej, 17- nitkowej z nitką RTG, 10cmx10 cm.  </t>
  </si>
  <si>
    <t>10 szt.</t>
  </si>
  <si>
    <t>Fartuch chirurgiczny wzmocniony na całej długości przodu fartucha oraz rękawach, wykonany z włókniny SMS o gramaturze min. 42 g/m2, zapinany na długi rzep w ok. karku. Rozmiar:  L 1szt - włożony w pierwszą warstwę owinięcia zestawu, XL 2szt 
 Długość fartuchów maksymalnie 147 cm</t>
  </si>
  <si>
    <t>XL – 2 szt
L – 1 szt.</t>
  </si>
  <si>
    <t>Ostrze do skalpela nr 11</t>
  </si>
  <si>
    <t xml:space="preserve">Opaska elastyczna 15cm x 5m z zapinką lub dwiema, lub bez zapinki biała lub kremowo-biała, rozciągliwość min 120% </t>
  </si>
  <si>
    <t>Osłona foliowa z wycieciem "U" ze sztywnikiem do zbierania płynu z kranikiem do odprowadzenia płynu</t>
  </si>
  <si>
    <t xml:space="preserve">1 szt. </t>
  </si>
  <si>
    <t xml:space="preserve">Strzykawka 2- częściowa o poj. 20 ml w końcówką Luer Lock pasująca do kaniuli z poz. 23. </t>
  </si>
  <si>
    <t>Igła iniekcyjna 1,2 ( różowa)</t>
  </si>
  <si>
    <t>Kaniula dożylna 14 G - pasująca do strzykawki z poz. 21</t>
  </si>
  <si>
    <t>Organizator przewodów (rzep) o wymiarach min. 2-3cm x 14-16cm, przyklejany</t>
  </si>
  <si>
    <t>2 szt</t>
  </si>
  <si>
    <t>Dren do ssaka łączący o śr. Zewn. 25CH/śr. Wewn. 16CH.  Końcówka FF o długości min. 300cm</t>
  </si>
  <si>
    <t>Opatrunek samoprzylemny, rozmiar: 10cm x 8cm, zabezpieczony siateczką zapobiegająca przyklejeniu się do rany, część chłonna wykonana z wiskozy lub włókien naturalnych i poliestru lub włókien polipropylenowych, Odcinek mocujący (przylepny) o szerokości nie mniejszej niż 1,5cm</t>
  </si>
  <si>
    <t>3szt</t>
  </si>
  <si>
    <t>Zestaw do operacji na ręce/stopie</t>
  </si>
  <si>
    <t>Serweta wzmocniona na stolik instrumentariuszki służąca jako owinięcie zestawu, o wymiarach 140-160cm x 190-240cm, z warstwą chłonną w strefie krytycznej o wymiarach min. 65-75cm x 190-240 cm, łączna  gramatura serwety min. 73g/m2   odporna na przenikanie cieczy min. 120cm H₂O,. Odporność na rozerwanie w strefie krytycznej na mokro/sucho min. 80/120 kPa</t>
  </si>
  <si>
    <t>2szt</t>
  </si>
  <si>
    <t xml:space="preserve">Ostrze skalpela </t>
  </si>
  <si>
    <t>nr. 10- 2 szt. Nr. 15- 2 szt.</t>
  </si>
  <si>
    <t>Opaska elastyczna z min. 1 zapinką,  jałowa, o szer.  10-12cm x 5 m. rozciągliwość 115-130%</t>
  </si>
  <si>
    <t xml:space="preserve">Fartuch L i  XL wykonany z tkaniny SMS, wzmocniny z przodu na całej długośći oraz rękawach. Max dł. Fartucha 150 cm. Fartuch w rozm. L- w łozony w 1 warstwe owinięcia zestawu. </t>
  </si>
  <si>
    <t>L- 1 szt., XL-2 szt.</t>
  </si>
  <si>
    <t>strzykawka luer 20ml, 2- częściowa</t>
  </si>
  <si>
    <t>Kompres gazowy z nitką RTG 10x20cm, wykonany z gazy 20 warstwowej i min. 16 nitkowej</t>
  </si>
  <si>
    <t>20szt.</t>
  </si>
  <si>
    <t>Zamawiający dopuszcza zestaw z dodatkowymi ręcznikami lecz nie wymaga.</t>
  </si>
  <si>
    <t>Lp.</t>
  </si>
  <si>
    <t xml:space="preserve">Obłożenie do kraniotomii </t>
  </si>
  <si>
    <t>Wszystkie składowe zestawu ułożone w kolejności umożliwiającej sprawną aplikację zgodnie z zasadami aseptyki, zawinięte w serwetę na stolik instrumentariuszki</t>
  </si>
  <si>
    <t xml:space="preserve">Warstwa kleju w serwetach przylepnych naniesiona od początku brzegu serwety musi być na tyle mocna, aby utrzymać przylepność przez okres zabiegu niezależnie od warunków (mokre, suche), a jednocześnie nie może zostawiać resztek na skórze pacjenta, klej repozycjonowalny, </t>
  </si>
  <si>
    <t xml:space="preserve">Zapakowane sterylnie w jedną torbę z przezroczystej folii polietylenowej z klapką zgrzewaną z folią lub w opakowanie papier/folia, lub nieprzeźroczyste białe opakowanie folia-folia lub opakowanie Tyvec, w celu zminimalizowania ryzyka rozjałowienia zawartości podczas wyjmowania z opakowania. Przy zgrzewie powinien znajdować się sterylny margines. Wyraźnie zaznaczone miejsce otwarcia. Elementy zestawu podlegające normie PN EN 13795 1-3 (lubr ównoważnej) muszą być z nią zgodne. </t>
  </si>
  <si>
    <t>Serweta wzmocniona na stolik instrumentariuszki służąca jako owinięcie zestawu, o wymiarach 140-160cm x 190-240cm, z warstwą chłonną w strefie krytycznej o wymiarach min. 65-75cm x 190-240 cm, łączna  gramatura serwety min. 73g/m2   odporna na przenikanie cieczy min. 120cm H₂O,. Odporność na rozerwanie w strefie krytycznej na mokro/sucho min. 80/120 kPa.</t>
  </si>
  <si>
    <t>3-4 szt.</t>
  </si>
  <si>
    <t>Zamawiający dopuszcza zestaw z dodatkowymi ręcznikami  i uchwytami velcro, lecz nie wymaga.</t>
  </si>
  <si>
    <t>Obłożenie do operacji tarczycy</t>
  </si>
  <si>
    <t>Ilość sztuk w zestawie</t>
  </si>
  <si>
    <t>Wykonany z minimum dwuwarstwowego, miękkiego, dobrze układającego się, o dużej wytrzymałości laminatu</t>
  </si>
  <si>
    <t xml:space="preserve">Serweta wzmocniona na stolik instrumentariuszki służąca jako owinięcie zestawu, o wymiarach 140-160cm x 190-240cm, dwuwarstwowa, wykonana z laminatu o gramaturze min. 73g/m2  z  dodatkową warstwą chłonną w strefie krytycznej o wymiarach min. 64-75cm x 190-240 cm,   odporna na przenikanie cieczy min. 140cm H₂O,. Odporność na rozerwanie w strefie krytycznej na mokro/sucho min. 80/115 kPa </t>
  </si>
  <si>
    <t>Taśma do mocowania przewodów typu rzep o wymiarach min. 2-3cm x 20-30cm Zamawiający dopuszcza brak taśmy do mocowania przewodów, ale z min. z 3 zintegrowanymi organizatorami przewodów w serwecie głównej</t>
  </si>
  <si>
    <t xml:space="preserve">Serwetki do wycierania rąk min. 18x 33 cm </t>
  </si>
  <si>
    <t>Obłożenie do zespoleń śródszpikowych i DHS</t>
  </si>
  <si>
    <t>Warstwa kleju w serwetach przylepnych musi być na tyle mocna, aby utrzymać przylepność przez okres zabiegu niezależnie od warunków (mokre, suche), a jednocześnie nie może zostawiać resztek na skórze pacjenta</t>
  </si>
  <si>
    <t xml:space="preserve">Serweta główna o wymiarach 240-250cm x 290-320 cm zintegrowana z nogawicami wyposażona w dwa symetrycznie usytuowane otwory wypełnione folią chirurgiczną o wymiarach min. 15x45cm znajdujące się w części udowej, dookoła otworów dodatkowa warstwa wysokochłonna o wymiarze min. 75x200cm, konstrukcja i złożenie serwety umożliwiające aseptyczną aplikację i całkowite zabezpieczenie w trakcie zabiegu z użyciem wyciągu. Wymagania minimalne: wykonana z minimum dwuwarstwowego laminatu o gramaturze min. 63g/m2 na całej powierzchni a w strefie krytycznej min. 110g/m2, odporność na przenikanie cieczy ≥150cm H2O, wytrzymałość na rozciąganie na sucho i na mokro w obszarze wzmocnionym min. 300kPa, cząstki stałe i pylenie zgodnie z normą PN EN 13795 (lub równoważną) lub Serweta DHS z laminatu dwuwarstwowego PP+PE o gramaturze 60 g/m2, z dodatkowym polem chłonnym o gramaturze 80g/m2 (całkowita gramatura 140g/m2). Rozmiar 236/210 cm x 410 cm z osłoną na ekran anestezjologiczny z zakładkami i 2 przylepcami w części górnej, z częścią chłonną centralną 210 cm x 80 cm z polem chłonnym 210 cm x 80 cm, z dwoma otworami 10 cm x 42,5 cm wypełnionymi folią operacyjną, rozmiar 237 cm x 180 cm z zakładkami i przylepcami stanowiącymi osłony kończyn dolnych pacjenta </t>
  </si>
  <si>
    <t>Jednokomorowa kieszeń przylepna na materiał opatrunkowy lub płyny o wymiarach min. 30-40cm x 40-50cm</t>
  </si>
  <si>
    <t xml:space="preserve">Serweta wzmocniona na stolik instrumentariuszki służąca jako owinięcie zestawu, o wymiarach 140-160cm x 190-240cm, dwuwarstwowa, wykonana z laminatu o gramaturze min. 73g/m2  z  dodatkową warstwą chłonną w strefie krytycznej o wymiarach min. 65-75cm x 190-240 cm,   odporna na przenikanie cieczy min. 140cm H₂O,. Odporność na rozerwanie w strefie krytycznej na mokro/sucho min. 80/115 kPa </t>
  </si>
  <si>
    <t>Zestaw do przezcewkowych zabiegów urologicznych TUR</t>
  </si>
  <si>
    <t>Pakowany indywidualnie</t>
  </si>
  <si>
    <t>Sterylny - metoda sterylizacji: tlenek etylenu</t>
  </si>
  <si>
    <t>Opakowanie powinno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t>
  </si>
  <si>
    <t>Wszystkie składowe zestawu ułożone w kolejności umożliwiającej sprawne użycie zgodnie z zasadami aseptyki, zawinięte w serwetę na stolik instrumentariuszki</t>
  </si>
  <si>
    <t>Zapakowane sterylnie w jedną torbę z przezroczystej folii polietylenowej. Przy zgrzewie powinien znajdować się sterylny margines. Wyraźnie zaznaczone miejsce otwarcia. Elementy zestawu podlegające normie PN EN 13795 1-3 (lub równoważnej) muszą być z nią zgodne</t>
  </si>
  <si>
    <t xml:space="preserve">Serweta chirurgiczna wykonana z min. dwuwarstwowego chłonnego i nieprzemakalnego laminatu o gramaturze min. 55 g/m2 o wymiarach min. 200-280 x 180-225 cm zintegrowana z osłonami kończyn dolnych z otworem na prącie Ø 7-10cm lub 7x10cm, ze zintegrowaną bezlateksową osłoną na palec do badania per rectum, z workiem do zbiórki płynów ze sztywnikiem do modelowania brzegów, z sitem ( filtrem ) oraz z końcówką do podłączenia drenu, z samoprzylepnym otworem nadłonowym Ø 8-10 cm, brzeg worka do zbiórki płynów z taśmą lepną o długości 20cm (+/-5cm). </t>
  </si>
  <si>
    <t xml:space="preserve">XL 1szt. </t>
  </si>
  <si>
    <t>XL 1 szt.</t>
  </si>
  <si>
    <t>Organizator przewodów (rzep) o wymiarach min. 2-3cm x 20-30cm, przyklejany</t>
  </si>
  <si>
    <t>Kompresy 4-warstwowe z włókniny 10cmx10cm</t>
  </si>
  <si>
    <t xml:space="preserve">5szt </t>
  </si>
  <si>
    <t>Plastikowy pojemnik o pojemności do 500 ml</t>
  </si>
  <si>
    <t>Foliowa osłona na kamerę o wymiarach min.13 cm. x 244-250 cm. , składana teleskopowo, z taśmą lepną lub mankietem samouszczelniającym do optyki</t>
  </si>
  <si>
    <t>Pęseta anatomiczna metalowa lub plastikowa 12-13cm</t>
  </si>
  <si>
    <t>Zamawiający dopuszcza zestaw zawierający dodatkowe ręczniki i pojemnik.</t>
  </si>
  <si>
    <t>Obłożenie do operacji urologiczno – ginekologicznych dolnych z workiem na płyny</t>
  </si>
  <si>
    <t>Opakowanie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t>
  </si>
  <si>
    <t xml:space="preserve">Warstwa kleju w serwetach przylepnych naniesiona od początku brzegu serwety, musi być na tyle mocna, aby utrzymać przylepność przez okres zabiegu niezależnie od warunków (mokre, suche), a jednocześnie nie może zostawiać resztek na skórze pacjenta, klej repozycjonowalny, </t>
  </si>
  <si>
    <t>Serweta wzmocniona na stolik instrumentariuszki służąca jako owinięcie zestawu, o wymiarach 140-160cm x 190-240cm, dwuwarstwowa, wykonana z laminatu o gramaturze min. 73g/m2  z  dodatkową warstwą chłonną w strefie krytycznej o wymiarach min. 65-75cm x 190-240 cm,  lub  wykonaną z warstwy nieprzemakalnej folii PE o gramaturze 40 g/m2, wzmocnioną hydrofilową włókniną wiskozowo-poliestrową o wymiarach 65 cm x 190 cm i gramaturze 30 g/m2. Łączna gramatura w strefie chłonnej -  70g/m2, odporna na przenikanie cieczy min. 140cm H₂O,. Odporność na rozerwanie w strefie krytycznej na mokro/sucho min. 80-95/108-115 kPa</t>
  </si>
  <si>
    <t>Nie dopuszcza się oddzielnego doklejanego worka na płyny</t>
  </si>
  <si>
    <t>Serwetki do wycierania nie są wymagane, ale dopuszczalne</t>
  </si>
  <si>
    <t>Obłożenie pediatryczne</t>
  </si>
  <si>
    <t>Warstwa kleju w serwetach przylepnych musi być na tyle mocna, aby utrzymać przylepność przez okres zabiegu niezależnie od warunków (mokre, suche), a jednocześnie nie może zostawiać resztek na skórze pacjenta, szerokość warstwy kleju max. 3,5 cm</t>
  </si>
  <si>
    <t>Ręczniki chłonne o wymiarach min. 10 x 20 cm</t>
  </si>
  <si>
    <t>Koc samoogrzewający</t>
  </si>
  <si>
    <t>razem</t>
  </si>
  <si>
    <t>Mikrobiologicznie czyste</t>
  </si>
  <si>
    <t>Wykonane z włókniny typu SMS</t>
  </si>
  <si>
    <t>Osiągające w ciągu 30minut po otwarciu i rozłożeniu temperaturę min. 39°C max. 43°C</t>
  </si>
  <si>
    <t>Średnia temperatura koca utrzymywana przez okres min. 9 godzin</t>
  </si>
  <si>
    <t>Wymiary koca 152cm (±2cm) x 92cm (±2cm)- poz 1</t>
  </si>
  <si>
    <t>Wymiary koca 150cm (±2cm) x 110cm (±2cm)- poz 2</t>
  </si>
  <si>
    <t>Koc zawiera min. 12 specjalnie wkomponowanych kieszeni o wymiarach 13cm x 10cm (tolerancja ±1%) wypełnionych wkładkami grzejnymi</t>
  </si>
  <si>
    <t>Konstrukcja wyrobu zapewnia możliwość użycia koca w różnych wariantach przed, podczas i po operacji ( zabezpieczenie całego pacjenta, zabezpieczenie górnej bądź dolnej części ciała pacjenta, z łatwym dojściem do pola operacyjnego).</t>
  </si>
  <si>
    <t>Zestaw do alloplastyki biodra</t>
  </si>
  <si>
    <t>Rodzaj sterylizacji - tlenek etylenu</t>
  </si>
  <si>
    <t xml:space="preserve">Zapakowane sterylnie w jedną torbę z przezroczystej folii polietylenowej z klapką zgrzewaną z folią lub bez klapki z wyraźnie zaznaczonym miejscem otwarcia, w celu zminimalizowania ryzyka rozjałowienia zawartości podczas wyjmowania z opakowania. Przy zgrzewie powinien znajdować się sterylny margines. Wyraźnie zaznaczone miejsce otwarcia. Elementy zestawu podlegające normie PN EN 13795 1-3 (lub równoważnej) muszą być z nią zgodne. </t>
  </si>
  <si>
    <t xml:space="preserve">Opakowanie ZBIORCZE I  jednostkowe oznaczone napis "BIODRO"   na etykiecie, na krótszym i dłuższym boku Zamawiający dopuszcza możliwość braku oznaczenia dodatkowo na krótszym i dłuższym boku </t>
  </si>
  <si>
    <t>Fartuch w rozmiarze L włożony w pierwszą warstwę opakowania (fartuch dla instrumentariuszki)</t>
  </si>
  <si>
    <t xml:space="preserve">     L - 1 szt.     XL-L – 2szt.     XXL-L – 1szt.</t>
  </si>
  <si>
    <t>3 szt.</t>
  </si>
  <si>
    <t>Czyścik do elektrody o wymiarach 4,5-5cm x 4,5-5cm, szorstki</t>
  </si>
  <si>
    <t>Ostrze chirurgiczne nr 23 (CS)</t>
  </si>
  <si>
    <t xml:space="preserve">Elektroda czynna monopolarna,teleskopowa z funkcją oddymiania, z końcówką nożową ( mozliwość zmiany długości końcówki w trakcie zabiegu, bez konieczności zmiany końcówki), długość przewodu min. 300cm, wtyk 3-pinowy </t>
  </si>
  <si>
    <t>Opatrunek chłonny na ranę samoprzylepny o wymiarach min. 10cm x 25cm</t>
  </si>
  <si>
    <t>Osłona na kończynę o wymiarach min. 32-40cm x 110-130 cm</t>
  </si>
  <si>
    <t>1 kpl.</t>
  </si>
  <si>
    <t>Serweta samoprzylepna wykonana z min. dwuwarstwowego laminatu o wymiarach 200-260cm x 260-280cm z wycięciem "U" o wymiarach 8-12cm x 95-105cm,  o gramaturze min. 55 g/m², z dodatkową warstwą chłonną w strefie krytycznej. Łączna gramatura w strefie krytycznej min. 109 g/m², odporność na rozerwanie na sucho/mokro min. 160/160 kPa w strefie krytycznej, odporność na przenikanie cieczy min.125 cm H₂O, laminat miękki dobrze układający się.</t>
  </si>
  <si>
    <t>Serweta górna (ekran anestezjologiczny) samoprzylepna, o wymiarach 140-150cm x 240-250cm,( dopuszcza się organizatory przewodów), wykonana z minimum dwuwarstwowego laminatu o gramaturze min 55 g/m², z dodatkową warstwą chłonną w strefie krytycznej. Łączna gramatura w strefie krytycznej min. 109 g/m², odporność na rozerwanie na sucho/mokro min. 160/160 kPa w strefie krytycznej, odporność na przenikanie cieczy min. 125cm H₂O, laminat miękki dobrze układający się</t>
  </si>
  <si>
    <t>Serweta 75x90 bez taśmy lepnej,  wykonana z dwuwarstwowego laminatu o gr. min 55g/m2.</t>
  </si>
  <si>
    <t>Kompres 10cm x 20cm wykonany z 20-nitkowej min. 16-warstwowej gazy, z nitką RTG, kolor biały</t>
  </si>
  <si>
    <t>50 szt.</t>
  </si>
  <si>
    <t>Kieszeń jednokomorowa  taśmą lepną o wymiarach min. 30cm x 30cm</t>
  </si>
  <si>
    <t>Opaska elastyczna 15cm x 5m z min. 1 zapinką ,  rozciągliwość min 115-130%</t>
  </si>
  <si>
    <t>Tupfer 20-nitkowy gazowy o wymiarach  min. 29x30 z nitką RTG</t>
  </si>
  <si>
    <t>5 szt.</t>
  </si>
  <si>
    <t>Plastikowy pojemnik okrągły o pojemności 250 ml</t>
  </si>
  <si>
    <t xml:space="preserve">Sterylna, oddychająca, matowa folia operacyjna wykonana z folii poliestrowej o grubości 0,025 mm z akrylowym klejem zawierającym jodofor, z którego uwalniany jest jod cząsteczkowy o działaniu bakteriobójczym. Duże części nieprzylepne z dwóch stron folii oraz papier zabezpieczający z oznaczeniem końca folii podczas aplikacji. Niepalna ( I klasa palności) Rozmiar 60 x45 cm, rozmiar części lepnej 56 x45 cm. Wymagany certyfikat CE jednostki notyfikowanej. </t>
  </si>
  <si>
    <t>Strzykawka dwuczęściowa  lub trzyczęściowa o pojemności 50-100ml</t>
  </si>
  <si>
    <t>Ocena jakości</t>
  </si>
  <si>
    <t>Kryterium oceny jakości</t>
  </si>
  <si>
    <t>Tak</t>
  </si>
  <si>
    <t>Nie</t>
  </si>
  <si>
    <t>opisać</t>
  </si>
  <si>
    <t>5 pkt.</t>
  </si>
  <si>
    <t>0 pkt.</t>
  </si>
  <si>
    <t>Obłożenie oznaczone za pomocą piktogramów</t>
  </si>
  <si>
    <t>Spis składu zestawu na opakowaniu jednostkowym</t>
  </si>
  <si>
    <t>Zamawiający wymaga użyczenia 2 szt aparatu do oddymiania na czas trwania umowy</t>
  </si>
  <si>
    <t>Zestaw do operacji artroskopowej kolana z workiem na płyny</t>
  </si>
  <si>
    <t>Opakowanie musi posiadać prawidłowe oznaczenia informujące o sposobie użycia, minimum dwie etykiety dwukrotnie przylepne w języku polskim zawierające nazwę i/lub numer katalogowy, serię, datę ważności, informację o producencie. Informacje na etykiecie nie mogą być zakodowane tylko kodem kreskowym. Dopuszcza się etykiety dzielone.</t>
  </si>
  <si>
    <t>Zestaw oznaczony słownie oraz kolorystycznie. Oznaczenie słowne ZESTAW DO REKONSTRUKCJI ACL umieszczone w ramce na boku opakowania zestawu. Opakowanie zewnętrzne zestawu (karton) oznaczone kolorystycznie</t>
  </si>
  <si>
    <t>Serweta na stół narzędziowy 150x190 cm, składana, służąca jako owinięcie zestawu, Serweta wykonana z foli PE o gramaturze 55 µm, ze wzmocnieniem z włókniny wiskozowej o gramaturze 23 g/m², łączna gramatura w obszarze wzmocnienia 74,7g/m²</t>
  </si>
  <si>
    <t>Serweta na stół narzędziowy 150x190 cm, wzmocniona o łacznej gramaturze minimum 110 g/m²</t>
  </si>
  <si>
    <t xml:space="preserve">Osłona na stolik Mayo 79x145cm z wykonana z folii PE 60 mikronów z warstwą chłonną 65x85cm wykonaną z włókniny wiskozowej 27 g/m2 </t>
  </si>
  <si>
    <t>Serweta z taśmą lepną 150x175 cm, trzywarstwowa o łącznej gramaturze minimum 72,5 g/m²</t>
  </si>
  <si>
    <t xml:space="preserve">Serweta chirurgiczna do zabiegu w okolicach stawu kolanowego o wymiarach 220x320 cm, posiadająca dwa samouszczelniające otwory z neoprenu o średnicy 7 cm i 5 cm, z możliwością zamocowania drenów. Serweta jest wyposażona w torbę do przechwytywania płynów z możliwością podłączenia drenu. Serweta wykonana w strefie pozakrytycznej z laminatu dwuwarstwowego: folia polietylenowa 40 mikronów oraz włóknina wiskozowo - poliestrowa 30g/m2. W strefie krytycznej dodatkowe wzmocnienie :folia PE 15 mikronów oraz włóknina chłonna 50g/m2. Łączna gramatura serwety min. 131,5g/m2. Odproność serwety na przepuszczanie płynów dla obu stref powyżej 150 cmH20. Odporność na rozerwanie na sucho dla obu stref min. 85kPa, odporność na rozerwanie na mokro dla strefy krytycznej min. 85kPa. </t>
  </si>
  <si>
    <t xml:space="preserve">1 szt </t>
  </si>
  <si>
    <t>Serweta z taśmą lepną 90x75cm, trzywarstwowa o łącznej gramaturze minimum 72,5 g/m²</t>
  </si>
  <si>
    <t>1 szt</t>
  </si>
  <si>
    <t>Serweta operacyjna 75x90 cm, 2-warstwowa, bez tasmy lepnej</t>
  </si>
  <si>
    <t>Taśma lepna 9x49cm</t>
  </si>
  <si>
    <t>1 szt,</t>
  </si>
  <si>
    <t>Fartuch chirurgiczny-  ze wstawkami - do długich procedur, wykonany włókniny typu SMS o gramaturze 35 g/m2; wyposażony w nieprzemakalne wstawki z przodu i na rękawach wykonane z laminatu dwuwarstwowego o gramaturze: przód fartucha 33 g/m2, rękawy 40 g/m2 (rękawy na wysokości wstawki szyte techniką ultradźwiękową, zapewniające pełną barierowość). Odpornośc fartuchy na przepuszczanie płynów w strefie krytycznej w przodu 190cmH20. Odporność na rozerwanie na sucho i na mokro z przodu fartucha 56kPa. Wskaźnik barierowości BI = 6. Charakteryzujący się wysokim WVTR czyli współczynnikiem parowania wody na poziomie min. 63920 g/m2/24h</t>
  </si>
  <si>
    <t xml:space="preserve">XL - 1 szt.     XXL – 3 szt. </t>
  </si>
  <si>
    <t>Ręcznik celulozowy 30x40 cm</t>
  </si>
  <si>
    <t xml:space="preserve"> 4 szt</t>
  </si>
  <si>
    <t>Osłona foliowa na kamerę 14x250cm (perforowana końcówka, taśma mocująca)</t>
  </si>
  <si>
    <t>Uchwyt z ostrzem PTFE do koagulacji monopolarnej 300cm</t>
  </si>
  <si>
    <t xml:space="preserve">
Kompres gazowy 45x45cm z tasiemką (gaza 20-nitkowa, 4-warstwowy, znacznik RTG)</t>
  </si>
  <si>
    <t>Kompres gazowy 10x20cm (gaza 17-nitkowa, 16-warstwowy, znacznik RTG)</t>
  </si>
  <si>
    <t>20 szt.</t>
  </si>
  <si>
    <t>Tupfer okrągły gazowy 30x30cm (gaza 20-nitkowa, znacznik RTG)</t>
  </si>
  <si>
    <t>6 szt.</t>
  </si>
  <si>
    <t>Bandaż 15cm 5m elastyczny biały</t>
  </si>
  <si>
    <t>Zapinka do bandaża</t>
  </si>
  <si>
    <t>Podkład syntetyczny pod gips 15cm 3.0m</t>
  </si>
  <si>
    <t>Dren łączący do ssaka PVC 25Ch 3.0m F/F</t>
  </si>
  <si>
    <t>Butelka do drenażu 400ml T125cm PVC</t>
  </si>
  <si>
    <t>Miska 250ml z podziałką, przezroczysta</t>
  </si>
  <si>
    <t>Dren Redona 12Ch 50cm/14cm PVC znacznik Rtg</t>
  </si>
  <si>
    <t>Igła iniekcyjna 18G 40mm różowa</t>
  </si>
  <si>
    <t>Ostrze chirurgiczne nr 11</t>
  </si>
  <si>
    <t>Ostrze chirurgiczne nr 21</t>
  </si>
  <si>
    <t>Zestaw do alloplastyki kolana</t>
  </si>
  <si>
    <t>X</t>
  </si>
  <si>
    <t xml:space="preserve">Opakowanie ZBIORCZE I jednostkowe oznaczone napis "KOLANO Z ALLOPL."   na etykiecie, na krótszym i dłuższym boku  Zamawiający dopuszcza możliwość braku oznaczenia dodatkowo na krótszym i dłuższym boku </t>
  </si>
  <si>
    <t>Serweta wzmocniona na stolik instrumentariuszki służąca jako owinięcie zestawu, o wymiarach 140-160cm x 190-240cm, z warstwą chłonną w strefie krytycznej o wymiarach min. 65-75cm x 190-240 cm, łączna  gramatura serwety min. 73g/m2   odporna na przenikanie cieczy min. 140cm H₂O,. Odporność na rozerwanie w strefie krytycznej na mokro/sucho min. 80/120 kPa</t>
  </si>
  <si>
    <t>Jednokomorowa kieszeń przylepna o wymiarach min. 30-43cm x 40-45cm, wykonana z przezroczystego PE, taśma lepną na dłuższym brzegu, ze sztywnikiem</t>
  </si>
  <si>
    <t>Podkład pod gips dł 300 cm, szer. 15 cm w rolce</t>
  </si>
  <si>
    <t>Strzykawka dwuczęściowa lub trzyczęściowa o pojemności 100ml, luer lock</t>
  </si>
  <si>
    <t>Opaska elastyczna 15cm x 5m z min. Jedną zapinką , biała lub kremowo-biała, rozciągliwość min 115-130%</t>
  </si>
  <si>
    <t>Dren do ssaka o długości min. 250cm, średnica 23-30CH, końcówka ssaka wyposażona w rozłączany filtr zatrzymujący fragmenty kostne i tkankowe, wymienne końcówki: prosta i typu Yankauer</t>
  </si>
  <si>
    <t>Ostrze chirurgiczne nr 23</t>
  </si>
  <si>
    <t>Czyścik do elektrody o wymiarach 4,5- 5cm x 4,5- 5cm, szorstki</t>
  </si>
  <si>
    <t>Kompres gazowy 10x20cm ze znacznikiem RTG 17-nitowa, 16-warstwowa</t>
  </si>
  <si>
    <t>Tupfer gazowy 29-34x30-35cm ze znacznikiem RTG</t>
  </si>
  <si>
    <t>L - 1szt.     XL - 1 szt.        XXL - 2 szt.</t>
  </si>
  <si>
    <t xml:space="preserve">Sterylna, oddychająca, matowa folia operacyjna wykonana z folii poliestrowej o grubości 0,025 mm z akrylowym klejem zawierającym jodor, z którego uwalniany jest jod cząsteczkowy o działaniu bakteriobójczym. Duże części nieprzylepne z dwóch stron folii oraz papier zabezpieczający z oznaczeniem końca folii podczas aplikacji. Niepalna ( I klasa palności) Rozmiar 60 x45 cm, rozmiar części lepnej 56 x45 cm. Wymagany certyfikat CE jednostki notyfikowanej. </t>
  </si>
  <si>
    <t>Igła iniekcyjna 18 G (różówa)</t>
  </si>
  <si>
    <t>Zestaw do stabilizacji kręgosłupa</t>
  </si>
  <si>
    <t xml:space="preserve">Opakowanie ZBIORCZE I jednostkowe oznaczone napis "STABILIZ. KRĘGOSŁUPA."   na etykiecie, na krótszym i dłuższym boku  </t>
  </si>
  <si>
    <t>Serweta górna (ekran anestezjologiczny) samoprzylepna z taśmą lepną na dłuższym brzegu, o wymiarach 140-150cm x 240-250cm,( dopuszcza się organizatory przewodów), wykonana z minimum dwuwarstwowego laminatu o gr. min 73 g/m², z dodatkową warstwą chłonną w strefie krytycznej (jezeli dotyczy). Łączna gramatura w strefie krytycznej min. 109 g/m², odporność na rozerwanie na sucho/mokro min. 160/160 kPa w strefie krytycznej, odporność na przenikanie cieczy min. 165cm H₂O, laminat miękki dobrze układajacy się</t>
  </si>
  <si>
    <t>Serweta operacyjna o wymiarach 300-320cm x 150-180cm,  wykonana z minimum dwuwarstwowego laminatu o gr. min 73 g/m², z dodatkową warstwą chłonną w strefie krytycznej (jezeli dotyczy). Łączna gramatura w strefie krytycznej min. 109 g/m², odporność na rozerwanie na sucho/mokro min. 160/160 kPa w strefie krytycznej, odporność na przenikanie cieczy min. 165cm H₂O, laminat miękki dobrze układajacy się wzmocniona, z taśmą lepną na krótszym brzegu.</t>
  </si>
  <si>
    <t xml:space="preserve">Serweta o wymiarach min.150-180cm x 180-210cm bezz taśmy lepnej, min. Dwuwarstwowa laminowana, o gramaturze min. 85g/m2, </t>
  </si>
  <si>
    <t xml:space="preserve">L - 1 szt.     XL - 3 szt. </t>
  </si>
  <si>
    <t>Osłona na ramię C o wymiarach 220-230cm x 100-104cm, posiadające rozcięcie ułatwiające zakładanie, złożona teleskopowo, wyposażona w min. dwie taśmy lub gumki stabilizujące</t>
  </si>
  <si>
    <t>Ostrze chirurgiczne nr 21 (CS)</t>
  </si>
  <si>
    <t>Ostrze chirurgiczne nr 11 (CS)</t>
  </si>
  <si>
    <t>Dren do ssaka o długości 300cm, średnica 24CH, z końcówką typu Yankauer-8fi ,</t>
  </si>
  <si>
    <t>Kompres o wymiarach 10x20cm wykonany z 17-nitkowej 16-warstwowej gazy, z nitką RTG, biały</t>
  </si>
  <si>
    <t>30 szt.</t>
  </si>
  <si>
    <t>Kieszeń foliowa dwukomorowa na ssak i koagulację o wymiarach min. 40cm x 35cm z taśmą lepną</t>
  </si>
  <si>
    <t>Kieszeń foliowa jednokomorowao wymiarach min. 40cm x 35cm z taśmą lepną</t>
  </si>
  <si>
    <t>Strzykawka 2-częściowa o pojemności 20ml</t>
  </si>
  <si>
    <t>strzykawka dwu częściowa o poj. 100 ml typu Janetta</t>
  </si>
  <si>
    <t>Elektroda czynna z końcówką nożową o długości 3-4cm oraz końcówka nożowa o długości 15-17cm do elektrody (wtyk2+1), długość kabla min. 300cm</t>
  </si>
  <si>
    <t>Pojemnik na zużyte ostrza i skalpele o wymiarach 10-12cm x 5-6cm x 3-4cm, na 20-25 miejsc, magnetyczno – piankowy (pianka na całej powierzchni jednej części pudełka, druga część magnetyczna), do zdejmowania ostrzy</t>
  </si>
  <si>
    <t>Czyścik do elektrody o wymiarach min. 4,5-5x4,5-5cm</t>
  </si>
  <si>
    <t>Zestaw do klasycznej prostatektomii</t>
  </si>
  <si>
    <t xml:space="preserve">Zapakowane sterylnie w jedną torbę z przezroczystej folii polietylenowej z klapką lub bez klapki zgrzewaną z folią, w celu zminimalizowania ryzyka rozjałowienia zawartości podczas wyjmowania z opakowania. Przy zgrzewie powinien znajdować się sterylny margines. Wyraźnie zaznaczone miejsce otwarcia. Elementy zestawu podlegające normie PN EN 13795 1-3 ( lub równoważnej) muszą być z nią zgodne. </t>
  </si>
  <si>
    <t>Elektroda czynna do diatermii  z końcówką nożową o długości 3-4cm,  lub teleskopowa</t>
  </si>
  <si>
    <t>Czyścik do elektrody o wymiarach min. 4,5cm x 4,5cm</t>
  </si>
  <si>
    <t>Opatrunek pooperacyjny chłonny i samoprzylepny o wymiarach min. 9-10cm x 25cm</t>
  </si>
  <si>
    <t>Opatrunek pooperacyjny chłonny i samoprzylepny o wymiarach min. 8-10cm x 10cm</t>
  </si>
  <si>
    <t>Dren do ssaka o długości min. 300cm, średnica 24-25CH, z końcówką typu Yankauer 20CH - 22CH</t>
  </si>
  <si>
    <t xml:space="preserve">Elektroda czynna z końcówką nożową o długości 3-4cm oraz końcówka nożowa o długości 15-17cm do elektrody (wtyk2+1), długość kabla min. 300cm </t>
  </si>
  <si>
    <t>Kompres 10cm x 20cm wykonany z 17-nitkowej minimum 16-warstwowej gazy, z nitką RTG, kolor biały</t>
  </si>
  <si>
    <t>Strzykawka trzyczęściowa o pojemności 100ml,z końcówką do cewnika i z adapterem LS lub bez adaptera.</t>
  </si>
  <si>
    <t>Strzykawka trzyczęściowa o pojemności 20ml Luer Lock</t>
  </si>
  <si>
    <t>Dren brzuszny długość min. 50cm, znacznik RTG, rozmiar 14-24CH</t>
  </si>
  <si>
    <t>Cewnik Foleya dwudrożny 18CH z balonem pojemności 5-15ml</t>
  </si>
  <si>
    <t>Cewnik Foleya silikonowy 20-22CH z balonem o pojemności 30-50ml</t>
  </si>
  <si>
    <t>Worek do zbiórki moczu 2000ml z zaworem</t>
  </si>
  <si>
    <t>Pojemnik na zużyte ostrza i skalpele o wymiarach 10-12,5cm x 5-10cm x 3-4cm, na 25-40 miejsc, magnetyczno - piankowy, do zdejmowania ostrzy</t>
  </si>
  <si>
    <t>Tupfery z 20-nitkowej gazy o wymiarach 30-35cm x 30-35cm (kule), z nitką RTG</t>
  </si>
  <si>
    <t>Zestaw oznaczony kolorystycznie na opakowaniu zbiorczym celem jego łatwej identyfikacji.  Kolor RÓŻOWY (kształt oznaczenia dowolny)</t>
  </si>
  <si>
    <t>Zestaw do chirurgii gruczołu piersiowego</t>
  </si>
  <si>
    <t>Opakowanie ZBIORCZE I jednostkowe oznaczone napis "CHIRURGIA GRUCZOŁU PIERSIOWEGO" na etykiecie, na krótszym i dłuższym boku  Zamawiający dopuszcza możliwość braku oznaczenia dodatkowo na krótszym i dłuższym boku</t>
  </si>
  <si>
    <t>Serwety w zestawach nie mogą zawierać celulozy i wiskozy</t>
  </si>
  <si>
    <t>Serweta wzmocniona na stolik instrumentariuszki służąca jako owinięcie zestawu, o wymiarach 140-160cm x 190-240cm, dwuwarstwowa, wykonana z laminatu o gramaturze min. 73g/m2  z  dodatkową warstwą chłonną w strefie krytycznej o wymiarach min. 65-75cm x 190-240 cm,   odporna na przenikanie cieczy min. 140cm H₂O,. Odporność na rozerwanie w strefie krytycznej na mokro/sucho min. 80/115 kPa</t>
  </si>
  <si>
    <t>L - 1 szt.        XL - 1 szt.</t>
  </si>
  <si>
    <t xml:space="preserve">L - 1 szt.        </t>
  </si>
  <si>
    <t>Kompres wykonany 17-nitkowej 12-warstwowej gazy o wymiarach 10x20cm, ze znacznikiem RTG, biały</t>
  </si>
  <si>
    <t xml:space="preserve">10 szt. </t>
  </si>
  <si>
    <t>Igła 1,2 i 0,5-0,8</t>
  </si>
  <si>
    <t>Opaska elastyczna 15cm x 5m z zapinką lub dwiema lub bez., biała lub kremowo-biała, rozciągliwość min 100-120%</t>
  </si>
  <si>
    <t>Strzykawka 10-20 ml dwuczęściowa</t>
  </si>
  <si>
    <t>Ostrze chirurgiczne nr 15 (CS)</t>
  </si>
  <si>
    <t>Czyścik do elektrody o wymiarach 4,5-5cm x 4,5-5cm</t>
  </si>
  <si>
    <t>Pojemnik na igły magnetyczny ( na 10 szt. igieł)</t>
  </si>
  <si>
    <t xml:space="preserve">Chusta operacyjna 20-nitkowa 6-warstwowa o wymiarach 45x45cm, biała, z nitką RTG, lub chipem RTG </t>
  </si>
  <si>
    <t>Zestaw oznaczony kolorystycznie na opakowaniu zbiorczym celem jego łatwej identyfikacji.  Kolor BIAŁY (kształt oznaczenia dowolny)</t>
  </si>
  <si>
    <t>Opakowanie jednostkowe oznaczone kolorystycznie na etykiecie oraz na dłuższym i krótszym boku  kolor BIAŁY (kształt oznaczenia dowolny),</t>
  </si>
  <si>
    <t>Zestaw do kraniotomii</t>
  </si>
  <si>
    <t xml:space="preserve">Opakowanie ZBIORCZE I jednostkowe oznaczone napis "KRANIOTOMIA."   na etykiecie, na krótszym i dłuższym boku  </t>
  </si>
  <si>
    <t xml:space="preserve">L - 1 szt.     XL-L - 2 szt. </t>
  </si>
  <si>
    <t>L - 1 szt.</t>
  </si>
  <si>
    <t>Osłona RTG - prostokątny worek ze ściągaczem o wymiarach min. 40-45cm x 80-85cm</t>
  </si>
  <si>
    <t>Elektroda monopolarna z końcówką nożową pokrytą teflonem, wtyk 2+1 pin</t>
  </si>
  <si>
    <t>Dren Redona nr 10 ze znacznikami RTG o długości 50cm</t>
  </si>
  <si>
    <t xml:space="preserve">Dren do ssaka o długości 350cm, średnica 24CH/17CH, z końcówką typu Yankauer-8fi </t>
  </si>
  <si>
    <t>Butla Redona o pojemności 600ml z drenem łączącym butlę i dren Redona, o długości min. 100cm z możliwością dopasowania do średnicy drenu, z dużą skalą co 50ml i małą skalą co 10ml, do systemu wysokociśnieniowego</t>
  </si>
  <si>
    <t>Pokrowiec foliowy na mikroskop Zeiss będący własnością Zamawiającego, o wymiarach 117-120cm x 267-320cm, wyposażony w osłonkę soczewki płaskiej o średnicy 65mm</t>
  </si>
  <si>
    <t>Strzykawka trzyczęściowa luer lock o pojemności 20ml</t>
  </si>
  <si>
    <t>Kaniula dożylna ( pomarańczowa) 14 G, pasujaca do strzykawki  z poz. 29</t>
  </si>
  <si>
    <t xml:space="preserve">2 szt. </t>
  </si>
  <si>
    <t>Neurotupfery o wymiarach 100mm x 60-70mm wykonane ze 100% sprasowanej bawełny, separowane pojedynczo</t>
  </si>
  <si>
    <t>1 op.        (10 szt.)</t>
  </si>
  <si>
    <t>Neurotupfery o wymiarach 60-70mm x 20mm z nitką RTG wykonane ze 100% sprasowanej bawełny, separowane pojedynczo</t>
  </si>
  <si>
    <t>Kompresy o wymiarach 10x10cm wykonany z 17-nitkowej 16-warstwowej gazy, z nitką RTG, kolor biały</t>
  </si>
  <si>
    <t xml:space="preserve"> Kompresy o wymiarach 10x20cm wykonany z 20-nitkowej 24-warstwowej gazy, z nitką RTG, kolor biały</t>
  </si>
  <si>
    <t>Zestaw oznaczony kolorystycznie na opakowaniu zbiorczym celem jego łatwej identyfikacji.  Kolor FIOLETOWY (kształt oznaczenia dowolny)</t>
  </si>
  <si>
    <t>Opakowanie jednostkowe oznaczone kolorystycznie na etykiecie oraz na dłuższym i krótszym boku  kolor FIOLETOWY (kształt oznaczenia dowolny),</t>
  </si>
  <si>
    <t>Zestaw do małej kraniotomii</t>
  </si>
  <si>
    <t xml:space="preserve">Zapakowane sterylnie w jedną torbę z przezroczystej folii polietylenowej z klapką zgrzewaną z folią, w celu zminimalizowania ryzyka rozjałowienia zawartości podczas wyjmowania z opakowania. Przy zgrzewie powinien znajdować się sterylny margines. Wyraźnie zaznaczone miejsce otwarcia. Elementy zestawu podlegające normie PN EN 13795 1-3 ( lub równoważnej) muszą być z nią zgodne. </t>
  </si>
  <si>
    <t>Opakowanie ZBIORCZE I jednostkowe oznaczone napis "MAŁA KRANIOTOMIA" na etykiecie, na krótszym i dłuższym boku   Zamawiający dopuszcza możliwość braku oznaczenia dodatkowo na krótszym i dłuższym boku</t>
  </si>
  <si>
    <t>Serweta wzmocniona na stolik instrumentariuszki służąca jako owinięcie zestawu, o wymiarach 140-160cm x 190-240cm, dwuwarstwowa, wykonana z laminatu o gramaturze min. 73g/m2 lub folii polietylenowej o grubości min. 55 mikronów  z  dodatkową warstwą chłonną w strefie krytycznej o wymiarach min. 65-75cm x 190-240 cm,   odporna na przenikanie cieczy min. 140cm H₂O,. Odporność na rozerwanie w strefie krytycznej na mokro/sucho min. 80/115 kPa</t>
  </si>
  <si>
    <t xml:space="preserve">L - 1 szt.     XL-L – 2 szt. </t>
  </si>
  <si>
    <t>Serweta o wymiarach min. 50cm x 50cm z taśmą lepną,  z dwuwarstwowej włókniny laminowanej o gramaturze min. 50g/m2, odporność na przenikanie płynów min. 140cm H2O</t>
  </si>
  <si>
    <t>Elektroda czynna monopolarna z końcówką nożową pokrytą teflonem, wtyk 2+1 pin</t>
  </si>
  <si>
    <t xml:space="preserve">Dren do ssaka o długości 350cm, średnica 24CH-25CH/17CH, z końcówką typu Yankauer-8fi </t>
  </si>
  <si>
    <t>2 kpl.</t>
  </si>
  <si>
    <t>Strzykawka dwuczęściowa o pojemności 20ml</t>
  </si>
  <si>
    <t>igła iniekcyjna 0,8</t>
  </si>
  <si>
    <t>Kaniula dożylna ( pomarańczowa) 14 G, pasujaca do strzykawki  z poz. 26</t>
  </si>
  <si>
    <t>Neurotupfery o wymiarach 60-70mm x 20mm z nitką wykonane ze 100% sprasowanej bawełny, separowane pojedynczo</t>
  </si>
  <si>
    <t>Kompresy o wymiarach 10x 10cm wykonany z 17-nitkowej 16-warstwowej gazy z nitką RTG kolor biały</t>
  </si>
  <si>
    <t>Kompresy o wymiarach 10x20cm wykonany z 20-nitkowej 16-warstwowej gazy z nitką RTG kolor biały</t>
  </si>
  <si>
    <t>Zestaw oznaczony kolorystycznie na opakowaniu zbiorczym celem jego łatwej identyfikacji.  Kolor SZARY (kształt oznaczenia dowolny)</t>
  </si>
  <si>
    <t>Opakowanie jednostkowe oznaczone kolorystycznie na etykiecie oraz na dłuższym i krótszym boku  kolor SZARY (kształt oznaczenia dowolny),</t>
  </si>
  <si>
    <t>Zestaw do laparotomii</t>
  </si>
  <si>
    <t xml:space="preserve">Zapakowane sterylnie w jedną torbę z przezroczystej folii polietylenowej z klapką zgrzewaną z folią lub bez klapki z wyraźnie zaznaczonym miejscem otwarcia , w celu zminimalizowania ryzyka rozjałowienia zawartości podczas wyjmowania z opakowania. Przy zgrzewie powinien znajdować się sterylny margines. Wyraźnie zaznaczone miejsce otwarcia. Elementy zestawu podlegające normie PN EN 13795 1-3 (lub równoważnej)  muszą być z nią zgodne. </t>
  </si>
  <si>
    <t>Opakowanie ZBIORCZE I jednostkowe oznaczone napis "laparotomia."   na etykiecie, na krótszym i dłuższym boku   Zamawiający dopuszcza możliwość braku oznaczenia dodatkowo na krótszym i dłuższym boku</t>
  </si>
  <si>
    <t>Serweta wzmocniona na stolik instrumentariuszki służąca jako owinięcie zestawu, o wymiarach 140-160cm x 190-240cm, dwuwarstwowa, wykonana z laminatu o gramaturze min. 73g/m2  lub folii polietylenowej o grubości min. 55 mikronów  z  dodatkową warstwą chłonną w strefie krytycznej o wymiarach min. 65-75cm x 190-240 cm,   odporna na przenikanie cieczy min. 140cm H₂O,. Odporność na rozerwanie w strefie krytycznej na mokro/sucho min. 80/115 kPa</t>
  </si>
  <si>
    <t>Jednokomorowa kieszeń przylepna o wymiarach 30-38cm x 40-45cm, wykonana z przezroczystego PE, taśma lepną na dłuższym brzegu, ze sztywnikiem lub bez sztywnika</t>
  </si>
  <si>
    <t>Samoprzylepny uchwyt na rzep tylu Velcro o wymiarach 2-3cm x 20- 30cm</t>
  </si>
  <si>
    <t>Czyścik do koagulacji o wymiarach 4,5-5cm x 4,5-5cm, kontrastujący w RTG</t>
  </si>
  <si>
    <t>Tupfery z 20-nitkowej gazy o wymiarach 13-16cm x 13-16cm, z nitką RTG</t>
  </si>
  <si>
    <t>Chusta operacyjna 20-nitkowa 6-warstwowa o wymiarach min. 40x40 cm, biała, z nitką  RTG</t>
  </si>
  <si>
    <t xml:space="preserve">Kompresy 17-nitkowe, 24 warstwowe z gazy o wymiarach 10x20cm, z nitką RTG </t>
  </si>
  <si>
    <t>Ostrza chirurgiczne nr 23</t>
  </si>
  <si>
    <t>Dren do ssaka miękki, dobrze układający się, z uchwytem Yankauer 22-24CH o długości drenu min. 300cm</t>
  </si>
  <si>
    <t>L - 1 szt.    XL - 2 szt.</t>
  </si>
  <si>
    <t>Opatrunek chłonny na ranę z przylepcem o wymiarach 9-10cm x 34-35cm</t>
  </si>
  <si>
    <t>Opatrunek do drenu Redona o wymiarach 5-6cm x 7-9cm</t>
  </si>
  <si>
    <t xml:space="preserve">Miseczka plastikowa okrągła o pojemności 120ml </t>
  </si>
  <si>
    <t>Zestaw oznaczony kolorystycznie na opakowaniu zbiorczym celem jego łatwej identyfikacji.  Kolor CIEMNOZIELONY (kształt oznaczenia dowolny)</t>
  </si>
  <si>
    <t>Opakowanie jednostkowe oznaczone kolorystycznie na etykiecie oraz na dłuższym i krótszym boku kolor CIEMNOZIELONY (kształt oznaczenia dowolny),</t>
  </si>
  <si>
    <t xml:space="preserve">Uniwersalny zestaw laryngologiczny </t>
  </si>
  <si>
    <t xml:space="preserve">Zestaw do operacji otolaryngologicznych </t>
  </si>
  <si>
    <t>Zestaw do operacji ucha</t>
  </si>
  <si>
    <t>RAZEM</t>
  </si>
  <si>
    <t>Wymagania graniczne Zamawiającego DLA POZ. 1-3</t>
  </si>
  <si>
    <t>Warstwa kleju w serwetach przylepnych musi być na tyle mocna, aby utrzymać przylepność przez okres zabiegu niezależnie od warunków (mokre, suche), a jednocześnie nie może zostawiać resztek na skórze pacjenta,</t>
  </si>
  <si>
    <t>Wymagania graniczne Zamawiającego DLA POZ. 1</t>
  </si>
  <si>
    <t>Samoprzylepny uchwyt na rzep tylu Velcro</t>
  </si>
  <si>
    <t>Zamawiający dopuszcza zestaw z ręcznikiem, lecz nie wymaga</t>
  </si>
  <si>
    <t>Wymagania graniczne Zamawiającego DLA POZ. 2</t>
  </si>
  <si>
    <t>Zamawiający dopuszcza zestaw z dodatkowymi ręcznikami, lecz nie wymaga</t>
  </si>
  <si>
    <t>Wymagania graniczne Zamawiającego DLA POZ. 3</t>
  </si>
  <si>
    <t>Zamawiający dopuszcza ale nie wymaga samoprzylepnego uchwytu na rzep do mocowania przewodów i drenów tylu Velcro</t>
  </si>
  <si>
    <t>Zestaw do pobierania wycinków duży</t>
  </si>
  <si>
    <t>Opakowanie typu blister lub zestaw owinięty w serwetę w celu zminimalizowania ryzyka rozjałowienia zawartości podczas wyjmowania z opakowania musi posiadać prawidłowe oznaczenia informujące o sposobie użycia, minimum dwie etykiety dwukrotnie przylepne w języku polskim zawierające nazwę i/lub numer katalogowy, serię, datę ważności, informację o producencie i/lub nazwę marki. Informacje na etykiecie nie mogą być zakodowane tylko kodem kreskowym. Dopuszcza się etykiety dzielone. Zamawiajacy dopuszcza aby na etykiecie głównej znajdowała się nazwa zestawu „zestaw do pobierania wycinków duży”</t>
  </si>
  <si>
    <t>Pęseta chirurgiczna metalowa Gillis 15 cm lub pęseta chirurgiczna 1x2 ząbki, 14,5 cm</t>
  </si>
  <si>
    <t>Metalowe nożyczki ostro/ostre,  15cm</t>
  </si>
  <si>
    <t>Imadło metalowe 15 cm</t>
  </si>
  <si>
    <t>Kompresy z gazy 17 nitkowej ośmiowarstwowej 7,5x7,5</t>
  </si>
  <si>
    <t>7 szt.</t>
  </si>
  <si>
    <t>Serweta podfoliowana 75x90 cm z otworem 8 cm i przylepcem wokół otworu lub otworem przylepnym 6 x 8 cm, bez celulozy</t>
  </si>
  <si>
    <t>Serweta podfoliowana 75x90 , bez celulozy, owinięcie zestawu</t>
  </si>
  <si>
    <t>Igła 1,2x40mm</t>
  </si>
  <si>
    <t>Trzonek (uchwyt) metalowy do skalpela nr 3</t>
  </si>
  <si>
    <t>Strzykawka luer dwuczęściowa  lub trzyczęściowa 10 ml</t>
  </si>
  <si>
    <t>Zestaw do iniekcji doszklistkowych</t>
  </si>
  <si>
    <t xml:space="preserve">Opakowanie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 </t>
  </si>
  <si>
    <t>Serweta na stolik instrumentariuszki służąca jako owinięcie zestawu, wykonana z włókniny dwuwarstwowej, podfoliowana, o wymiarach 75cm x 90cm</t>
  </si>
  <si>
    <t>Serweta dwuwarstwowa lub trzywarstwowa o wymiarach min. 60x60cm z otworem przylepnym o wymiarach 10x7-10cm wypełnionym folią naciętą</t>
  </si>
  <si>
    <t>Miarka (cylinder) do pomiaru odległości iniekcji od rąbka, metalowy lub plastikowy</t>
  </si>
  <si>
    <t>Pałeczki</t>
  </si>
  <si>
    <t>Pęseta jednorazowa metalowa lub plastikowa</t>
  </si>
  <si>
    <t>Gaziki jałowe 7,5x7,5 pakowane po 5 szt.</t>
  </si>
  <si>
    <t>1 op.</t>
  </si>
  <si>
    <t>Tupfery gazowe12x12cm</t>
  </si>
  <si>
    <t>1.</t>
  </si>
  <si>
    <t>Zestaw operacyjny do odbierania porodu fizjologicznego</t>
  </si>
  <si>
    <t xml:space="preserve">Zapakowane sterylnie w jedną torbę z przezroczystej folii polietylenowej z klapką zgrzewaną z folią, lub zapakowanego w zgrzewane torby z przezroczystej folii bez klapki z wyraźnie zaznaczonym miejscem otwarcia,  w celu zminimalizowania ryzyka rozjałowienia zawartości podczas wyjmowania z opakowania. Przy zgrzewie powinien znajdować się sterylny margines. Wyraźnie zaznaczone miejsce otwarcia. Elementy zestawu podlegające normie PN EN 13795 1-3  (lub równoważnej) muszą być z nią zgodne </t>
  </si>
  <si>
    <t xml:space="preserve">Opakowanie ZBIORCZE I jednostkowe oznaczone napis "poród fizjologiczny" na etykiecie na etykiecie, na krótszym i dłuższym boku Zamawiający dopuszcza możliwość braku oznaczenia dodatkowo na krótszym i dłuższym boku </t>
  </si>
  <si>
    <t xml:space="preserve">Serweta pod pośladki wykonana z laminatu dwuwarstwowego o gramaturze min. 48 g/m2 o wymiarach 85-105cm x 90-120cm z torbą na płyny, ze sztywnikiem, z możliwością podłączenia drenu lub bez możliwości podłączenia drenu. Odporność na wypychanie na sucho i mokro min 94/114kPa kpa. </t>
  </si>
  <si>
    <t>Serweta na stolik instrumentariuszki służąca jako owinięcie zestawu, o wymiarach min. 90 cm x 150cm</t>
  </si>
  <si>
    <t>Nożyczki do przecięcia pępowiny długość min.14,5cm, metalowe, tępo zakończone</t>
  </si>
  <si>
    <t>Zacisk do pępowiny plastikowy</t>
  </si>
  <si>
    <t xml:space="preserve">Kleszczyki chirurgiczne typu Pean lub rochester pean proste o długości min. 14cm,max. długość 18 cm metalowe </t>
  </si>
  <si>
    <t>Kleszczyki chirurgiczne typu Kocher proste o długości min.16-20cm, metalowe</t>
  </si>
  <si>
    <t xml:space="preserve">Serweta do owinięcia noworodka wykonana z miękkiej włókniny bawełnopodobnej o wysokiej chłonności o wymiarach min. 75-87 cm x 60-90cm </t>
  </si>
  <si>
    <t>Kompres min. 13-nitkowy 8-warstwowy z gazy o wymiarach 10x10cm, bez nitki RTG</t>
  </si>
  <si>
    <t>Zestaw oznaczony kolorystycznie na opakowaniu zbiorczym celem jego łatwej identyfikacji.  Kolor NIEBIESKI (kształt oznaczenia dowolny)</t>
  </si>
  <si>
    <t>Opakowanie jednostkowe oznaczone kolorystycznie na etykiecie oraz na dłuższym i krótszym boku  kolor NIEBIESKI (kształt oznaczenia dowolny),</t>
  </si>
  <si>
    <t xml:space="preserve">Nożyczki do nacięcia krocza </t>
  </si>
  <si>
    <t>PODAĆ TAK/ NIE</t>
  </si>
  <si>
    <t>Długość 14,5 - 18 cm</t>
  </si>
  <si>
    <t>Metalowe, odgięte</t>
  </si>
  <si>
    <t>Zestaw do szycia krocza</t>
  </si>
  <si>
    <t xml:space="preserve">Zapakowane sterylnie w jedną torbę z przezroczystej folii polietylenowej z klapką zgrzewaną z folią lub bez klapki, w celu zminimalizowania ryzyka rozjałowienia zawartości podczas wyjmowania z opakowania. Przy zgrzewie powinien znajdować się sterylny margines. Wyraźnie zaznaczone miejsce otwarcia. Elementy zestawu podlegające normie PN EN 13795 1-3 (lub równoważne) muszą być z nią zgodne. </t>
  </si>
  <si>
    <t xml:space="preserve">Opakowanie ZBIORCZE I jednostkowe oznaczone napisem "SZYCIE KROCZA"   na etykiecie, na krótszym i dłuższym boku; Zamawiający dopuszcza oznaczenie nazwą zestawu na opakowaniu zbiorczym i jednostkowym bez dodatkowego napisu „szycie krocza” </t>
  </si>
  <si>
    <t>Fartuch w rozmiarze L włożony w pierwszą warstwę obłożenia (fartuch dla instrumentariuszki)</t>
  </si>
  <si>
    <t>Nożyczki chirurgiczne tępo zakończone o długości 14-19cm, metalowe</t>
  </si>
  <si>
    <t>Kleszczyki chirurgiczne typu Pean lub rochester Pean proste o długości 14-15cm, metalowe</t>
  </si>
  <si>
    <t>Kleszcze okienkowe atraumatyczne np. proste foerster, żebrowane o długości 25-26cm, metalowe</t>
  </si>
  <si>
    <t>Imadło typu Hegar o długości 20-22cm, metalowe</t>
  </si>
  <si>
    <t>Pęseta chirurgiczna dwuzębna prosta o długości 14-16cm, metalowa, do użytku wewnętrznego</t>
  </si>
  <si>
    <t>Strzykawka dwuczęściowa o pojemności 20ml, luer</t>
  </si>
  <si>
    <t>Igła iniekcyjna 1,2x40mm</t>
  </si>
  <si>
    <t>Igła iniekcyjna 0,8x40mm</t>
  </si>
  <si>
    <t>Zestaw oznaczony kolorystycznie na opakowaniu zbiorczym celem jego łatwej identyfikacji.  Kolor zielony (kształt oznaczenia dowolny)</t>
  </si>
  <si>
    <t>Opakowanie jednostkowe oznaczone kolorystycznie na etykiecie oraz na dłuższym i krótszym boku  kolor zielony (kształt oznaczenia dowolny),</t>
  </si>
  <si>
    <t>Zestaw do cięcia cesarskiego</t>
  </si>
  <si>
    <t>Opakowanie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t>
  </si>
  <si>
    <t xml:space="preserve">Zapakowane sterylnie w jedną torbę z przezroczystej folii polietylenowej z klapką zgrzewaną z folią, w celu zminimalizowania ryzyka rozjałowienia zawartości podczas wyjmowania z opakowania. Przy zgrzewie powinien znajdować się sterylny margines. Wyraźnie zaznaczone miejsce otwarcia. Elementy zestawu podlegające normie PN EN 13795 1-3 (lub równoważnej) muszą być z nią zgodne. </t>
  </si>
  <si>
    <t>Opakowanie ZBIORCZE I jednostkowe oznaczone napisem "cięcie cesarskie"   na etykiecie, na krótszym i dłuższym boku. Zamawiający dopuszcza możliwość braku oznaczenia dodatkowo na krótszym i dłuższym boku</t>
  </si>
  <si>
    <t>Fartuch wzmocniony w rozmiarze L włożony w pierwszą warstwę  obłożenia  (fartuch dla instrumentariuszki)</t>
  </si>
  <si>
    <t xml:space="preserve">L - 1 szt.         XL - 2 szt. </t>
  </si>
  <si>
    <t>Ściereczki celulozowe o wymiarach min. 30cm x 30cm lub 20cm x 40cm</t>
  </si>
  <si>
    <t>Serweta wykonana z 20-nitkowej 4-warstwowej gazy o wymiarach 40-45cm x 40- 45cm, z taśmą RTG i tasiemką min. 20cm, zamawiający dopuszcza serwety poddane wstępnemu praniu.</t>
  </si>
  <si>
    <t>10 szt. razem wiązanych, lub wiązanych 2 x 5 szt.</t>
  </si>
  <si>
    <t>Miseczka polipropylenowa o pojemności 500ml, przezroczysta, z podziałką co 100ml do 500 ml włącznie</t>
  </si>
  <si>
    <t>Miseczka polipropylenowa o pojemności1500ml, przezroczysta lub niebieska , z podziałką co 100ml do 1500 ml włącznie</t>
  </si>
  <si>
    <t>Serweta do owinięcia noworodka wykonana z miękkiej włókniny bawełnopodobnej o wysokiej chłonności, o wymiarach min. 75-80 cm x 60-77cm</t>
  </si>
  <si>
    <t>Serweta wykonana z miękkiej włókniny bawełnopodobnej lub miękkiego dobrze układającego się laminatu dwuwarstwwego o wymiary min.180x150 cm</t>
  </si>
  <si>
    <t>Organizator przewodów (rzep) o wymiarach  2-3cm x 20-30cm, przyklejany</t>
  </si>
  <si>
    <t xml:space="preserve">Kompres gazowy 17-nitkowy 12-warstwowy 10x20 cm nitką RTG </t>
  </si>
  <si>
    <t>Nożyce do pępowiny o długości min.14,5cm, metalowe, tępo zakończone</t>
  </si>
  <si>
    <t>Specjalistyczny opatrunek chłonny na ranę samoprzylepny o wymiarach min. 9-10cm x 25cm z silikonową adhezyjną warstwą kontaktową 4-warstwowy</t>
  </si>
  <si>
    <t>Ostrze do skalpela nr 22</t>
  </si>
  <si>
    <t xml:space="preserve">Dren do ssaka o długości min. 300cm, średnica 24-25CH/16-17CH </t>
  </si>
  <si>
    <t>Strzykawka dwuczęściowa o pojemności 2ml, luer</t>
  </si>
  <si>
    <t xml:space="preserve">Klem plastikowy o długości 25cm (+/- 1 w cm) </t>
  </si>
  <si>
    <t>Kieszeń samoprzylepna do stolika Mayo na materiał opatrunkowy, jendokomorowa rozmiar 35x43 lub 40x30-38</t>
  </si>
  <si>
    <t>Zestaw oznaczony kolorystycznie na opakowaniu zbiorczym celem jego łatwej identyfikacji.  Kolor czerwony (kształt oznaczenia dowolny)</t>
  </si>
  <si>
    <t>Opakowanie jednostkowe oznaczone kolorystycznie na etykiecie oraz na dłuższym i krótszym boku  kolor czerwony (kształt oznaczenia dowolny),</t>
  </si>
  <si>
    <t>Zestaw dla noworodka</t>
  </si>
  <si>
    <t>1-2 szt.</t>
  </si>
  <si>
    <t>Podkład chłonny podfoliowany z wkładem chłonnym z rozdrobnionej pulpy celulozowej o wymiarach 60x60cm, o chłonności min. 789 ml</t>
  </si>
  <si>
    <t>Czapeczka dla noworodka, bawełniana przepuszczająca powietrze</t>
  </si>
  <si>
    <t>Centymetr papierowy</t>
  </si>
  <si>
    <t>Kocyk flanelowy 160x75 cm</t>
  </si>
  <si>
    <t>Nazwa Handlowa</t>
  </si>
  <si>
    <t>Zestaw do kardiochirurgii dziecięcej</t>
  </si>
  <si>
    <t xml:space="preserve">Opakowanie ZBIORCZE I jednostkowe oznaczone napisem "kardiochirurgia dzieci" na etykiecie, na krótszym i dłuższym boku  </t>
  </si>
  <si>
    <t xml:space="preserve">Serweta wzmocniona na stolik instrumentariuszki służąca jako owinięcie zestawu, o wymiarach 150-160cm x 240-260cm, wykonana z laminatu dwuwarstwowego folia polietylenowa PE 55 µm/ włóknina wiskozowa min.23g/m². łączna gramatura serwety min. 74,g/m². Odporność na przepuszczanie płynów min. 140 cm H₂O, odporność na rozerwanie na sucho min. 104 kPa. </t>
  </si>
  <si>
    <t xml:space="preserve">L - 2 szt.     XL - 2 szt.    </t>
  </si>
  <si>
    <t>Kubek z polipropylenu o pojemności 1000-1200ml z podziałką dużą co 50ml i  małą co 10ml, przezroczysty, z rączką typu dzbanek</t>
  </si>
  <si>
    <t>Uchwyt do koagulacji monopolarnej z ostrzem - końcówka nożowa, długość kabla min. 300cm</t>
  </si>
  <si>
    <t>Ostrze chirurgiczne nr 10 (CS)</t>
  </si>
  <si>
    <t>Miska z polipropylenu o pojemności 250ml z podziałką, przezroczysta</t>
  </si>
  <si>
    <t>Osłonki na kleszczyki Mosquito, 5 par 10/1, czerwone</t>
  </si>
  <si>
    <t>Osłonki na kleszczyki Mosquito, 5 par 10/1, żółte</t>
  </si>
  <si>
    <t>Dren łączący do ssaka PVC 21CH o długości min.300- 380cm, miękki + aplikacja typu Yankuer 12CH okrągła końcówka</t>
  </si>
  <si>
    <t>Organizator przewodów (rzep) o wymiarach min. 2-3cm x 20-30cm</t>
  </si>
  <si>
    <t xml:space="preserve">Ręczniki chłonne o wymiarach min. 30cm x 40cm </t>
  </si>
  <si>
    <t>Serweta operacyjna dwuwarstwowa o wymiarach 140-150cm x 300--340cm, z taśmą lepną</t>
  </si>
  <si>
    <t>Folia chirurgiczna ze środkiem bakteriobójczym o wymiarach 35cm x 30-35cm</t>
  </si>
  <si>
    <t>Kompres 7,5cm x 7,5cm wykonany z 17-nitkowej 16-warstwowej gazy, ze znacznikiem RTG, kolor biały</t>
  </si>
  <si>
    <t>40 szt.</t>
  </si>
  <si>
    <t>Kieszeń jednokomorowa na materiały opatrunkowe o wymiarach 60-70cm x 50-60cm, przyklejana, bez sztywnika</t>
  </si>
  <si>
    <t>Kieszeń foliowa 40x35cm z taśmą samoprzylepną</t>
  </si>
  <si>
    <t>Tupfer gazowy do mycia pola operacyjnego 20-nitkowy o wymiarach 30cm x 30cm , znacznik RTG</t>
  </si>
  <si>
    <t>Strzykawka trzyczęściowa o pojemności 100ml z adapterem LS i końcówką do cewnika</t>
  </si>
  <si>
    <t>Strzykawka trzyczęściowa o pojemności 20ml z końcówką LuerLock</t>
  </si>
  <si>
    <t xml:space="preserve">Cewnik Nelaton PVC 14CH o długości 38cm, 1W 2 OTW </t>
  </si>
  <si>
    <t>Pojemnik na igły piankowy - magnetyczny ( na 30 szt. igieł)</t>
  </si>
  <si>
    <t>Zestaw oznaczony kolorystycznie na opakowaniu zbiorczym celem jego łatwej identyfikacji.  Kolor pomarańczowy (kształt oznaczenia dowolny)</t>
  </si>
  <si>
    <t>Opakowanie jednostkowe oznaczone kolorystycznie na etykiecie oraz na dłuższym i krótszym boku  kolor pomarańczowy (kształt oznaczenia dowolny),</t>
  </si>
  <si>
    <t>Zestaw do zabiegów elektrofizjologicznych</t>
  </si>
  <si>
    <t>Trójnik Y angioplastyczny</t>
  </si>
  <si>
    <t>Wymagania graniczne Zamawiającego do poz. 1</t>
  </si>
  <si>
    <t>Serweta angiograficzna min. dwuwarstwowa, laminowana, o wymiarach min. 210cm x 330cm, z warstwą chłonną w obszarze krytycznym o wymiarach min. 120-125cm x 80-90cm, zawierająca folię przezroczystą, mocowaną po prawej stronie stołu o szerokości min. 60cm, zawierająca dwa otwory przylepne o średnicy 12cm wypełnione częściowo folią przylepną lub otwór bez folii o średnicy 6-6,5cm. Serweta nie może się strzępić i pylić niezależnie od czasu trwania zabiegu</t>
  </si>
  <si>
    <t>Osłona na kable o wymiarach 13x250cm, składana teleskopowo, z mocowaniem na obydwu końcach</t>
  </si>
  <si>
    <t>Powłoka ochronna na blendę typu torba o wymiarach 85x90cm</t>
  </si>
  <si>
    <t>Okrągła powłoka ochronna typu torba na wzmacniacz angiografu 100 szerokość(strona z otworem)x150cm</t>
  </si>
  <si>
    <t>Igła bezpieczna typu Sterican 0,7x30mm, 23G</t>
  </si>
  <si>
    <t>Igła bezpieczna typu Sterican 1,2x40mm, 18G</t>
  </si>
  <si>
    <t>Igła typu Seldingera 1,3x70mm, 18G</t>
  </si>
  <si>
    <t>Strzykawka o pojemności 20ml, luer</t>
  </si>
  <si>
    <t>Strzykawka o pojemności 10ml, luer lock</t>
  </si>
  <si>
    <t>Dren wysokociśnieniowy (84 BAR) ze zintegrowaną złączką obrotową (LuerLock), długość min. 120cm</t>
  </si>
  <si>
    <t xml:space="preserve">Miseczka okrągła o pojemności 1000ml </t>
  </si>
  <si>
    <t>Miska płaska o wymiarach 18-21cm x 14-15cm</t>
  </si>
  <si>
    <t>Kompresy 8-warstwowe z gazy o wymiarach 10x10cm</t>
  </si>
  <si>
    <t>Poduszka na igły</t>
  </si>
  <si>
    <t>Skalpel bezpieczny nr 11</t>
  </si>
  <si>
    <t>Kleszczyki plastikowe do mycia pola</t>
  </si>
  <si>
    <t>Zaciski do chusty</t>
  </si>
  <si>
    <t>Rzep do mocowania kabli o wymiarach przynajmniej 16x420mm</t>
  </si>
  <si>
    <t xml:space="preserve">Imadło metalowe 14cm </t>
  </si>
  <si>
    <t>Serweta na stolik o wymiarach 90x150cm</t>
  </si>
  <si>
    <t xml:space="preserve">Dren przedłużający do kroplówek </t>
  </si>
  <si>
    <t>Wymagania graniczne Zamawiającego do poz. 2</t>
  </si>
  <si>
    <t>Z zastawką hemostatyczną, niskoprofilową, światłem umożliwiającym wprowadzenie cewników o średnicy do 9F</t>
  </si>
  <si>
    <t>Zestaw do zabiegów endowaskularnych głowy</t>
  </si>
  <si>
    <t xml:space="preserve">Zapakowane sterylnie w opakowanie typu folia- papier z klapką zgrzewaną z folią w celu zminimalizowania ryzyka rozjałowienia zawartości podczas wyjmowania z opakowania. Przy zgrzewie powinien znajdować się sterylny margines. Wyraźnie zaznaczone miejsce otwarcia.  Elementy zestawu podlegające normie PN EN 13795 1-3 (lub równoważnej) muszą być z nią zgodne. </t>
  </si>
  <si>
    <t>Serweta angiograficzna wykonana z trójwarstwowej włókniny typu sms o wymiarach 208 x 330 cm, z warstwą chłonną w obszarze krytycznym o wymiarach min. 120-125 cmx 80-90 cm, zawierającą folię przezroczystą, mocowaną po prawej stronie stołu o szerokości min. 65 cm, zawierającą dwa otwory przylepne o średnicy 12 cm wypełnione folią przylepną o brzegach 2,5 cm umieszczone 75 cm od krawędzi górnej serwety. Serweta nie może się strzępić i pylić niezależnie od czasu trwania zabiegu</t>
  </si>
  <si>
    <t>Serweta dwuwarstwowa o wymiarach 75x90cm</t>
  </si>
  <si>
    <t>Serweta na stolik o wymiarach 150-155cm x 185-195cm- owinięcie zestawu</t>
  </si>
  <si>
    <t>Serweta absorbująca 60cm x 90cm z nieprzemakalną warstwą spodnią</t>
  </si>
  <si>
    <t>Powłoka ochronna RTG typu torba o wymiarach 85x90cm</t>
  </si>
  <si>
    <t>Powłoka ochronna RTG typu czapeczka o wymiarach 90x90cm</t>
  </si>
  <si>
    <t>Igła iniekcyjna 0,8 x 40mm, 21 G</t>
  </si>
  <si>
    <t>Igła iniekcyjna 1,2 x 40mm, 18G</t>
  </si>
  <si>
    <t>Igła punkcyjna typu Seldingera 1,3x70mm, 18G</t>
  </si>
  <si>
    <t>Strzykawka o pojemności 2ml, luer lock</t>
  </si>
  <si>
    <t>Strzykawka o pojemności 10ml, luer lock z gumowym tłokiem</t>
  </si>
  <si>
    <t xml:space="preserve">Dren wysokociśnieniowy zbrojony, testowany do ciśnienia 84 BAR z adapterem rotacyjnym  długość 200cm, miękki. </t>
  </si>
  <si>
    <t>Miseczka okrągła z uchwytem na prowadnik o pojemności 2500ml, niebieska</t>
  </si>
  <si>
    <t>Miseczka o pojemności 250ml z podziałką przezroczysta</t>
  </si>
  <si>
    <t>Miseczka o pojemności 500ml z podziałką niebieska</t>
  </si>
  <si>
    <t>Skalpel bezpieczny nr 11 w przezroczystej osłonce umożliwiającej kontrolowanie położenia ostrza</t>
  </si>
  <si>
    <t>Kleszczyki naczyniowe typu MOSQUITO, metalowe proste 13cm</t>
  </si>
  <si>
    <t>Prowadnik teflonowy typ J 0,035 o krzywiźnie średnicy 1,5mm i długości 180cm</t>
  </si>
  <si>
    <t>Fartuch chirurgiczny wykonany z włókniny sms, rękawy wykończone elastycznym mankietem, troki złączone kartonikiem w sposób umożliwiający samodzielną aplikację z zachowaniem sterylności</t>
  </si>
  <si>
    <t>L - 1 szt.     XL - 2 szt.</t>
  </si>
  <si>
    <t>Kolec przelewowy do transferu płynów i leków z opakowań o dużych pojemnościach</t>
  </si>
  <si>
    <t>Rampa wysokociśnieniowa 2- kranikowa OFF z adapterem rotacyjnym</t>
  </si>
  <si>
    <t xml:space="preserve">kranik z przedłu zaczem 10 cm. </t>
  </si>
  <si>
    <t xml:space="preserve">3 szt. </t>
  </si>
  <si>
    <t>aparat do przetaczania płynów z regulatorem przepływu</t>
  </si>
  <si>
    <t>opatrunek do zabezpieczenia kaniul, rozmiar 8cm x 5,8-6cm</t>
  </si>
  <si>
    <t>opatrunek na ranę o wym. 10 x 15 cm</t>
  </si>
  <si>
    <t>Trójnik Y angioplastyczny Z zastawką hemostatyczną, niskoprofilową, światłem umożliwiającym wprowadzenie cewników o średnicy do 9,5F</t>
  </si>
  <si>
    <t>Maska dla osób noszących brodę</t>
  </si>
  <si>
    <t xml:space="preserve">Wymagania graniczne Zamawiającego </t>
  </si>
  <si>
    <t>Niejałowa</t>
  </si>
  <si>
    <t>Opakowanie zbiorcze kartonik max. 100 szt.</t>
  </si>
  <si>
    <t>Maska trzywarstwowa o szerokim kroju</t>
  </si>
  <si>
    <t>Kolor dowolny</t>
  </si>
  <si>
    <t>Nie zawiera lateksu</t>
  </si>
  <si>
    <t xml:space="preserve">Poziomo mocowane troki </t>
  </si>
  <si>
    <t>Zestaw angiograficzny pediatryczny</t>
  </si>
  <si>
    <t>Serweta angiograficzna do pediatrii o wymiarach min. 310cm x 192-195cm z dwoma otworami do tętnicy udowej o średnicy 4mm z przylepcami wokół otworów, z warstwą wysokochłonną w polu zabiegowym o wymiarach 120-125cm x 60-65cm, z panelem przezroczystym z prawej strony o wymiarach 60cm x 310cm</t>
  </si>
  <si>
    <t>Ręczniki papierowe wysokochłonne do rąk 37x57 cm</t>
  </si>
  <si>
    <t>Mini skalpel roz. 11</t>
  </si>
  <si>
    <t>Kompresy gazowe o wymiarach 7,5cm x 7,5cm, 8-warstwowe</t>
  </si>
  <si>
    <t>Strzykawka 3 częściowa z gumowym tłokiem o pojemności 10ml Luer Lock</t>
  </si>
  <si>
    <t>Strzykawka 3 częściowa z gumowym tłokiem o pojemności 20ml Luer Lock</t>
  </si>
  <si>
    <t>Miseczka o pojemności 120ml z podziałką przeźroczysta</t>
  </si>
  <si>
    <t>Miseczka o pojemności 250ml z podziałką przeźroczysta</t>
  </si>
  <si>
    <t>Miska okrągła z uchwytami na prowadnik, niebieska, o pojemności 2500ml</t>
  </si>
  <si>
    <t>Powłoka ochronna typu torba o wymiarach 85cm x 90cm</t>
  </si>
  <si>
    <t>Powłoka ochronna typu czapeczka o wymiarach 90cm x 90cm</t>
  </si>
  <si>
    <t>Prowadnik diagnostyczny naczyniowy typ J3 0,035" o długości 180cm</t>
  </si>
  <si>
    <t>Dren ciśnieniowy śr. światła 1,5x27mm o długości 150 cm</t>
  </si>
  <si>
    <t>Dren wysokociśnieniowy ,zbrojony, wykonany Z PUR 84Bar o długości 120cm</t>
  </si>
  <si>
    <t>Pean plastikowy naczyniowy prosty 14,5cm</t>
  </si>
  <si>
    <t>Serweta absorbująca o wymiarach 40cm x 60cm z nieprzemakalną warstwą spodnią</t>
  </si>
  <si>
    <t>Serweta dwuwarstwowa 75x90cm</t>
  </si>
  <si>
    <t>Serweta dwuwarstwowa na stolik zabiegowy o wymiarach 100x150 cm</t>
  </si>
  <si>
    <t>Fartuch chirurgiczny wykonany z włókniny SMS, rękawy wykończone elastycznym mankietem, troki złączone kartonikiem w sposób umożliwiający samodzielną aplikację z zachowaniem sterylności  roz. XL</t>
  </si>
  <si>
    <t>Fartuch chirurgiczny wykonany z włókniny SMS, rękawy wykończone elastycznym mankietem, troki złączone kartonikiem w sposób umożliwiający samodzielną aplikację z zachowaniem sterylności  roz. L</t>
  </si>
  <si>
    <t>Rękawice chirurgiczne, antyalergiczne, bezpudrowe rozm. 7 i 7,5</t>
  </si>
  <si>
    <t>Zestaw angiograficzny z dojścia promieniowego</t>
  </si>
  <si>
    <t>Zestaw angiograficzny z dojścia udowego</t>
  </si>
  <si>
    <t>Zestaw do angioplastyki</t>
  </si>
  <si>
    <t>Wymagania graniczne Zamawiającego  dla poz. 1</t>
  </si>
  <si>
    <t>Opakowanie musi posiadać prawidłowe oznaczenia informujące o sposobie użycia, etykieta przylepna w języku polskim zawierające nazwę i/lub numer katalogowy, serię, datę ważności. Informacje na etykiecie nie mogą być zakodowane tylko kodem kreskowym</t>
  </si>
  <si>
    <t>Serweta do angiografii wykonana z trójwarstwowej włókniny typu SMS  o wymiarach 240cm x 380cm,z dwoma otworami na tt. Promieniowe i dwoma otworami na tt. Udowe. Otwory do nakłucia tt. Udowej o średnicy 12 cm z folią przylepną wchodzącą w światło otworu ( Ø samego otworu 7 cm), otwory do nakłucia tt. promieniowej owalne 12 7 cm z folią przylepną wchodzącą w światło otworu ( rozmiar samego otworu 4x6 cm). Wzmocnienie w polu zabiegowym warstwą wysokochłonną o wymiarach 140x150 cm, serweta w częściach bocznych wykonana z przeźroczystej folii PE o wymiarze 60x380cm</t>
  </si>
  <si>
    <t>Serweta absorpcyjna o wymiarach 60cm x 90cm z nieprzemakalną warstwą spodnią</t>
  </si>
  <si>
    <t>Ściereczka papierowa do rąk o wymiarach 30 x40 cm, biała</t>
  </si>
  <si>
    <t>Powłoka ochronna typu torba z gumką o wymiarach 85cm x 90cm</t>
  </si>
  <si>
    <t>Powłoka ochronna typu czapeczka z gumką o wymiarach 110cm x 110cm</t>
  </si>
  <si>
    <t>Serweta dwuwarstwowa na stolik zabiegowy o wymiarach 150-155cm x 150-155cm</t>
  </si>
  <si>
    <t>Prowadnik naczyniowy diagnostyczny  typu J3 0,035" o długości 150cm</t>
  </si>
  <si>
    <t>Strzykawka trzyczęściowa o pojemności 10ml LuerLock, z gumowym tłokiem</t>
  </si>
  <si>
    <t>Strzykawka o pojemności 10ml luer (kolorowa lub z naklejką: 1 szt. czerwona - nitrogliceryna,1 szt. żółta - heparyna)</t>
  </si>
  <si>
    <t>Strzykawka o pojemności 10ml luer</t>
  </si>
  <si>
    <t>Strzykawka o pojemności 20ml luer</t>
  </si>
  <si>
    <t>Miseczka okrągła o pojemności 1000ml z podziałką niebieska</t>
  </si>
  <si>
    <t>Miska z uchwytami na prowadnik drutowy o pojemności 2000ml, niebieska</t>
  </si>
  <si>
    <t>Rampa wysokociśnieniowa trójdrożna typ "off" z adapterem rotacyjnym M/M</t>
  </si>
  <si>
    <t>Kompres o wymiarach 10cm x 10cm, 8-warstwowy</t>
  </si>
  <si>
    <t>60 szt.</t>
  </si>
  <si>
    <t>Igła iniekcyjna  0,6x30mm, 23G</t>
  </si>
  <si>
    <t>Igła iniekcyjna 1,2 x 40mm 18G</t>
  </si>
  <si>
    <t>Zestaw do przetaczania płynów o długości 150cm z odpowietrzaczem</t>
  </si>
  <si>
    <t>Dren wysokociśnieniowy zbrojony, testowany do 84bar, o długości 120cm</t>
  </si>
  <si>
    <t>Ostrze chirurgiczne nr 11 z uchwytem typu tarcza</t>
  </si>
  <si>
    <t>Wymagania graniczne Zamawiającego  dla poz. 2</t>
  </si>
  <si>
    <t>Opakowanie powinno posiadać prawidłowe oznaczenia informujące o sposobie użycia, etykieta przylepna w języku polskim zawierające nazwę i/lub numer katalogowy, serię, datę ważności. Informacje na etykiecie nie mogą być zakodowane tylko kodem kreskowym</t>
  </si>
  <si>
    <t>Serweta do angiografii wykonana z trójwarstwowej włókniny typu SMS  o wymiarach 208cm x 330cm,z warstwą chłonną w obszarze krytycznym o wymiarach min. 120-125 cmx80-90 cm, zawierająca folię przeźroczystą, mocowaną po prawej stronie stołu o szerokości min. 65 cm, zawierająca dwa otwory przylepne o średnicy 12 cm wypełnione folią przylepną o brzegach 2,5 cm umieszczone 75 cm od krawędzi górnej serwety</t>
  </si>
  <si>
    <t>Serweta absorpcyjna o wymiarach 60cm x 90cm o nieprzemakalnej części spodniej</t>
  </si>
  <si>
    <t>Ściereczka papierowa do rąk o wymiarach 30cm x 40cm, biała</t>
  </si>
  <si>
    <t>Prowadnik naczyniowy diagnostyczny 0,035" o długości 150cm</t>
  </si>
  <si>
    <t>Strzykawka o pojemności 10ml LuerLock, z gumowym tłokiem</t>
  </si>
  <si>
    <t>Miseczka okrągła o pojemności 1000ml, niebieska</t>
  </si>
  <si>
    <t>Miska z uchwytami na prowadnik drutowy o pojemności 2500ml</t>
  </si>
  <si>
    <t>Rampa trójdrożna typ "OFF" wysokociśnieniowa z adapterem rotacyjnym</t>
  </si>
  <si>
    <t>Igła angiograficzna Seldingera 1,3x70mm</t>
  </si>
  <si>
    <t>Igła iniekcyjna 0,6x30mm, 23G</t>
  </si>
  <si>
    <t>Igła iniekcyjna 1,2x40mm,  18G</t>
  </si>
  <si>
    <t>Wymagania graniczne Zamawiającego  dla poz. 3</t>
  </si>
  <si>
    <t>Torquer</t>
  </si>
  <si>
    <t>Y-connector</t>
  </si>
  <si>
    <t>Tępa igła do prowadnika angioplastycznego, metalowa</t>
  </si>
  <si>
    <t>Dren 50cm</t>
  </si>
  <si>
    <t>Zestaw do cewnikowania</t>
  </si>
  <si>
    <t xml:space="preserve">Wymagania graniczne Zamawiającego  </t>
  </si>
  <si>
    <t>Opakowanie typu blister w kształcie tacki z min. jednym  wgłębiem lub zestaw owinięty w serwetę w celu zminimalizowania ryzyka rozjałowienia zawartości podczas wyjmowania z opakowania, musi posiadać prawidłowe oznaczenia informujące o sposobie użycia, minimum jedna etykieta przylepna w języku polskim zawierające nazwę i/lub numer katalogowy, serię, datę ważności, informację o producencie i/lub nazwę marki. Informacje na etykiecie nie mogą być zakodowane tylko kodem kreskowym. Dopuszcza się etykiety dzielone.</t>
  </si>
  <si>
    <t>10szt. kompresów gazowych z 17-nitkowej 8-warstwowej  bawełnianej gazy o wymiarach min.10cm x 10cm  lub  4szt. tupferów gazowych wielkości śliwki z gazy 20-nitkowej rozmiar po rozwinięciu ok 20x20 cm i 5szt. kompresów gazowych 7,5x7,5 z min. 13-nitkowej 8 -warstwowej gazy  bawełnianej</t>
  </si>
  <si>
    <t>Serweta nieprzylepna, barierowa z włókniny  o gramaturze min. 42g/m² w rozmiarze 60-90x50-75 cm z centralnym otworem nieprzylepnym o średnicy 5-10 cm i rozcięciem lub bez rozcięcia.</t>
  </si>
  <si>
    <t>Serweta nieprzylepna, barierowa z włókniny  o gramaturze min. 55g/m² w rozmiarze minimum 45cm x 75 cm stanowiąca owinięcie zestawu</t>
  </si>
  <si>
    <t xml:space="preserve">Rękawice diagnostyczne rozmiar M z mankietem wywiniętym na zewnątrz, pozwalające na sterylne założenie, </t>
  </si>
  <si>
    <t>1 para</t>
  </si>
  <si>
    <t>Kleszczyki proste typu Pean lub Kocher długość 13-16cm</t>
  </si>
  <si>
    <t>1 szt. ampułkostrzykawki 6ml-11ml z żelem nawilżającym zawierającym substancję przeciwbólową</t>
  </si>
  <si>
    <t>Pęseta anatomiczna plastikowa o długości 12-14cm</t>
  </si>
  <si>
    <t>Zamawiający dopuszcza zestaw z dodatkową strzykawką z wodą i gliceryną, lecz nie wymaga</t>
  </si>
  <si>
    <t>Zestaw do hemodializy</t>
  </si>
  <si>
    <t>Każda część zestawu musi posiadać oddzielne opakowanie typu blister jednokomorowy lub rękaw papierowo-foliowy zawierający informację o kierunku otwierania  chroniące przed rozjałowieniem</t>
  </si>
  <si>
    <t>Zestaw do rozpoczęcia procedury:</t>
  </si>
  <si>
    <t>Serweta  z włókniny foliowanej celulozowo-polietylenowej lub foliowanej polipropylenowo – polietylenowej w rozmiarze min. 45-50 x 35-50cm  i gramaturze min. 42 g/m2</t>
  </si>
  <si>
    <t xml:space="preserve">Kompresy włókninowe wykonane z 4-warstwowej min. 30 gramowej włókniny lub z gazy bawełnianej w rozmiarze 7,5x7,5cm </t>
  </si>
  <si>
    <t>Przylepiec włóknina 100% poliester z hipoalergicznym klejem akrylowym, do zabezpieczenia wkłucia ze skrzydełkami w rozmiarze min. 5,8x8cm,</t>
  </si>
  <si>
    <t>Taśma przylepna włókninowa w rozmiarze min.2- 2,5x15cm, włóknina 100% poliester z hipoalergicznym klejem akrylowym,</t>
  </si>
  <si>
    <t>Rękawice nitrylowe bezpudrowe w rozmiarze M</t>
  </si>
  <si>
    <t>Zestaw do zakończenia procedury:</t>
  </si>
  <si>
    <t>Kompresy włókninowe z 4-warstwowej min.30 gramowej włókniny lub z gazy bawełnianej w rozmiarze 7,5x7,5cm</t>
  </si>
  <si>
    <t>Platser typu Pushban tamujący krwawienie w rozmiarze min. 3,0cm x 7,2cm, z hipoalergicznym klejem akrylowym</t>
  </si>
  <si>
    <t>Rękawica nitrylowa bezpudrowa w rozmiarze L</t>
  </si>
  <si>
    <t>Zestaw do wkłucia centralnego</t>
  </si>
  <si>
    <t>Opakowanie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 Zamawiający dopuszcza na opakowaniu dwie etykiety dwukrotnie przylepne z wymaganymi j.w. informacjami, na jednej z nich informacje w formie kodu kreskowego</t>
  </si>
  <si>
    <t>Zestaw zapakowany na tacy typu blister z dwoma lub trzema komorami lub zestaw zapakowany w twardy blister z 1 wgłębieniem lub zestaw zapakowany w zgrzewaną torbę papierowo-foliową, z wyraźnie zaznaczonym miejscem otwarcia</t>
  </si>
  <si>
    <t>Kleszczyki proste jednorazowe plastikowe lub metalowe, o długości 12-19 cm, do mycia pola operacyjnego</t>
  </si>
  <si>
    <t>Pęseta anatomiczna jednorazowa plastikowa lub metalowa, o długości 12-14cm</t>
  </si>
  <si>
    <t>Igłotrzymacz jednorazowy metalowy</t>
  </si>
  <si>
    <t>Skalpel 6,5cm zapakowany lub ostrze nr 24</t>
  </si>
  <si>
    <t>Igła 0,8mm x40mm, 21G x1½,</t>
  </si>
  <si>
    <t xml:space="preserve">Igła 1,2mm x40mm, 18G x1½, </t>
  </si>
  <si>
    <t xml:space="preserve">Strzykawka Luer Lock 10ml, </t>
  </si>
  <si>
    <t>Serweta włókninowa nieprzylepna o wymiarach 45-50cm x 75-80 cm</t>
  </si>
  <si>
    <t>Kompresy z gazy 7,5x7,5cm</t>
  </si>
  <si>
    <t>Tupfery z gazy o wymiarach 20-30cm x 20-30cm</t>
  </si>
  <si>
    <t>Opatrunek foliowy do zabezpieczenia wkłucia o wymiarach 9-10cm x 12-15cm</t>
  </si>
  <si>
    <t>Zamawiający dopuszcza zestaw zawierający dodatkową miskę nerkowatą i pojemnik, lecz nie wymaga.</t>
  </si>
  <si>
    <t>Zestaw do wkłucia lędźwiowego</t>
  </si>
  <si>
    <t xml:space="preserve">Zestaw zapakowany na tacy typu blister z wytłoczeniem na zawartość lub z dodatkowymi wgłębieniami na płyny dezynfekcyjne i odpadki , lub zestaw zapakowany w zgrzewaną torbę z przezroczystej folii, z wyraźnie zazaczonym miejscem otwarcia lub rękaw papierowo foliowy z dodatkowym pojemnikiem </t>
  </si>
  <si>
    <t>Kleszczyki plastikowe do mycia pola operacyjnego o długości13-20cm</t>
  </si>
  <si>
    <t>Kompresy włókninowe 7,5x7,5cm</t>
  </si>
  <si>
    <t>Strzykawka dwuczęsciowa lub trzyczęściowa o pojemności 5ml, luer</t>
  </si>
  <si>
    <t>Strzykawka dwuczęsciowa, lub trzyczęściowa o pojemności 2ml, luer</t>
  </si>
  <si>
    <t>Igła 0,5x25mm</t>
  </si>
  <si>
    <t>Opatrunek foliowy o wymiarach 7-8cm x 5-6cm</t>
  </si>
  <si>
    <t>Tupfery o wymiarach 20-25cm x 20-25cm</t>
  </si>
  <si>
    <t>5-6 szt.</t>
  </si>
  <si>
    <t>Kompresy z gazy 17-nitkowej 8-12-warstwowej o wymiarach 7,5-10cm x 7,5-10cm</t>
  </si>
  <si>
    <t>Zestaw do zakładania szwów</t>
  </si>
  <si>
    <t>Opakowanie typu blister, lub rękaw foliowo-papierowy, zestaw owinięty w serwetę w celu zminimalizowania ryzyka rozjałowienia zawartości podczas wyjmowania z opakowania.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t>
  </si>
  <si>
    <t>Plastikowe kleszczyki Kocher lub pean o długości 13-14cm</t>
  </si>
  <si>
    <t>Metalowa penseta chirurgiczna typu Adson o długości 12cm-15 cm</t>
  </si>
  <si>
    <t>Metalowe nożyczki ostro/ostre lub tępo-tępe, odgięte lub proste o długości min. 10-14,5cm</t>
  </si>
  <si>
    <t>Metalowy igłotrzymacz o długości 12-14cm</t>
  </si>
  <si>
    <t>Strzykawka dwuczęściowa o pojemności 10ml, Luer-Lock</t>
  </si>
  <si>
    <t>Igła 0,7x40mm</t>
  </si>
  <si>
    <t>Obłożenie do zabiegów brzuszno- kroczowych</t>
  </si>
  <si>
    <t xml:space="preserve">Zapakowane sterylnie w jedną torbę z przezroczystej folii polietylenowej z klapką zgrzewaną z folią  w celu zminimalizowania ryzyka rozjałowienia zawartości podczas wyjmowania z opakowania lub zestaw pakowany jednostkowo w torbę papierowo-foliową bez klapki. Przy zgrzewie powinien znajdować się sterylny margines. Wyraźnie zaznaczone miejsce otwarcia. Elementy zestawu podlegające normie PN EN 13795 ( lub równoważnej) muszą być z nią zgodne. </t>
  </si>
  <si>
    <t xml:space="preserve">Serweta wzmocniona na stolik instrumentariuszki służąca jako owinięcie zestawu,wykonana z nieprzemakalnego dwuwarstwowego laminatu o wymiarach 140-160cm x 180-240cm, obszar wzmocniony o wymiarach min. 75-80cm x 180-240 cm. Gramatura min.  50 g/m ²odporna na przenikanie cieczy 120-140cm H₂O, a w strefie krytycznej min. 192 cm H2O. Wytrzymałość na rozdarcie w strefie krytycznej na mokro/sucho minimum 150/150 kPa, </t>
  </si>
  <si>
    <t>Serweta brzuszno-kroczowa wzmocniona o wymiarach 250-260cm x 300-320cm lub 230cm x 250/280 cm, ze zintegrowanymi osłonami na kończyny dolne z otworem w okolicy jamy brzusznej 19-28x29-32 cm, z otworem na krocze 9-10x12-15 cm, z osłoną podpórek kończyn górnych, ze zintegrowanymi uchwytami do przewodów i drenów, wykonana z laminatu dwuwarstwowego: włóknina polipropylenowa i folia polietylenowa. gramatura laminatu podstawowego min. 55 g/m², wokół pola operacyjnego polipropylenowa łata chłonna o wymiarze 50-60x60-120 cm (+/- 1 cm), gramatura całkowita laminatu i łaty chłonnej min. 109 g/m² . odporność na wypychanie na sucho/mokro odpowiednio minimum 250/270 kPa, odporność na rozerwanie na sucho/mokro odpowiednio 128/80 N, odporność na przenikanie cieczy min.125 cm H₂O, zdolność absorbcji cieczy min. 386 ml/m²</t>
  </si>
  <si>
    <t>Zamawiający dopuszcza zestaw zawierający dodatkowe ręczniki, serwetę przylepną, taśmę lepną, lecz nie wymaga.</t>
  </si>
  <si>
    <t>Zestaw  do opatrunków usznych</t>
  </si>
  <si>
    <t>Zestaw w opakowaniu torebka papierowo- foliowa z zaznaczonym kierunkiem otwierania, etykieta z nazwą "ZESTAW OPATRUNKOWY USZNY", piktogramami i rozmiarami poszczególnych elementów, kodem kreskowym, znakiem CE, dwoma wklejkami z REF i LOT, zestawu owinięty w serwetę barierową zgodnie z wymogami do poz. 7 w składzie zestawu</t>
  </si>
  <si>
    <t xml:space="preserve">Serweta barierowa, dwuwarstwowa, gr. min. 56 gr/m², w rozmiarze 90x75 cm z otworem 10 cm  </t>
  </si>
  <si>
    <t>Serweta barierowa, dwuwarstwowa o gramaturze min. 42gr/m² w rozmiarze 60x50 owinięcie zestawu</t>
  </si>
  <si>
    <t>Kompresy z gazy 17 nitkowej w rozmiarze 7,5x7,5 cm</t>
  </si>
  <si>
    <t>Kompresy z gazy 17 nitkowej w rozmiarze 5x5 cm</t>
  </si>
  <si>
    <t>Tupfery z gazy 17 nitkowej w rozmiarze 9,5x9,5 cm</t>
  </si>
  <si>
    <t>Tupfery z gazy 17 nitkowej w rozmiarze 20x20 cm</t>
  </si>
  <si>
    <t>Seton z gazy 17 nitkowej w rozmiarze 1 cm x 1 m</t>
  </si>
  <si>
    <t xml:space="preserve">Kłębuszek waty bawełnianej o wadze 2,5 g </t>
  </si>
  <si>
    <t>Zestaw do zdejmowania szwów</t>
  </si>
  <si>
    <t xml:space="preserve">Ostrze zakrzywione - skalpel 6,5 cm ze stali węglowej, bez rączki </t>
  </si>
  <si>
    <t>Kompres z gazy 17-nitkowej 8-warstwowej o wymiarach min. 7,5x7,5 cm lub tampony z gazy min. 17N  20x20cm po rozwinięciu</t>
  </si>
  <si>
    <t>Metalowa pęseta anatomiczna typu Adson o długości 12cm-15 cm</t>
  </si>
  <si>
    <t>Plastikowa pęseta anatomiczna o długości 12-15 cm</t>
  </si>
  <si>
    <t>Osłona na mikroskop Zeiss z trzema okularami</t>
  </si>
  <si>
    <t>Osłona na mikroskop Meller-Wedel z trzema okularami</t>
  </si>
  <si>
    <t>Osłona na sondę do klasycznej głowicy USG śródoperacyjnego</t>
  </si>
  <si>
    <t>Wymagania graniczne Zamawiającego  do poz. 1</t>
  </si>
  <si>
    <t>Bez lateksu</t>
  </si>
  <si>
    <t>Osłona o wymiarach 117cm x 267cm (±1cm)</t>
  </si>
  <si>
    <t>Soczewka o średnicy 65mm o dużej przezierności, odporna na zarysowania, z materiału nie odbijającego światła i nie tłukącego, w razie konieczności łatwa do usunięcia soczewka</t>
  </si>
  <si>
    <t>Produkt posiadający trzy pasy ściągające – umożliwiające mocowanie na mikroskopie</t>
  </si>
  <si>
    <t xml:space="preserve">Opakowanie musi posiadać prawidłowe oznaczenia informujące o sposobie użycia  w języku polskim zawierające nazwę i/lub numer katalogowy, serię, datę ważności, informację o producencie. Informacje na etykiecie nie mogą być zakodowane tylko kodem kreskowym. </t>
  </si>
  <si>
    <t>Wymagania graniczne Zamawiającego  do poz. 2</t>
  </si>
  <si>
    <t>Osłona o wymiarach  104 cmx 267 cm</t>
  </si>
  <si>
    <t>Soczewka o średnicy 48mm o dużej przezierności, odporna na zarysowania, z materiału nie odbijającego światła i nie tłukącego, w razie konieczności łatwa do usunięcia soczewka</t>
  </si>
  <si>
    <t>Opakowanie musi posiadać prawidłowe oznaczenia informujące o sposobie użycia  w języku polskim zawierające nazwę i/lub numer katalogowy, serię, datę ważności, informację o producencie. Informacje na etykiecie nie mogą być zakodowane tylko kodem kreskowym.</t>
  </si>
  <si>
    <t>Wymagania graniczne Zamawiającego  do poz. 3</t>
  </si>
  <si>
    <t>W komplecie z elementami mocującymi, polem sterylnym i żelem sterylnym o pojemności 20-25ml lub 20g</t>
  </si>
  <si>
    <t xml:space="preserve">Producent </t>
  </si>
  <si>
    <t>Osłona na aparaturę RTG</t>
  </si>
  <si>
    <t>Osłona na ramię C aparatu RTG</t>
  </si>
  <si>
    <t>Pokrowiec na aparaturę RTG</t>
  </si>
  <si>
    <t xml:space="preserve">Średnica 80-90cm </t>
  </si>
  <si>
    <t xml:space="preserve">Ściągana gumką </t>
  </si>
  <si>
    <t>Wykonany z przezroczystej folii PE o grubości min. 35 mikronów</t>
  </si>
  <si>
    <t>Średnica 120-140cm</t>
  </si>
  <si>
    <t xml:space="preserve">Ściągany gumką </t>
  </si>
  <si>
    <t>Jednoczęściowy</t>
  </si>
  <si>
    <t>Dający się łatwo rozłożyć</t>
  </si>
  <si>
    <t>Wykonana z mocnej folii</t>
  </si>
  <si>
    <t>Wymiary min. 185-220cm x 100-104cm</t>
  </si>
  <si>
    <t>Zawierający min. dwa pasy mocujące</t>
  </si>
  <si>
    <t xml:space="preserve">Obłożenie musi posiadać prawidłowe oznaczenia informujące o sposobie użycia.  Na opakowaniu Etykietę w języku polskim zawierające nazwę i/lub numer katalogowy, serię, datę ważności, informację o producencie. Informacje na etykiecie nie mogą być zakodowane tylko kodem kreskowym. </t>
  </si>
  <si>
    <t>Opakowanie osłon pozwalające na sterylne otwarcie listki opakowania min. 1 cm, nie dopuszcza się opakowania osłon zawierającego perforację</t>
  </si>
  <si>
    <t>Wymagania graniczne Zamawiającego  do poz. 4</t>
  </si>
  <si>
    <t>Wymiary min. 152cm x 267cm</t>
  </si>
  <si>
    <t>Zawierający min. cztery pasy mocujące</t>
  </si>
  <si>
    <t>Ramiona o szerokości 87 cm +/- 2 cm</t>
  </si>
  <si>
    <t>Otwór o szerokości 95 cm +/- 2 cm i głębokości 100cm +/- 2 cm</t>
  </si>
  <si>
    <t xml:space="preserve">Obłożenie musi posiadać prawidłowe oznaczenia informujące o sposobie użycia. Na opakowaniu Etykietę w języku polskim zawierające nazwę i/lub numer katalogowy, serię, datę ważności, informację o producencie. Informacje na etykiecie nie mogą być zakodowane tylko kodem kreskowym. </t>
  </si>
  <si>
    <t>Wymagania graniczne Zamawiającego  do poz. 5</t>
  </si>
  <si>
    <t>Wykonany z przezroczystej folii zakończonej gumką</t>
  </si>
  <si>
    <t>Średnica po ułożeniu na płasko 50-60cm, dodatkowo wysokość boku &gt; 10cm lub średnica po ułożeniu na płasko 75x75</t>
  </si>
  <si>
    <t xml:space="preserve">Opakowanie musi posiadać prawidłowe oznaczenia informujące o sposobie użycia w języku polskim zawierające nazwę i/lub numer katalogowy, serię, datę ważności, informację o producencie. Informacje na etykiecie nie mogą być zakodowane tylko kodem kreskowym. </t>
  </si>
  <si>
    <t>Cena jedn. brutto (op.)</t>
  </si>
  <si>
    <t>Pokrowiec na osłonę szyi, karku i górnej części kl. piersiowej pod kołnierz ochronny tarczycy rtg</t>
  </si>
  <si>
    <t>Opakowanie max 50 szt</t>
  </si>
  <si>
    <t>Niejałowy</t>
  </si>
  <si>
    <t>Wykonany z oddychającej włókniny polipropylenowej o gramaturze min. 44 g/m2</t>
  </si>
  <si>
    <t>Część górna z elastycznym golfem dopasowującym się do szyi</t>
  </si>
  <si>
    <t>zakładany przez głowę, średnica otworu 15-17 cm.</t>
  </si>
  <si>
    <t>wymiary 42-45 x 52-55 cm.</t>
  </si>
  <si>
    <t>Osłona na kamerę Gamma (Gamma Finder) bezprzewodową</t>
  </si>
  <si>
    <t>Foliowa</t>
  </si>
  <si>
    <t>Wymiary 8-10x60-62 cm  lub wymiary 9x37 cm w zestawie ze sterylnym żelem</t>
  </si>
  <si>
    <t>Osłona na przewody i optykę używana do zabiegów wideo-chirurgicznych</t>
  </si>
  <si>
    <t>Rodzaj sterylizacji - tlenek etylenu, lub sterylizowana radiacyjnie</t>
  </si>
  <si>
    <t>Składana teleskopowo (sposób składania nie może utrudniać aseptycznego użycia)</t>
  </si>
  <si>
    <t>Wykonana z przezroczystej, mocnej folii</t>
  </si>
  <si>
    <t>Końcówka perforowana, stożkowata</t>
  </si>
  <si>
    <t xml:space="preserve">Wymiary 230-300cm x 12,5-17cm </t>
  </si>
  <si>
    <t>Dwukomorowa kieszeń przylepna na ssak i koagulację</t>
  </si>
  <si>
    <t>Jednokomorowa kieszeń przylepna na materiał opatrunkowy</t>
  </si>
  <si>
    <t xml:space="preserve">Kieszeń irygacyjna przylepna trójkątna </t>
  </si>
  <si>
    <t>Torba do przechwytywania płynów z wycięciem U do artroskopii barku</t>
  </si>
  <si>
    <t>Kieszeń o wymiarach 30-40cm x 40-45cm lub o rozm. 2x15x30 cm</t>
  </si>
  <si>
    <t>Kieszeń o wymiarach min. 29-35cm x 30-40cm</t>
  </si>
  <si>
    <t>Wykonana z mocnej folii,</t>
  </si>
  <si>
    <t>Wyposażona w zawór do podłączenia drenu</t>
  </si>
  <si>
    <t>Wyposażona w dwa zawory do podłączenia drenów do odprowadzania płynów</t>
  </si>
  <si>
    <t>Torba o wymiarach min. 74cm x 85cm, wymiary wycięcia U min.15cm x 50cm</t>
  </si>
  <si>
    <t>Wykonana z mocnej folii, wyposażona w sztywnik</t>
  </si>
  <si>
    <t>Osłona na kończynę dolną (udo: rękaw lub pończocha)</t>
  </si>
  <si>
    <t>Osłona na kończynę dolną (goleń)</t>
  </si>
  <si>
    <t>Rodzaj sterylizacji - tlenek etylenu lub sterylizowane radiacyjnie</t>
  </si>
  <si>
    <t>Wymiary min. 33-37cm x 110-130cm, z min. dwoma taśmami samoprzylepnymi do mocowania o wymiarach 9-10cm x 49-50cm Zamawiający dopuszcza taśmy pakowane oddzielnie</t>
  </si>
  <si>
    <t>Taśmy przylepne powinny trzymać przylepność przez cały okres zabiegu niezależnie od warunków (mokre,suche), a jednocześnie nie może zostawiać resztek na skórze pacjenta</t>
  </si>
  <si>
    <t>Obłożenie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t>
  </si>
  <si>
    <t>Wymiary 35-37cm x 75-80cm, z min. dwoma taśmami samoprzylepnymi do mocowania o wymiarach 9-10cm x 49-50cm Zamawiający dopuszcza taśmy pakowane oddzielnie</t>
  </si>
  <si>
    <t>Wykonana z włókniny dwuwarstwowej o dużej wytrzymałości, warstwa wewnętrzna z miękkiej włókniny, o gramaturze min. 60g/m2 spełniającą wymagania PN-EN 13795-1:2019 dla materiałów krytycznych</t>
  </si>
  <si>
    <t xml:space="preserve">Taśma Velcro lub organizer przewodów w formie rzepu </t>
  </si>
  <si>
    <t xml:space="preserve">Taśma samoprzylepna </t>
  </si>
  <si>
    <t>Rodzaj sterylizacji - tlenek etylenu, lub sterylizowane radiacyjnie</t>
  </si>
  <si>
    <t>Wymiary 2-3cm x 20-30cm lub rozmiar 2,5 x 14 cm pakowane po dwie sztuki</t>
  </si>
  <si>
    <t>Samoprzylepne</t>
  </si>
  <si>
    <t>Wymiary 9-10cm x 49-55cm</t>
  </si>
  <si>
    <t>Wykonana z włókniny poliestrowej lub spunlace o gramaturze min. 40g/m2</t>
  </si>
  <si>
    <t>Poszwa na kołdrę</t>
  </si>
  <si>
    <t>Poszwa na poduszkę</t>
  </si>
  <si>
    <t>Wymiary: 200cm-210cm x 140-160cm</t>
  </si>
  <si>
    <t>Opakowanie max. 50 szt.</t>
  </si>
  <si>
    <t>Wymiary: min.60cm x 80cm lub 80cm x 90cm</t>
  </si>
  <si>
    <t>Jednorazowy koc do okrycia pacjenta</t>
  </si>
  <si>
    <t>Pakowany pojedynczo</t>
  </si>
  <si>
    <t>Rozmiar min. 150 cm x 210 cm</t>
  </si>
  <si>
    <t>Złożony z min. 3 warstw: 2 x włóknina typu polipropylen o gramaturze 30g/m2+ wypełnienie z włókniny typu Molton gramatura 60 g/m2 lub złożony z min. 3 warstw: 2 x włóknina typu polipropylen 25 g/m² + wypełnienie poliester 77g/m2</t>
  </si>
  <si>
    <t>Kolor niebieski lub/i zielony</t>
  </si>
  <si>
    <t>Pozwala na ochronę i ogrzanie ciała pacjenta w warunkach niskiej temperatury</t>
  </si>
  <si>
    <t xml:space="preserve">Zestaw do zespoleń śródszpikowych kości udowej </t>
  </si>
  <si>
    <t>Rodzaj sterylizacji-tlenek etylenu</t>
  </si>
  <si>
    <t>Zapakowane sterylnie w jedną torbę z przezroczystej folii polietylenowej z klapką zgrzewaną z folią, w celu zminimalizowania ryzyka rozjałowienia zawartości podczas wyjmowania z opakowania. Przy zgrzewie powinien znajdować się sterylny margines. Wyraźnie zaznaczone miejsce otwarcia. Elementy zestawu podlegające normie PN EN 13795 1-3 (lub równoważnej) muszą być zgodne.</t>
  </si>
  <si>
    <t>Opakowanie zbiorcze i jednostkowe oznaczone napisem „Zespolenie śródszpikowe k. udowej”</t>
  </si>
  <si>
    <t>Serwety wykonane z materiałów niepalnych</t>
  </si>
  <si>
    <t xml:space="preserve">Fartuch chirurgiczny min. SMS - wzmocniony rozm. XL i XXL- po 1 szt. </t>
  </si>
  <si>
    <t>2szt.</t>
  </si>
  <si>
    <t xml:space="preserve">Serweta wzmocniona na stolik instrumentariuszki, służąca jako owinięcie zestawu 140-160x190-240cm, o gramaturze min. 70g/m2 z warstwą chłonną w strefie krytycznej o wymiarach min. 65-190cm, odporność na przenikanie cieczy 120-140cm H2O, a w strefie krytycznej min. 260 cm H2O. Odporność na rozerwanie w strefie krytycznej na mokro/sucho min. 80-95/108-115 kPa </t>
  </si>
  <si>
    <t>1szt.</t>
  </si>
  <si>
    <t>Serweta główna o wymiarach 240-250cm x 289-320cm zintegrowana z nogawicami wyposażona w dwa symetrycznie usytuowane otwory wypełnione folią chirurgiczną o wymiarach min. 13-15x43-45cm znajdujące się w części udowej, dookoła otworów dodatkowa warstwa wysokochłonna o wymiarze min. 75x200cm, konstrukcja i złożenie serwety umożliwiające aseptyczną aplikację i całkowite zabezpieczenie w trakcie zabiegu z użyciem wyciągu. Wymagania minimalne: wykonana z minimum dwuwarstwowego laminatu o gramaturze min. 57g/m2 na całej powierzchni a w strefie krytycznej min. 109g/m2, odporność na przenikanie cieczy ≥150cm H2O, wytrzymałość na rozciąganie na sucho i na mokro w obszarze wzmocnionym  odpowiednio min. 280/ 270 kPa; cząstki stałe i pylenie zgodnie z normą PN EN 13795 (lub równoważną)</t>
  </si>
  <si>
    <t xml:space="preserve">1szt.-serweta gamma/DHS  </t>
  </si>
  <si>
    <t>Serweta samoprzylepna, o wymiarach 140-180cm x 180-200cm (dopuszcza się organizatory przewodów), wykonana z minimum dwuwarstwowego laminatu o gramaturze min. 55 g/m2, z dodatkową warstwą chłonną w strefie krytycznej. Łączna gramatura w strefie krytycznej min. 109 g/m2, odporność na rozerwanie na sucho/mokro min. 160/160 kPa w strefie krytycznej, odporność na przenikanie cieczy min. 125cm H2O. Laminat miękki, dobrze układający się.</t>
  </si>
  <si>
    <t>Serweta samoprzylepna wykonana z min.dwuwarstwowego laminatu o wymiarach 200-260cm x 260x280cm z wycięciem ,,U'' o wymiarach 7-12cm x 95-105cm, o gramaturze min. 55g/m², z dodatkową warstwą chłonną w strefie krytycznej. Łączna gramatura w strefie krytycznej min. 109g/m², odporność na rozerwanie na sucho/mokro min.60/160 kPa w strefie krytycznej, odporność na przenikanie cieczy min. 125cm H2O, laminat miękki dobrze układający się.</t>
  </si>
  <si>
    <t>Serweta górna (ekran anestezjologiczny) samoprzylepna, o wymiarach 140-225cm x 240-300cm (dopuszcza się organizatory przewodów), wykonana z minimum dwuwarstwowego laminatu o gramaturze min.   55 g/m2, z dodatkową warstwą chłonną w strefie krytycznej. Łączna gramatura w strefie krytycznej min. 109 g/m2, odporność na rozerwanie na sucho/mokro min. 160/160 kPa w strefie krytycznej, odporność na przenikanie cieczy min.125cm H2O. Laminat miękki, dobrze układający się.</t>
  </si>
  <si>
    <t>Kompres wykonany z 17-nitkowej, 16-warstwowej gazy o wymiarach 10x20cm, z nitką rtg, kolor biały</t>
  </si>
  <si>
    <t>30 szt</t>
  </si>
  <si>
    <t>Ostrze chirurgiczne nr 10 i 23</t>
  </si>
  <si>
    <t>po 1 szt.</t>
  </si>
  <si>
    <t xml:space="preserve">Opatrunki samoprzylepne z warstwą chłonną o wymiarach 10x8-9cm </t>
  </si>
  <si>
    <t>Osłona foliowa rtg- na tubus 140 cm.</t>
  </si>
  <si>
    <t>Strzykawka 100 ml. Typu Janeta</t>
  </si>
  <si>
    <t>Opakowanie max. 50szt.</t>
  </si>
  <si>
    <t>Składany pojedynczo</t>
  </si>
  <si>
    <t>Wymiary: 90cm (± 10cm) x 140cm (± 10cm)</t>
  </si>
  <si>
    <t xml:space="preserve">Włóknina o gramaturze  min. 25g/m2  </t>
  </si>
  <si>
    <t>Kolor zielony lub niebieski</t>
  </si>
  <si>
    <t>Wymiary: 210-240cm x 140-160cm</t>
  </si>
  <si>
    <t>Podkład chłonny</t>
  </si>
  <si>
    <t>Razem:</t>
  </si>
  <si>
    <t>Opakowanie max. 30szt</t>
  </si>
  <si>
    <t>Wkład chłonny wykonany z rozdrobnionej pulpy celulozowej</t>
  </si>
  <si>
    <t>Nieprzepuszczalna antypoślizgowa folia na spodzie zabezpieczająca przed przemieszczaniem podkładu i przeciekaniem</t>
  </si>
  <si>
    <t>Chłonność min.570g lub 789ml</t>
  </si>
  <si>
    <t>Wymiary: 58-60cm x 58-61cm</t>
  </si>
  <si>
    <t>Chłonność min. 850g lub 1177ml</t>
  </si>
  <si>
    <t>Wymiary: 58-60cm x 90cm</t>
  </si>
  <si>
    <t>Serweta włókninowa bez laminatu, niejałowa</t>
  </si>
  <si>
    <t>Serweta z włókniny laminowanej, niejałowa</t>
  </si>
  <si>
    <t>Serweta (prześcieradło, podkład) włókninowa bez laminatu, niejałowa</t>
  </si>
  <si>
    <t>Razem</t>
  </si>
  <si>
    <t>Wymagania graniczne Zamawiającego  do Poz 1</t>
  </si>
  <si>
    <t>Opakowanie max. 50szt., składane pojedynczo</t>
  </si>
  <si>
    <t>Bez otworu i warstwy klejącej</t>
  </si>
  <si>
    <t>Wymiary 75-80cm x 75-90 cm</t>
  </si>
  <si>
    <t xml:space="preserve">         Wymagania graniczne Zamawiającego  do Poz 2</t>
  </si>
  <si>
    <t>Składane pojedynczo, pakowane w worki po max. 20 szt.</t>
  </si>
  <si>
    <t>Niejałowe</t>
  </si>
  <si>
    <t>Wykonana z włókniny laminowanej, gramatura min. 40g/m2</t>
  </si>
  <si>
    <t>Wymiary 150-183cm x 200-220cm</t>
  </si>
  <si>
    <t>Zamawiający nie dopuszcza serwet celulozowo-foliowych</t>
  </si>
  <si>
    <t>Wymagania graniczne Zamawiającego  do Poz 3</t>
  </si>
  <si>
    <t>Wykonana z włókniny bez laminatu, gramatura min. 35g/m2</t>
  </si>
  <si>
    <t>Wymiary min. 140-180cm x 200-220cm</t>
  </si>
  <si>
    <t>Spódnica ginekologiczna</t>
  </si>
  <si>
    <t>Niesterylna</t>
  </si>
  <si>
    <t>Wykonana z włókniny nieprzeziernej, na gumce</t>
  </si>
  <si>
    <t>Gramatura min. 20g/m²</t>
  </si>
  <si>
    <t>Rozmiary M - XXL lub rozmiar uniwersalny lub o szerokości 160cm w pasie po rozciągnięciu i długości 60cm</t>
  </si>
  <si>
    <t>Serweta jałowa z włókniny laminowanej</t>
  </si>
  <si>
    <t>90-100cm x 150cm</t>
  </si>
  <si>
    <t>50-60cm x 50-60cm</t>
  </si>
  <si>
    <t>75-80cm x 80-90cm</t>
  </si>
  <si>
    <t>150-180cm x180 -240cm</t>
  </si>
  <si>
    <t>Bez otworów, nieprzylepna</t>
  </si>
  <si>
    <t>Zamawiający Nie dopuszcza serwet celulozowo-foliowych</t>
  </si>
  <si>
    <t>Serweta jałowa z włókniny laminowanej z otworem</t>
  </si>
  <si>
    <t>Serweta z taśmą lepną o wymiarach 50-60cm x 50-60cm</t>
  </si>
  <si>
    <t>Serweta z taśmą lepną o wymiarach 75-80cm x 90-100cm</t>
  </si>
  <si>
    <t>Serweta z taśmą lepną o wymiarach 150-180 x 180-240cm</t>
  </si>
  <si>
    <t>Wykonana z mocnego i nieprzemakalnego minimum dwuwarstwowego laminatu o gramaturze min. 45g/m2</t>
  </si>
  <si>
    <t xml:space="preserve">Wytrzymałość na wypychanie mierzona na sucho i mokro min.  145/134 kPa, odporność na przenikanie wody min.125cm H2O </t>
  </si>
  <si>
    <t>Warstwa lepną na dłuższym boku o szerokości min. 5cm</t>
  </si>
  <si>
    <t>Serweta na stolik Mayo</t>
  </si>
  <si>
    <t xml:space="preserve">Wykonana z materiału o dużej wytrzymałości odpowiedniej do zabiegów ortopedycznych i chirurgicznych z użyciem ciężkich instrumentów; wytrzymałość na rozdarcie w strefie krytycznej na mokro/sucho min. 80/120 kPa, lub  95/108kpa  grubość folii osłony min. 50 mikronów </t>
  </si>
  <si>
    <t>Zestaw do operacji z użyciem Robota da Vinci</t>
  </si>
  <si>
    <t xml:space="preserve">Zestaw zapakowany w bezpieczny sposób pozwalający na aseptyczne otwieranie i pobranie, z wyraźnie zaznaczonym miejscem otwarcia. </t>
  </si>
  <si>
    <t>Zestaw oznaczony słownie oraz kolorystycznie. Oznaczenie słowne ZESTAW DAVINCI umieszczone w ramce na boku opakowania zestawu. Opakowanie zewnętrzne zestawu (karton) oznaczone kolorystycznie</t>
  </si>
  <si>
    <t>Serweta na stół narzędziowy 150x190 cm, składana, służąca jako owinięcie zestawu, Serweta wykonana z foli PE o gramaturze 55 µm, ze wzmocnieniem z włókniny wiskozowej o gramaturze 23 g/m², łączna gramatura w obszarze wzmocnienia 74,7 g/m²</t>
  </si>
  <si>
    <t>Serweta chirurgiczna do zabiegów brzuszno-kroczowych o wymiarach 250/175/270x260 cm zintegrowana z ekranem anestezjologicznym i nogawicami, posiada samoprzylepny otwór w okolicach jamy brzusznej o wymiarach 25x30 cm, otoczony warstwą chłonną i otwór w okolicach krocza o wymiarach 13x24 cm z zabezpieczeniem w postaci zintegrowanej serwety. Łączna gramatura serwety min. 129g/m2. Odporność serwety na przepuszczanie płynów większa lub równa 200cmH20. Odporność na rozerwanie na sucho min. 98 kPa, odporność na rozerwanie na mokro min. 118 kPa.</t>
  </si>
  <si>
    <t>Kieszeń foliowa dwukomorowa 40x35cm z taśmą samoprzylepną</t>
  </si>
  <si>
    <t>Kieszeń foliowa jednokomorowa 40x35cm z taśmą samoprzylepną</t>
  </si>
  <si>
    <t xml:space="preserve">Elastyczny, wodooporny, miękki, wysokochłonny opatrunek typu All-in-one wymiarach 9x10 cm </t>
  </si>
  <si>
    <t xml:space="preserve">XL-L - 3 szt.     XXL -XL – 3 szt. </t>
  </si>
  <si>
    <t>Kompres gazowy 10x20cm (gaza 17-nitkowa, 16-warstwowy, znacznik RTG</t>
  </si>
  <si>
    <t>Tupfer duży z nitką RTG</t>
  </si>
  <si>
    <t>Skalpel chirurgiczny z wysuwanym ostrzem nr 11</t>
  </si>
  <si>
    <t>Strzykawka 20ml 3-częściowa Luer-lock</t>
  </si>
  <si>
    <t>Strzykawka 10 ml 3-częściowa Luer-lock</t>
  </si>
  <si>
    <t xml:space="preserve">Strzykawka 100ml </t>
  </si>
  <si>
    <t>Marker skórny</t>
  </si>
  <si>
    <t xml:space="preserve">Trokar optyczny bezostrzowy 12mm / 100mm- Trokar rozpychający, bezostrzowy  z przeźroczystą, karbowaną kaniulą o dług 10 cm. W trokarze podwójna uszczelka- zewnętrzna uszczelka wzmacniana plastikowymi płatkami ułatwiającymi wprowadzenie narzędzia, odłączana.  Obturator bezostrzowy z dwoma skrzydełkami rozpychającymi z przezierną końcówką i wejściem na optykę 10 mm oraz przyciskiem zwalniającym ją. Zawór na kaniuli 2 stopniowy insuflacja lub stop. Stożkowate wejście do kaniuli ułatwiające trafienie narzędziem. Ergonomiczne, plastikowe uchwyty do łatwiejszego wprowadzania trokara. Wbudowana redukcja 5-11 mm. </t>
  </si>
  <si>
    <t xml:space="preserve">Instrument laparoskopowy ssąco-płuczący z przeźroczystą rękojeścią i  drenem 
rozgałęzionym na dwa- zakończony grotem, posiada 2 przyciski 
oznaczone kolorystycznie i literami : ssanie i irygacja (płukanie). Proksymalnie umieszczona irygacja zapobiegająca zablokowaniu ssaka przy odsysaniu, ustawienie przyciskow w jednej linii z drenami i końcówką ssąco-płuczącą). Ssak matowy, nie odbijający światła, </t>
  </si>
  <si>
    <t>Worek do zbiórki moczu 2000ml dren 120cm</t>
  </si>
  <si>
    <t>Pojemnik na igły piankowo-magnetyczny, 10szt, żółty</t>
  </si>
  <si>
    <t>Sterylny fartuch chirurgiczny do długich procedur, wzmocniony</t>
  </si>
  <si>
    <t>Sterylny fartuch chirurgiczny do standardowych procedur, bez wstawek</t>
  </si>
  <si>
    <t>Fartuch złożony w sposób zapewniający aseptyczną aplikację</t>
  </si>
  <si>
    <t>Ergonomiczny mankiet przylegajacy do ciała</t>
  </si>
  <si>
    <t>Opakowanie folia-papier z min. dwiema etykietami samoprzylepnymi lub etykietą dzieloną oraz kodem paskowym.  Listki do otwierania opakowania o szerokości min. 1 cm na całym krótszym brzegu opakowania</t>
  </si>
  <si>
    <t>Łatwość otwierania opakowania, podczas otwierania opakowanie nie może ulegać rozrywaniu</t>
  </si>
  <si>
    <t>Niski poziom pylenia1,8-2,9 (przód)/1,6-2,9 (rękaw) log10 (liczby cząstek), w części mniej krytycznej1,8-2,61 log10 (liczby cząstek)</t>
  </si>
  <si>
    <t>Odporność na rozrywanie na sucho/mokro min. 125/125 kPa</t>
  </si>
  <si>
    <t>Rękaw typu reglan lub wygodny prosto wszyty rękaw</t>
  </si>
  <si>
    <t>Dopuszcza się fartuchy z oznaczeniem innym niż podano (M, L, LL, XL, XLL), jeżeli mieszczą się w podanych rozmiarach</t>
  </si>
  <si>
    <t>Fartuch wiązany na troki wewnętrzne oraz troki zewnętrzne z kartonikiem (troki klejone, lub zgrzewane ultradźwiękowo, nie szyte), z tyłu zapięcie na rzep lub taśmę samoprzylepną z możliwością regulacji</t>
  </si>
  <si>
    <t>Indywidualne oznakowanie rozmiaru,nadrukowane, naklejone lub wszyte na fartuchu, pozwalające na identyfikację przed rozłożeniem</t>
  </si>
  <si>
    <t>Opakowanie folia-papier z dwiema etykietami samoprzylepnymi lub etykietą dzieloną oraz kodem paskowym. Listki do otwierania opakowania o szerokości min. 1cm na całym krótszym brzegu opakowania</t>
  </si>
  <si>
    <t>Wewnętrzne owinięcie fartucha wykonane z papieru lub serwety włókninowej, dodatkowo pakowane z dwoma celulozowymi lub z włókniny spunlace, ręcznikami do osuszania rąk lub bez ręczników</t>
  </si>
  <si>
    <t>Odporność na rozrywanie na sucho/mokro min. 139/125 kPa</t>
  </si>
  <si>
    <t>Zgodny z normą PN EN 13795 (lub równoważną)- wymagania wysokie</t>
  </si>
  <si>
    <t>do poz. 1 i 2 Zamawiający dopuszcza  dodatkowo ręczniki do osuszania rąk wykonane z wiskozy lub celulozy</t>
  </si>
  <si>
    <t>Ubranie chirurgiczne: bluza + spodnie (rozmiary XS-2XL)</t>
  </si>
  <si>
    <t>Bluza z otworem przy szyi pozwalającym na swobodne zakładanie (bez rozrywania), musi posiadać min. trzy kieszenie o wymiarach: szerokość 17cm ± 2cm, głebokość 18cm ± 2cm lub kieszeń górna szerokość 14 cm (+/- 2 cm) wysokość 14cm (+/- 2 cm), kieszenie dolne szerokość 20 cm (+/- 3 cm) wysokość 20 cm ( +/- 3 cm), rękaw krótki</t>
  </si>
  <si>
    <t>Spodnie mocowane w pasie na troki, nogawki bez ściągaczy</t>
  </si>
  <si>
    <t>Kolor ubrania: odcienie niebieskiego lub zielonego</t>
  </si>
  <si>
    <t>Rozmiary:  XS, S, M, L, XL, 2XL - do wyboru zamawiającego. Zamawiający dopuszcza podwójne oznakowanie rozmiaru w postaci metki wszytej na bluzie i na spodniach.</t>
  </si>
  <si>
    <t>Komplety przeznaczone dla personelu pracującego w salach operacyjnych</t>
  </si>
  <si>
    <t>Ubranie nie może być prześwitujące</t>
  </si>
  <si>
    <t>Ubranie chirurgiczne: bluza + spodnie (rozmiary 3XL-4XL)</t>
  </si>
  <si>
    <t>Bluza z otworem przy szyi pozwalającym na swobodne zakładanie (bez rozrywania), musi posiadać min. trzy kieszenie o wymiarach: szerokość 17cm ± 2cm, głebokość 18cm ± 2cm lub kieszeń górna szerokość 14 cm (+/- 2 cm) wysokość 15cm (+/- 2 cm), kieszenie dolne szerokość 20 cm (+/- 3 cm) wysokość 20 cm ( +/- 3 cm), rękaw krótki</t>
  </si>
  <si>
    <t>Rozmiary: 3XL, 4XL - do wyboru zamawiającego. Zamawiający dopuszcza podwójne oznakowanie rozmiaru w postaci metki wszytej na bluzie i na spodniach.</t>
  </si>
  <si>
    <t>Zestaw do operacji zeza</t>
  </si>
  <si>
    <t>Zestaw zapakowany w bezpieczny sposób pozwalający na aseptyczne otwieranie i pobieranie, z wyraźnie zaznaczonym miejscem otwarcia.</t>
  </si>
  <si>
    <t>Serweta na stolik instrumentariuszki służąca jako owinięcie zestawu, wykonana z włókniny dwuwarstwowej, podfoliowana o wymiarach 150-190cm x 140-150cm, gramatura min. 55g/m²</t>
  </si>
  <si>
    <t xml:space="preserve">Osłonka plastikowa przeźroczysta na oko 75-80mmx65mm </t>
  </si>
  <si>
    <t>Miseczka z polipropylenu o poj. 60ml</t>
  </si>
  <si>
    <t>Kompresy 7,5 x 7,5cm(włóknina) pakowane po 5szt.</t>
  </si>
  <si>
    <t>2op.</t>
  </si>
  <si>
    <t>Patyczki do oczu -aplikator z waty bawełnianej ,długość uchwytu  12-15cm</t>
  </si>
  <si>
    <t>5szt.</t>
  </si>
  <si>
    <t>Opatrunek typu spongostan, trójkątny pakowany po 5szt.</t>
  </si>
  <si>
    <t>1op.</t>
  </si>
  <si>
    <t>Fartuch wykonany z trzywarstwowej włókniny SMS lub SMMS, o gramaturze    min.35gm², w rozmiarze L lub M-L-1 szt., (dla instrurmentariuszki) włożony w pierwszą warstwę owinięcia zestawu oraz w rozmiarze L – 1 szt. i rozmiarze M – 1 szt. lub XL 2szt.  znajdujące się wewnątrz zestawu</t>
  </si>
  <si>
    <t xml:space="preserve">     M/ML-1szt.,        L/XL-2szt.</t>
  </si>
  <si>
    <t>Opatrunek oczny w rozmiarze 5-5,5cm x 6-7,5cm,złożony z dwóch warstw waty100% bawełnianej o owinięty w gazę 17 nitkową  lub  chłonnej warstwy waty bawełnianej pokrytej z obu stron chłonną 28- nitkową gazą bawełnianą</t>
  </si>
  <si>
    <t>Strzykawka dwuczęściowa o pojemności 5ml Luer</t>
  </si>
  <si>
    <t>Strzykawka dwuczęściowa o pojemności 2ml Luer</t>
  </si>
  <si>
    <t>Maska z włókniny na blok operacyjny op. 50 szt.</t>
  </si>
  <si>
    <t>Opakowanie max. 60szt</t>
  </si>
  <si>
    <t>Zamawiający dopuszcza inne ilości w opakowaniu z przeliczeniem ilości lecz nie więcej niż 60 szt.</t>
  </si>
  <si>
    <t>Hypoalergiczna, niepyląca</t>
  </si>
  <si>
    <t>Posiadająca usztywniacz umożliwiający modelowanie na nosie o długości min. 9-12cm</t>
  </si>
  <si>
    <t>Odporna na przesiąkanie min. 120 mmHg</t>
  </si>
  <si>
    <t>Wymiary maski: długość min. 17cm; szerokość 9-9,5cm, po rozłożeniu zakładek  14-15,5cm</t>
  </si>
  <si>
    <t>Maska z włókniny z szybką</t>
  </si>
  <si>
    <t>Opakowanie max. 50szt</t>
  </si>
  <si>
    <t>Gramatura min. 83g/m2</t>
  </si>
  <si>
    <t>Maska chirurgiczna czterowarstwowa z tasiemkami</t>
  </si>
  <si>
    <t>Maska z przeźroczystą, antyrefleksyjną i nie zachodzącą parą osłona na oczy</t>
  </si>
  <si>
    <t>Posiadająca usztywniacz umożliwiający modelowanie na nosie</t>
  </si>
  <si>
    <t>Hypoalergiczna</t>
  </si>
  <si>
    <t>Wyrób przeznaczony do użycia na bloku operacyjnym</t>
  </si>
  <si>
    <t>Czepek chirurgiczny z taśmą przeciwpotną</t>
  </si>
  <si>
    <t>Pakowany w kartonik, max. 100 szt</t>
  </si>
  <si>
    <t>Taśma przeciwpotna wiskozowo- poliestrowa wokół głowy, wydłużona część tylna ze ściągaczem lub gumką</t>
  </si>
  <si>
    <t>Brak gumki w części przedniej zapewniający komfort noszenia</t>
  </si>
  <si>
    <t>Bez wymagań kolorystycznych</t>
  </si>
  <si>
    <t>Próbka 2 szt.</t>
  </si>
  <si>
    <t>Czepek chirurgiczny w kształcie furażerki przedłużony</t>
  </si>
  <si>
    <t>Wykonany w całości z pochłaniającej pot włókniny wiskozowej o gramaturze min. 35g/m2</t>
  </si>
  <si>
    <t>Wiązany z tyłu na troki, część przednia wydłużona z możliwością wywinięcia</t>
  </si>
  <si>
    <t>Próbka 2 szt</t>
  </si>
  <si>
    <t>Czepek chirurgiczny w kształcie furażerki</t>
  </si>
  <si>
    <t>Pakowany w kartonik max. 100 szt</t>
  </si>
  <si>
    <t>Część tylna ze ściągaczem lub gumką</t>
  </si>
  <si>
    <t>Czepek z włókniny okrągły z gumką, typu beret</t>
  </si>
  <si>
    <t>Średnica czepka po rozciągnięciu gumki 55-60cm</t>
  </si>
  <si>
    <t>Paroprzepuszczalny, oddychający, niepylący</t>
  </si>
  <si>
    <t>Zamawiający nie dopuszcza czepków złożonych w kształcie harmonijki</t>
  </si>
  <si>
    <t>Koszula dla pacjenta</t>
  </si>
  <si>
    <t>Koszula dla pacjenta na blok operacyjny</t>
  </si>
  <si>
    <t>Koszula dla dziecka na blok operacyjny</t>
  </si>
  <si>
    <t>Opakowanie max. 10 szt.</t>
  </si>
  <si>
    <t>Wykonana z tkaniny typu SMS</t>
  </si>
  <si>
    <t>Z przodu z rozcięciem w kształcie litery Y o głębokości min. 26cm, rękaw krótki</t>
  </si>
  <si>
    <t>Rozmiar XS-XXL lub S-XXL do wyboru Zamawiającego</t>
  </si>
  <si>
    <t>Zamawiający nie dopuszcza koszul rozciętych z tyłu</t>
  </si>
  <si>
    <t>Wiązana na szyi z tyłu ( rzep lub troczki)oraz w pasie</t>
  </si>
  <si>
    <t>Z rozcięciem z tyłu na całej długości , rękaw krótki</t>
  </si>
  <si>
    <t xml:space="preserve">Rozmiar XS-XXL do wyboru Zamawiającego, lub  M/L (110x140cm) oraz XL/XXL (125x160cm) </t>
  </si>
  <si>
    <t>Wykonana z tkaniny typu SMS, gramatura 35g/m² (nie prześwitująca)</t>
  </si>
  <si>
    <t>Wiązana na dwie pary troków z tyłu</t>
  </si>
  <si>
    <t>Kolor niebieski</t>
  </si>
  <si>
    <t>Długość 65 cm ( +/- 10 cm)</t>
  </si>
  <si>
    <t>Szorty do kolonoskopii</t>
  </si>
  <si>
    <t>Opakowanie max. 25 szt, składane osobno</t>
  </si>
  <si>
    <t>Sterylny lub niesterylny</t>
  </si>
  <si>
    <t>Z włókniny nieprzeziernej, mocnej, nie ulegającej rozerwaniu podczas użytkowania, z przecięciem z tyłu</t>
  </si>
  <si>
    <t>Rozmiar XXL lub uniwersalny o min. obwodzie bioder 130cm</t>
  </si>
  <si>
    <t>j.m</t>
  </si>
  <si>
    <t>/op./</t>
  </si>
  <si>
    <t>Śliniak higieniczny z kieszonką ( opakowanie 100 sztuk)</t>
  </si>
  <si>
    <t>op.</t>
  </si>
  <si>
    <t>Z wywijaną kieszonką w dolnej części śliniaka i kołnierzykiem ochronnym</t>
  </si>
  <si>
    <t>Zabezpiecza odzież podczas karmienia i toalety</t>
  </si>
  <si>
    <t>Z miękkiej podfoliowanej bibuły celulozowej</t>
  </si>
  <si>
    <t>Rozmiar 60-70x37-40 cm</t>
  </si>
  <si>
    <t xml:space="preserve">Posiada troczki do zawiązania na szyi </t>
  </si>
  <si>
    <t>Majtki siatkowe do podtrzymywania opatrunków rozmiar L</t>
  </si>
  <si>
    <t>Majtki siatkowe do podtrzymywania opatrunków rozmiar XL</t>
  </si>
  <si>
    <t>Cena jedn. Brutto (opakowanie)</t>
  </si>
  <si>
    <t>/op/</t>
  </si>
  <si>
    <t>Pończochy przeciwzakrzepowe typu T.E.D. ( opakowanie 6 par)</t>
  </si>
  <si>
    <t>Podkolanówki przeciwzakrzepowe typu T.E.D. (opakowanie 12 par)</t>
  </si>
  <si>
    <t>Pakowane indywidualnie</t>
  </si>
  <si>
    <t>Wykonane z dzianiny zapewniającej prawidłowe ułożenie na całej długości kończyny</t>
  </si>
  <si>
    <t>Wstawka dwukierunkowej rozciągliwości zapobiegająca uciskowi żyły udowej</t>
  </si>
  <si>
    <t>Ściągacz udowy zapobiegający zwijaniu się pończoch</t>
  </si>
  <si>
    <t>Rozmiary: małe (S), średnie (M), duże (L), bardzo duże (XL, XXL) do wyboru Zamawiającego</t>
  </si>
  <si>
    <t>Wymagania graniczne Zamawiającego  do Poz 2</t>
  </si>
  <si>
    <t>Wykonane z dzianiny zapewniającej prawidłowe ułożenie, w obwodzie łydki od 31-66 cm</t>
  </si>
  <si>
    <t>Rozmiary: małe (S)średnie, małe (S)długie,średnie (M)średnie,średnie (M)długie, duże (L)średnie, duże (L)długie, większe ( XL) średnie, większe ( XL) długie , bardzo duże ( XXL) średnie,bardzo duże ( XXL) długie, największe (X XXL) średnie, największe (X XXL) długie  do wyboru Zamawiającego</t>
  </si>
  <si>
    <t>Fartuch barierowy lub chirurgiczny niesterylny</t>
  </si>
  <si>
    <t>Wyrób medyczny jednorazowy lub środek ochrony indywidualnej.</t>
  </si>
  <si>
    <t>Niesterylny</t>
  </si>
  <si>
    <t>Wykonany z włókniny laminowanej, na gumce</t>
  </si>
  <si>
    <t>Długi rękaw bez mankietów lub wykończony nieuciskającą gumką lub z mankietem, wiązany w pasie i przy szyi lub karku, lub wiązany w pasie oraz z zapięciem typu rzep w okolicy karku</t>
  </si>
  <si>
    <t>Gramatura min. 35g/m²</t>
  </si>
  <si>
    <t>Rozmiary M - XXL lub rozmiar uniwersalny</t>
  </si>
  <si>
    <t>Serweta okulistyczna</t>
  </si>
  <si>
    <t>Serweta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t>
  </si>
  <si>
    <t>Wykonana z włókniny niepylącej</t>
  </si>
  <si>
    <t>Wodoodporna i absorbcyjna na całej powierzchni</t>
  </si>
  <si>
    <t>Zamawiający dopuszcza zestaw z serwetą na stół instumentarny, lecz nie wymaga</t>
  </si>
  <si>
    <t>Zestaw  higieniczny na stół operacyjny. Skład zestawu:</t>
  </si>
  <si>
    <t>1a</t>
  </si>
  <si>
    <t>Wysokochłonny podkład higieniczny na stół operacyjny</t>
  </si>
  <si>
    <t>1b</t>
  </si>
  <si>
    <t>Prześcieradło do przykrycia pacjenta</t>
  </si>
  <si>
    <t>1c</t>
  </si>
  <si>
    <t>Czepek operacyjny dla pacjenta</t>
  </si>
  <si>
    <t>1d</t>
  </si>
  <si>
    <t>osłona podpórki ręki</t>
  </si>
  <si>
    <t>Pasy do stabilizacji pacjenta</t>
  </si>
  <si>
    <t>Wymagania graniczne Zamawiającego  poz. 1a</t>
  </si>
  <si>
    <t>Opakowanie max. 30 szt.</t>
  </si>
  <si>
    <t xml:space="preserve">Wysokochłonny, o wchłanialności co najmniej 5 litrów, (+/- 5%), nieuczulający </t>
  </si>
  <si>
    <t>Wykonany z dwóch scalonych powłok: mocnego nieprzemakalnego  laminatu i chłonnego rdzenia w rozmiarze 50 cm (+/-2 cm) x 190-200 cm (+/-5 cm)</t>
  </si>
  <si>
    <t>Podkład o wymiarach 100cm (±2cm) x 225cm (±5cm)</t>
  </si>
  <si>
    <t>Produkt o gładkiej, jednorodnej powierzchni (bez zagięć i przeszyć), nie powodujący uszkodzeń skóry pacjenta</t>
  </si>
  <si>
    <t>Produkt posiadający widoczną nazwę na opakowaniu pozwalającą na jego identyfikację Zamawiający wymaga wyrobu umożliwiającego jego identyfikację po wyjęciu z opakowania.</t>
  </si>
  <si>
    <t>Wymagania graniczne Zamawiającego  poz. 1b</t>
  </si>
  <si>
    <t>Nieprzeźroczyste</t>
  </si>
  <si>
    <t>Prześcieradło  o wymiarach min. 78cm x 200 cm</t>
  </si>
  <si>
    <t>Gramatura min. 35 g/m</t>
  </si>
  <si>
    <t>Wykonane z polipropylenu SMS</t>
  </si>
  <si>
    <t>Wymagania graniczne Zamawiającego  poz. 1c</t>
  </si>
  <si>
    <t>Opakowanie max. 100 szt.</t>
  </si>
  <si>
    <t>Okrągły czepek wykończony gumką, duża średnica pozwalająca na łatwe osłonięcie włosów długich</t>
  </si>
  <si>
    <t>Wykonany z włókniny polipropylenowej o gramaturze min. 10 g/m2</t>
  </si>
  <si>
    <t>Wymagania graniczne Zamawiającego  poz. 2</t>
  </si>
  <si>
    <t>Opakowanie zbiorcze max. 12 szt., komplet pakowany razem ( zestaw dwóch pasów)</t>
  </si>
  <si>
    <t>Pas składający się z trzech warstw ( górna i dolna- tkanina z włókna poliestrowego, środkowa z gąbki kompozytowej) zamawiający dopuszcza pas składający się z materiałów bawełna-gąbka-welur</t>
  </si>
  <si>
    <t>W zestawie dwa pasy o wym. Szerokość min. 10 cm, długość jednego pasa min. 70 cm, dł. drugiego min. 80 cm.</t>
  </si>
  <si>
    <t xml:space="preserve">Pasy mocowane do stołu za pomocą trwale zintegrowanej z każdym pasem platikowej klamerki - sprzączki w rozmiarze min. 10cm x 4cm (+/-2cm). </t>
  </si>
  <si>
    <t>Zestaw do pobierania wycinków mały</t>
  </si>
  <si>
    <t xml:space="preserve">Pęseta chirurgiczna metalowa Adson 12cm-12,5 cm </t>
  </si>
  <si>
    <t>Metalowe nożyczki ostro/ostre,  11cm-13cm</t>
  </si>
  <si>
    <t>Imadło metalowe 12 -13cm</t>
  </si>
  <si>
    <t>Serweta podfoliowana 75x90 z otworem 8cm-10cm i przylepcem wokół otworu, bez celulozy</t>
  </si>
  <si>
    <t>Trzonek (uchwyt) metalowy do skalpela nr 3 lub skalpel nr 10 z trzonkiem (uchwyt plastikowy)</t>
  </si>
  <si>
    <t>Strzykawka luer dwuczęściowa 10 ml</t>
  </si>
  <si>
    <t>Zamawiający dopuszcza zestaw zawierający dodatkowe tupfery, lecz nie wymaga.</t>
  </si>
  <si>
    <t>Zestaw do operacji wideochirurgicznych</t>
  </si>
  <si>
    <t xml:space="preserve">Opakowanie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 </t>
  </si>
  <si>
    <t>Opakowanie ZBIORCZE I jednostkowe oznaczone napis "zestaw do operacji wideochirurgicznych"   na etykiecie, na krótszym i dłuższym boku  Zamawiający dopuszcza możliwość braku oznaczenia dodatkowo na krótszym i dłuższym boku</t>
  </si>
  <si>
    <t>Fartuch w rozmiarze L - 1 sztuka (dla instrumentariuszki ) włożony w pierwszą warstwę owinięcia zestawu</t>
  </si>
  <si>
    <t>Serweta wzmocniona na stolik instrumentariuszki służąca jako owinięcie zestawu, o wymiarach 140-160cm x 190-240cm, o gramaturze min. 73g/m2  z  warstwą chłonną w strefie krytycznej o wymiarach min. 65cm x 190 cm,   odporność na przenikanie cieczy min. 120-140cm H₂O, a w strefie krytycznej min. 260 cm H2O. Odporność na rozerwanie w strefie krytycznej na mokro/sucho min.80/115 kPa</t>
  </si>
  <si>
    <t xml:space="preserve">Serweta dolna, samoprzylepna, o wymiarach min.170cm x 175cm,  wykonana z minimum dwuwarstwowego laminatu  o gr. min 55 g/m², z dodatkową warstwą chłonną w strefie krytycznej o  łącznej gramaturze min. 80g/m2, odporność na rozerwanie na sucho/mokro min.150/150 kPa w strefie krytycznej, odporność na przenikanie cieczy min. 100cm H₂O. Laminat miękki dobrze układający się </t>
  </si>
  <si>
    <t>Serweta boczna, samoprzylepna na długości dłuższego boku z zachowaniem marginesu bez kleju w paskach lepnych o rozmiarach pozwalających na bezproblemowe otwracie paska zabezpieczającego. Serweta o wymiarach min.75cm x 90cm,  wykonana z minimum dwuwarstwowego laminatu  o gr. min 55 g/m², z dodatkową warstwą chłonną w strefie krytycznej o  łącznej gramaturze min. 80g/m2, odporność na rozerwanie na sucho/mokro min.150/150 kPa w strefie krytycznej, odporność na przenikanie cieczy min. 100cm H₂O. Laminat miękki dobrze układający się</t>
  </si>
  <si>
    <t>L- 2 szt, XL- 1 szt</t>
  </si>
  <si>
    <t>Kompres wykonany z 17- nitkowej, 16-warstwowej gazy o wymiarach 10x20 cm, z nitką rtg</t>
  </si>
  <si>
    <t>1 op. ( 10 sztuk)</t>
  </si>
  <si>
    <t>Tupfer z 20-nitkowej gazy o wymiarach min.29x29 cm, z nitką rtg</t>
  </si>
  <si>
    <t>Dren Redona nr 16 ze wskaźnikiem rtg, o dł min. 50 cm, wykonany z PVC</t>
  </si>
  <si>
    <t xml:space="preserve">Organizer przewodów typu Velcro o wym. Min. 2,5- 3 x 14-16 cm. </t>
  </si>
  <si>
    <t>Opatrunki samoprzylepne w warstwą chłonną: 1opatrunek o wymiarach x 8-9 x 10 cm i  3 opatrunki o wymiarach 5x 7 - 8 cm</t>
  </si>
  <si>
    <t>Kieszeń samoprzylepna sterylna foliowa  3-sekcyjna do narzędzi
laparoskopowych o wym. 35x48 cm, szerokość każdej przegrody 9-15 cm</t>
  </si>
  <si>
    <t>Zamawiający dopuszcza zestaw zawierający dodatkowe ręczniki.</t>
  </si>
  <si>
    <t>Zestaw do operacji przepuklin</t>
  </si>
  <si>
    <t xml:space="preserve">Warstwa kleju w serwetach przylepnych musi być na tyle mocna, aby utrzymać przylepność przez okres zabiegu niezależnie od warunków (mokre, suche), a jednocześnie nie może zostawiać resztek na skórze pacjenta. Szerokość taśmy lepnej serwet 5 cm. Długość taśmy lepnej serwety górnej i dolnej  min.80cm. </t>
  </si>
  <si>
    <t>Opakowanie ZBIORCZE I jednostkowe oznaczone napis "zestaw do operacji przepuklin"   na etykiecie, na krótszym i dłuższym boku  Zamawiający dopuszcza możliwość braku oznaczenia dodatkowo na krótszym i dłuższym boku</t>
  </si>
  <si>
    <t xml:space="preserve">Serweta wzmocniona na stolik instrumentariuszki służąca jako owinięcie zestawu, o wymiarach 140-160cm x 190-240cm, o gramaturze min. 73g/m2  z  warstwą chłonną w strefie krytycznej o wymiarach min. 65cm x 190 cm,   odporność na przenikanie cieczy min. 100cm H₂O, a w strefie krytycznej min. 192 cm H2O. Odporność na rozerwanie w strefie krytycznej na mokro/sucho min. 40/40 kPa </t>
  </si>
  <si>
    <t xml:space="preserve">Serweta dolna, samoprzylepna, o wymiarach min.170cm x 175cm,  wykonana z minimum dwuwarstwowego laminatu  o gr. min 55 g/m², z dodatkową warstwą chłonną w strefie krytycznej o  łącznej gramaturze min. 80g/m2, odporność na rozerwanie na sucho/mokro min.150/150 kPa w strefie krytycznej, odporność na przenikanie cieczy min. 100cm H2O. Laminat miękki dobrze układający się </t>
  </si>
  <si>
    <t>Serweta boczna, samoprzylepna na długości dłuższego boku z zachowaniem marginesu bez kleju w paskach lepnych o rozmiarach pozwalających na bezproblemowe otwarcie paska zabezpieczającego. Serweta o wymiarach min.75cm x 90cm,  wykonana z minimum dwuwarstwowego laminatu  o gr. min 55 g/m², z dodatkową warstwą chłonną w strefie krytycznej o  łącznej gramaturze min. 80g/m2, odporność na rozerwanie na sucho/mokro min.150/150 kPa w strefie krytycznej, odporność na przenikanie cieczy min. 100cm H2O. Laminat miękki dobrze układający się</t>
  </si>
  <si>
    <t>L- 1 szt, XL- 2 szt
Lub L – 2szt., XL- 1szt.</t>
  </si>
  <si>
    <t>Kompres wykonany z 17- nitkowej,min. 12 warstwowej gazy o wymiarach 10x20 cm, z nitką rtg</t>
  </si>
  <si>
    <t>Tupfer z minimum 17-nitkowej gazy o wymiarach  min.15x15 z nitką rtg</t>
  </si>
  <si>
    <t xml:space="preserve">Tupfer typu fasolka z min. 17- nitkowej gazy o wymiarach min.7,5 x7,5 cm, lub rozmiar nr 2  z nitką rtg </t>
  </si>
  <si>
    <t>Ostrze skalpela nr  20</t>
  </si>
  <si>
    <t>Elektroda czynna monopolarna z końcówką nożową o dł. 30-35 mm, dł. Przewodu min. 300 cm, wtyk 3- pinowy</t>
  </si>
  <si>
    <t>Szorstki czyścik elektrody monopolarnej o wy. Min. 4,5 x4,5 cm, z opcja przyklejenia do podłoża</t>
  </si>
  <si>
    <t>Opatrunek samoprzylepny w warstwą chłonną o wym.8- 10 x 15-20 cm.</t>
  </si>
  <si>
    <t>Zestaw oznaczony kolorystycznie na opakowaniu zbiorczym celem jego łatwej identyfikacji. kolor fioletowy (kształt oznaczenia dowolny)</t>
  </si>
  <si>
    <t>Opakowanie jednostkowe oznaczone kolorystycznie na etykiecie oraz na dłuższym i krótszym boku  kolor fioletowy (kształt oznaczenia dowolny),</t>
  </si>
  <si>
    <t>L.p.</t>
  </si>
  <si>
    <t>Przedmiot zamówienia</t>
  </si>
  <si>
    <t>Jedn. miary</t>
  </si>
  <si>
    <t>Ilość</t>
  </si>
  <si>
    <t>sposób konfekcjonowania</t>
  </si>
  <si>
    <t>Cena brutto za opakowanie</t>
  </si>
  <si>
    <t>Nr kat.</t>
  </si>
  <si>
    <t>liczba szt. w op.</t>
  </si>
  <si>
    <t>liczba opakowań</t>
  </si>
  <si>
    <t>8=4(lub6)x7</t>
  </si>
  <si>
    <t>sztuk</t>
  </si>
  <si>
    <t>Wymagania i parametry Zamawiającego do poz. 1-3</t>
  </si>
  <si>
    <t>Warunek graniczny</t>
  </si>
  <si>
    <t>Opisać tak/nie</t>
  </si>
  <si>
    <t xml:space="preserve">Pozytywna opinia Instytutu Matki i Dziecka oraz świadectwo PZH </t>
  </si>
  <si>
    <t>Wyrób jednorazowy</t>
  </si>
  <si>
    <t>Opakowanie max. 55 szt.</t>
  </si>
  <si>
    <t>Muszą posiadać przylepce umożliwiające wielokrotne zdejmowanie i zakładanie pieluch (wielokrotnie zapinane)</t>
  </si>
  <si>
    <t>Indykator klejowy zmieniający kolor pod wpływem wilgoci, potwierdzający fakt wymiany pieluszki</t>
  </si>
  <si>
    <t>Podwójne elastyczne falbanki dopasowujace pieluszkę do ciała dziecka</t>
  </si>
  <si>
    <t xml:space="preserve">Karta danych technicznych </t>
  </si>
  <si>
    <t xml:space="preserve">W części pokrywającej wkład chłonny wykonane z laminatu folii polietylenowej paroprzepuszczalnej i włókniny polipropylenowej, elastyczne boki pieluchomajtki wykonane z delikatnej przewiewnej włókniny polipropylenowej  </t>
  </si>
  <si>
    <t>Pieluchomajtki dla dorosłych w rozmiarze XS,     dla pacjenta o obwodzie pasa 40-60 cm (+/-5cm dla każdego wymiaru), o chłonności   wg ISO 11 948 -1 nie mniejszej niż 1400 g</t>
  </si>
  <si>
    <t>szt.</t>
  </si>
  <si>
    <t>Pieluchomajtki dla dorosłych w rozmiarze S ,     dla pacjenta o obwodzie pasa 55-80 cm (+/-5cm dla każdego wymiaru), o chłonności   wg ISO 11 948 -1 nie mniejszej niż 1500 g</t>
  </si>
  <si>
    <t>Pieluchomajtki dla dorosłych w rozmiarze M,     dla pacjenta o obwodzie pasa 80-110 cm (+/-5cm dla każdego wymiaru), o chłonności   wg ISO 11 948 -1 nie mniejszej niż 2100 g</t>
  </si>
  <si>
    <t>Pieluchomajtki dla dorosłych w rozmiarze M,     dla pacjenta o obwodzie pasa  80-110 cm (+/-5cm dla każdego wymiaru), o chłonności   wg ISO 11948 -1nie mniejszej niż 2700 g</t>
  </si>
  <si>
    <t>Pieluchomajtki dla dorosłych w rozmiarze L,     dla pacjenta o obwodzie pasa 105-145 cm (+/- 5cm dla każdego wymiaru), o chłonności  wg ISO 11948-1 nie mniejszej niż 2400 g</t>
  </si>
  <si>
    <t>Pieluchomajtki dla dorosłych w rozmiarze L,     dla pacjenta o obwodzie pasa 105 -145 cm (+/-5 cm dla każdego wymiaru), o chłonności   wg ISO 11948-1 nie mniejszej niż 3000 g</t>
  </si>
  <si>
    <t>Pieluchomajtki dla dorosłych w rozmiarze XL,    dla pacjenta o obwodzie pasa 135 -175 cm (+/-5 cm dla każdego wymiaru), o chłonności wg ISO 11948-1nie mniejszej niż 2400 g</t>
  </si>
  <si>
    <t>Pieluchomajtki dla dorosłych w rozmiarze XL,    dla pacjenta o obwodzie pasa 135 -175 cm (+/-5 cm dla każdego wymiaru), o chłonności wg ISO 11948-1 nie mniejszej niż 3000 g</t>
  </si>
  <si>
    <t>Wymagania i parametry Zamawiającego do poz. 1-8</t>
  </si>
  <si>
    <t>Przylepce bardzo dobrze mocujące, umożliwiające wielokrotne zdejmowanie i zakładanie pieluch (wielokrotnie zapinane)</t>
  </si>
  <si>
    <t>Wyposażone w minimum ściągacze udowe, falbanki boczne wzdłuż wkładu chłonnego z, lub bez dodatkowym ściągaczem taliowym</t>
  </si>
  <si>
    <t>Posiadające absorbent neutralizujący nieprzyjemny zapach</t>
  </si>
  <si>
    <t>Gwarantujące utrzymanie wilgoci z dala od skóry</t>
  </si>
  <si>
    <t>Przystosowanie do pacjentów leżących</t>
  </si>
  <si>
    <t>Wyroby medyczne, jednorazowe</t>
  </si>
  <si>
    <t>Karta Danych Technicznych</t>
  </si>
  <si>
    <t xml:space="preserve">Podpaski sanitarne typu maxi </t>
  </si>
  <si>
    <t xml:space="preserve">Podpaski sanitarne typu maxi przeznaczone dla kobiet w połogu </t>
  </si>
  <si>
    <t>Wymagania Zamawiającego do poz. 1</t>
  </si>
  <si>
    <t>Wyrób higieniczny, jednorazowy</t>
  </si>
  <si>
    <t xml:space="preserve">Długość  27 cm - 30 cm </t>
  </si>
  <si>
    <t xml:space="preserve">Bez skrzydełek </t>
  </si>
  <si>
    <t>Wymagania Zamawiajacego do poz. 2</t>
  </si>
  <si>
    <t>Długość 34 cm - 35 cm</t>
  </si>
  <si>
    <t>Szerokość warstwy chłonnej min. 9 cm- 9,5 cm, grubość warstwy chłonnej  7 - 10 mm</t>
  </si>
  <si>
    <t>Wymagania i parametry Zamawiającego do poz. 1-4</t>
  </si>
  <si>
    <t>Indykator klejowy zmieniający kolor pod wpływem wilgoci, potwierdzający fakt wymiany pieluszki Zamawiający dopuszcza pieluchomajtki dla dzieci, bez indykatora klejowego w poz 2,3,4</t>
  </si>
  <si>
    <t xml:space="preserve">W części pokrywającej wkład chłonny wykonane z laminatu folii polietylenowej paroprzepuszczalnej i włókniny polipropylenowej, elastyczne boki pieluchomajtki wykonane z delikatnej przewiewnej włókniny polipropylenowej </t>
  </si>
  <si>
    <t>Jedn. miary rolka</t>
  </si>
  <si>
    <t xml:space="preserve">Podkład bibułowy min 2 warstwowy podfoliowany </t>
  </si>
  <si>
    <t>szt</t>
  </si>
  <si>
    <t>Wymagania i parametry Zamawiającego do poz. 1</t>
  </si>
  <si>
    <t>Wyrób medyczny jednorazowego użytku, niesterylny</t>
  </si>
  <si>
    <t>Na rolce długości 40-60m, wymiar pojedynczej sztuki podkładu 38-60cm x 50-80cm</t>
  </si>
  <si>
    <t>Gramatura min 23 gr ±5% (bibuła) + 14 gr ±5% (PE)</t>
  </si>
  <si>
    <t>Miękki, wodoodporny, chłonny, wytrzymały</t>
  </si>
  <si>
    <t>Zestaw do operacji przegrody nosa</t>
  </si>
  <si>
    <t>Serweta wzmocniona na stolik instrumentariuszki służąca jako owinięcie zestawu, o wymiarach 150cm x 190cm, dwuwarstwowa, wykonana z laminatu o gramaturze min. 80g/m2 , z  dodatkową warstwą chłonną w strefie krytycznej o wymiarach min.75cm x 190 cm, odporność na przenikanie cieczy min. 120 cm H2O , w strefie krytycznej min. 260 cm H2O. Odporność na rozerwanie w strefie krytycznej na sucho/mokro min. 170/160 kPa</t>
  </si>
  <si>
    <t>Serweta do zabiegu otolaryngologicznego o wymiarach 175 x 250 cm z samoprzylepnym oknem w kształcie trójkąta umieszczonym decentralnie o wymiarach 11x11x11cm wykonana z minimum dwuwarstwowego laminatu o gramaturze min. 57g/m2, na całej powierzchni odporność na przenikanie wody min.125cm H2O, odporność na wypychanie na sucho/mokro min. 175/185 kPa, cząstki stałe i pylenie zgodnie z normą PN EN 13795 (lub równoważną)</t>
  </si>
  <si>
    <t>1 szt. XL
1 szt. M</t>
  </si>
  <si>
    <t>Kompres z gazy 12-nitkowy z nitką RTG 17-warstwowy o wymiarach 10x10cm</t>
  </si>
  <si>
    <t xml:space="preserve">10 szt.  </t>
  </si>
  <si>
    <t>Ostrze do skalpela  nr 15</t>
  </si>
  <si>
    <t xml:space="preserve">Strzykawka 3-częściowa Luer-Lock o pojemności 10ml </t>
  </si>
  <si>
    <t>Igła iniekcyjna 0,8x38-40mm</t>
  </si>
  <si>
    <t xml:space="preserve"> 1 szt. </t>
  </si>
  <si>
    <t>Ręcznik do rąk 20x30 cm</t>
  </si>
  <si>
    <t>Zestaw do operacji w okolicy szyi</t>
  </si>
  <si>
    <t>Serweta dolna o wymiarach min. 225cm x 240cm z  wycięciem romboidalnym 20x20cm i dodatkową warstwową chłonną. Wymagania minimalne: wykonana z minimum dwuwarstwowego laminatu o gramaturze min. 55g/m2,w obszarze wzmocnionym min. 109 g/m2,  na całej powierzchni odporność na przenikanie wody min.125cm H2O, odporność na wypychanie na sucho/mokro min.175/185 kPa, , cząstki stałe i pylenie zgodnie z normą PN EN 13795 (lub równoważną)</t>
  </si>
  <si>
    <t>Serweta górna o wymiarach min. 150cm x 260cm z  wycięciem romboidalnym 20x65 cm. Wymagania minimalne: wykonana z minimum dwuwarstwowego laminatu o gramaturze min. 55g/m2, na całej powierzchni odporność na przenikanie wody min.125cm H2O, odporność na wypychanie na sucho/mokro min.175/185 kPa.</t>
  </si>
  <si>
    <t>Serweta na stolik Mayo wzmocniona o wymiarach 80cm x 145 cm, z warstwą chłonną min. 75 x 90 cm, gramatura warstwy chłonnej (folia i laminat) min. 85g/m2, odporność na przenikanie cieczy min. 170 cm H2O, odporność na rozerwanie  w strefie krytycznej na mokro/sucho min. 170/175 kPa.</t>
  </si>
  <si>
    <t>Fartuch chirurgiczny wykonany z lekkiej, przewiewnej i oddychającej włókniny min. SMMS o gramaturze min. 35 g/m2, wyposażony w nieprzemakalne wstawki od wewnątrz z przodu i na rękawach, łączna gramatura (mat. bazowy + wzmocnienia) min. 63 g/m2, wszystkie szwy wykonane techniką ultradzwiękową zapewniające pełną barierowość, wstawki trwale przyklejone do wewnętrznej strony rękawa, nie odrywające się, Odporność na przenikanie cieczy materiału bazowego min. 33cm H2O oraz w obszarze wzmocnionym (przód/rękawy) min. 150 cm H2O. Fartuch wiązany na troki wewnętrzne oraz troki zewnętrzne z kartonikiem (troki klejone, lub zgrzewane ultradźwiękowo, nie szyte), z tyłu zapięcie na rzep. Odporność na rozrywanie w obszarze wzmocnionym na sucho/mokro min. 250/220 kPa, rozmiar XL (130 cm).</t>
  </si>
  <si>
    <t xml:space="preserve">Fartuch chirurgiczny, niewzmocniony, wykonany z lekkiej, przewiewnej i oddychającej włókniny typu SMMS o gramaturze 35 g/m2
Fartuch złożony w sposób zapewniający aseptyczną aplikację, wiązany na troki wewnętrzne oraz troki zewnętrzne z kartonikiem (troki klejone, lub zgrzewane ultradźwiękowo, nie szyte), z tyłu zapięcie na rzep. Indywidualne oznakowanie rozmiaru, nadrukowane lub naklejone na fartuchu, pozwalające na identyfikację przed rozłożeniem. Odporność na rozrywanie na sucho/mokro min. 180/170 kPa, rozmiar M-L (120 cm). </t>
  </si>
  <si>
    <t xml:space="preserve">1szt. 
  </t>
  </si>
  <si>
    <t xml:space="preserve">Dren do odsysania Ch.25 , 350 cm </t>
  </si>
  <si>
    <t xml:space="preserve">Elastyczna końcówka typu Yankauer śred. 7,3 mm Ch. 22 </t>
  </si>
  <si>
    <t>Kompres z gazy 12-nitkowy 17-warstwowy o wymiarach 10x10cm z nitką RTG, kolor biały</t>
  </si>
  <si>
    <t>Tupfer z gazy „kula” z min. 20-nitkowej  w rozmiarze min. 23x23 cm z nitką RTG,</t>
  </si>
  <si>
    <t xml:space="preserve"> 10 szt. </t>
  </si>
  <si>
    <t>Czyścik do elektrody o wymiarach 5cm x 5cm</t>
  </si>
  <si>
    <t>Strzykawka 2-częściowa Luer o pojemności 10ml</t>
  </si>
  <si>
    <t>Igła iniekcyjna G 21 (0,8 mm) 40mm</t>
  </si>
  <si>
    <t>Ostrze do skalpela nr 10</t>
  </si>
  <si>
    <t>Organizator przewodów typu rzep o wymiarach  2,5 x 20/24 cm, przyklejany</t>
  </si>
  <si>
    <t>Elektroda czynna z końcówką igłową prostą, ø 0,8 x 22 mm, lub 3,5cm, długość 40 mm oraz uchwyt elektrody monopolarnej ø 4mm z 2 przyciskami (żółty i niebieski), Standard (wtyk bolcowy), długość kabla min. 3,2-4m.</t>
  </si>
  <si>
    <t>Zestaw do operacji ucha środkowego</t>
  </si>
  <si>
    <t>Serweta do operacji ucha o wymiarach min. 175m x 240cm z samoprzylepnym, owalnym otworem o wymiarach 5x7,5cm umieszczonym decentralnie. Wykonana z minimum dwuwarstwowego laminatu o gramaturze min. 55 g/m2, na całej powierzchni odporność na przenikanie wody min.125cm H2O, odporność na wypychanie na sucho/mokro min. 175/185 kPa,</t>
  </si>
  <si>
    <t xml:space="preserve">Fartuch chirurgiczny, niewzmocniony, wykonany z lekkiej, przewiewnej i oddychającej włókniny typu SMMS o gramaturze 35 g/m2
Fartuch złożony w sposób zapewniający aseptyczną aplikację, wiązany na troki wewnętrzne oraz troki zewnętrzne z kartonikiem (troki klejone, lub zgrzewane ultradźwiękowo, nie szyte), z tyłu zapięcie na rzep. Indywidualne oznakowanie rozmiaru, nadrukowane lub naklejone na fartuchu, pozwalające na identyfikację przed rozłożeniem. Odporność na rozrywanie na sucho/mokro min. 180/170 kPa, rozmiar XL (130 cm). </t>
  </si>
  <si>
    <t>Strzykawka 2-częściowa Luer o pojemności 20 ml</t>
  </si>
  <si>
    <t>Strzykawka 2-częściowa Luer o pojemności 2 ml</t>
  </si>
  <si>
    <t>Strzykawka jednorazowa luer-lock 3-częściowa 3ml</t>
  </si>
  <si>
    <t>Igła iniekcyjna "pomarańczowa" nr 18 0,5 x 25 mm</t>
  </si>
  <si>
    <t>Ostrze do skalpela nr 15</t>
  </si>
  <si>
    <t xml:space="preserve"> 30 szt. </t>
  </si>
  <si>
    <t>Tupfer z gazy „kula” min. 20-nitkowej w rozmiarze min. 23x23 cm z nitką RTG,</t>
  </si>
  <si>
    <t>Zestaw uniwersany do operacji migdałków</t>
  </si>
  <si>
    <t xml:space="preserve">
1szt.  </t>
  </si>
  <si>
    <t xml:space="preserve">Zestaw do FESS </t>
  </si>
  <si>
    <t>Strzykawka 2-częściowa Luer-Lock o pojemności 10 ml</t>
  </si>
  <si>
    <t>Igła punkcyjna 22G 0,7x-90mm</t>
  </si>
  <si>
    <t xml:space="preserve">Osłona na kamerę o wymiarach 13 x 250 cm złożona rewersowo z foliową  taśmą lepną na końcu osłony do zamocowania na przewodzie. Osłona wykonana z mocnej przezroczystej foli polietylenowej o grubości 0,05 mm.   </t>
  </si>
  <si>
    <t>Zestaw do laryngektomii</t>
  </si>
  <si>
    <t>Ręcznik do rąk 30x40 cm</t>
  </si>
  <si>
    <t>Kieszeń samoprzylepna 1-komorowa 38x40 cm</t>
  </si>
  <si>
    <t>100 szt.</t>
  </si>
  <si>
    <t>Tupfer z gazy „kula” min. 20-nitkowej w rozmiarze 23,5x23,5 cm z nitką RTG</t>
  </si>
  <si>
    <t>Tupfer z gazy min. 24-nitkowej w rozmiarze 11,5x11,5 cm z nitką RTG, w pudełku z przegródkami (po 1 tupferze w przegródce).</t>
  </si>
  <si>
    <t>Serweta z gazy min.20-nitkowej 4-warstwowy 40x40cm z nitką, lub chipem RTG i tasiemką, kolor biały, wstępnia prana.</t>
  </si>
  <si>
    <t>Opaska elastyczna uniwersalna 10cm x 5m o rozciągliwość ok. 130%</t>
  </si>
  <si>
    <t xml:space="preserve">Ostrze do skalpela nr 20 </t>
  </si>
  <si>
    <t>Elektroda czynna z końcówką szpatułkową, prostą, 3 x 24 mm, długość 45 mm lub 3,5cm oraz uchwyt elektrody monopolarnej ø 4mm z 2 przyciskami (żółty i niebieski), Standard (wtyk bolcowy), długość kabla min. 3,2m,</t>
  </si>
  <si>
    <t>Zestaw pediatryczny podstawowy</t>
  </si>
  <si>
    <t xml:space="preserve">Serweta na stolik Mayo wzmocniona o wymiarach 78-80cm x 145-150cm, z warstwą chłonną  85 145cm x 60-76cm, łączna gramatura serwety min. 74g/m2 (folia i laminat), odporność na przenikanie cieczy min. 123cm H2O, odporność na rozerwanie  w strefie krytycznej na mokro/sucho min. 80/80 kPa,  grubość folii osłony min. 50 mikronów lub gramatura folii na osłonę nie mniej, niż 50 g/m2 i gramatura całej serwety min. 85 g/m2 </t>
  </si>
  <si>
    <t xml:space="preserve">Serweta wzmocniona na stolik instrumentariuszki służąca jako owinięcie zestawu, o wymiarach 140-160cm x 190-240cm, dwuwarstwowa, wykonana z laminatu o gramaturze min. 73g/m2 lub folii polietylenowej o grubości min. 55 mikronów,  lub w przypadku braku  aktualnie potwierdzonych danych o grubości folii w µm z posiadanymi danymi o  gramaturze folii: 50 g/m2 i gramaturze całej serwety min. 85 g/m2, z  dodatkową warstwą chłonną w strefie krytycznej o wymiarach 65-75cm x 190-240 cm, odporna na przenikanie cieczy min. 100-120cm H₂O, a w strefie krytycznej min. 100 cm H2O.Odporność na rozerwanie w strefie krytycznej na mokro/sucho min. 40/40 kPa </t>
  </si>
  <si>
    <t xml:space="preserve">Serweta samoprzylepna o wymiarach 70-75cm x 75-90cm, z taśmą lepną o szerokości max. 3,5cm. Wymagania minimalne: wykonana z minimum dwuwarstwowego   laminatu o gramaturze min. 55g/m2 na całej powierzchni, odporność na przenikanie cieczy min.100cm H2O, wytrzymałość na rozerwanie na sucho i na mokro min. 91/74 kPa, </t>
  </si>
  <si>
    <t>Serweta samoprzylepna o wymiarach 170-180cm x 170-200cm, z taśmą lepną o szerokości max. 3,5cm, Wymagania minimalne: wykonana z minimum dwuwarstwowego  laminatu o gramaturze min. 55g/m2 na całej powierzchni, odporność na przenikanie cieczy min.100cm H2O, wytrzymałość na rozerwanie na sucho i na mokro min. 91/74 kPa,</t>
  </si>
  <si>
    <t xml:space="preserve">Serweta samoprzylepna o wymiarach 140-150cm x 240-250cm, z taśmą lepną o szerokości max. 3,5cm, Wymagania minimalne: wykonana z minimum dwuwarstwowego  laminatu o gramaturze min. 55g/m2 na całej powierzchni, odporność na przenikanie cieczy min.100cm H2O, wytrzymałość na rozerwanie na sucho i na mokro min. 91/74 kPa, </t>
  </si>
  <si>
    <t>XL x 1szt.    L x 2 szt.</t>
  </si>
  <si>
    <t>Kompres 10cm x 10cm wykonany z 17-nitkowej min. 16-warstwowej gazy, z nitką RTG, kolor biały</t>
  </si>
  <si>
    <t>10szt</t>
  </si>
  <si>
    <t>Tupfery w kształcie kuli z minimum 17-nitkowej gazy o wymiarach  minimum 30 x 30 cm , z nitką RTG</t>
  </si>
  <si>
    <t xml:space="preserve">Tupfery z minimum 17-nitkowej gazy o wymiarach  12-15 x 12-15cm, z nitką RTG </t>
  </si>
  <si>
    <t xml:space="preserve">Tupfer typu fasolka z min. 17- nitkowej gazy o wymiarach min.7,5 x7,5 cm, z nitką rtg- rozm, 2 </t>
  </si>
  <si>
    <t>Taśma lepna o wymiarach 9-10cm x 49-50cm, wykonana z włókniny poliestrowej lub spunlance tj. poliester+wiskoza+warstwa kleju o gramaturze min. 40g/m2 oraz folii PE o grubości min.25  mikronów lub bez folii PE</t>
  </si>
  <si>
    <t>Strzykawka 2-częściowa o pojemności 10ml</t>
  </si>
  <si>
    <t>Igła iniekcyjna 1,2 x40mm</t>
  </si>
  <si>
    <t>Igła iniekcyjna 0,6 lub 0,5 x 25-30mm</t>
  </si>
  <si>
    <t>Ostrze chirurgiczne nr 10</t>
  </si>
  <si>
    <t>Ostrze chirurgiczne nr 15</t>
  </si>
  <si>
    <t>Ręczniki  chłonne o wymiarach min. 18 x 25 cm</t>
  </si>
  <si>
    <t>4-6 szt.</t>
  </si>
  <si>
    <t xml:space="preserve">Serweta wzmocniona na stolik instrumentariuszki służąca jako owinięcie zestawu, o wymiarach 140-160cm x 190-240cm, dwuwarstwowa, wykonana z laminatu o gramaturze min. 73g/m2 lub folii polietylenowej o grubości min. 55 mikronów,  lub w przypadku braku  aktualnie potwierdzonych danych o grubości folii w µm z posiadanymi danymi o  gramaturze folii: 50 g/m2 i gramaturze całej serwety min. 85 g/m2, z  dodatkową warstwą chłonną w strefie krytycznej o wymiarach 65-75cm x 190-240 cm, odporna na przenikanie cieczy min. 100cm H₂O,. Odporność na rozerwanie w strefie krytycznej na mokro/sucho min. 80/115 kPa </t>
  </si>
  <si>
    <t xml:space="preserve">Serweta na stolik Mayo wzmocniona o wymiarach 78-80cm x 145-150cm, z warstwą chłonną  85-145cm x 60-76cm, łączna gramatura serwety min. 74g/m2 (folia i laminat), odporność na przenikanie cieczy min. 123cm H2O, odporność na rozerwanie  w strefie krytycznej na mokro/sucho min. 80/80 kPa,  grubość folii osłony min. 50 mikronów lub gramatura folii na osłonę nie mniej, niż 50 g/m2 i gramatura całej serwety min. 85 g/m2 </t>
  </si>
  <si>
    <t>Tupfer typu fasolka z min. 20- nitkowej gazy o wymiarach min.7,5 x7,5 cm, z nitką rtg , rozm. 2</t>
  </si>
  <si>
    <t>Kompres 10cm x 20cm wykonany z 17-nitkowej min. 16-warstwowej gazy, z nitką RTG, kolor biały</t>
  </si>
  <si>
    <t>Serweta gazowa z nitka RTG lub chipem RTG i tasiemką- 45 x 45 cm 4 W</t>
  </si>
  <si>
    <t>5 szt</t>
  </si>
  <si>
    <t>Tupfery w kształcie kuli z 20-nitkowej gazy o wymiarach 34 x 34cm, z nitką RTG</t>
  </si>
  <si>
    <t>Tupfery z 20- nitkowej gazy o wymiarach 20x20 cm 20 N</t>
  </si>
  <si>
    <t>Opatrunek chłonny na ranę samoprzylepny o wymiarach 10x8cm</t>
  </si>
  <si>
    <t>Opatrunek chłonny na ranę samoprzylepny o wymiarach 5x7,2cm</t>
  </si>
  <si>
    <t>Cewnik do odsysania 10/3,33 CH/mm 50 cm</t>
  </si>
  <si>
    <t>Igła iniekcyjna 1,2 x 0,4mm</t>
  </si>
  <si>
    <t>Igła iniekcyjna 0,6 x 0,3mm</t>
  </si>
  <si>
    <t>Kieszeń samoprzylepna sterylna foliowa 3-sekcyjna do narzędzi
laparoskopowych o wym. 28x48 cm, szerokość każdej przegrody 9 cm</t>
  </si>
  <si>
    <t>Kieszeń samoprzylepna sterylna foliowa 2-sekcyjna do narzędzi
laparoskopowych o wym. 43x38 cm, szerokość każdej przegrody 9 cm lub 24cm i 15cm</t>
  </si>
  <si>
    <t>Miska plastikowa  o poj. 250 ml</t>
  </si>
  <si>
    <t>Pojemnik na zużyte ostrza i skalpele o wymiarach 10-12cm x 5-6cm x 3-4cm, na 20-30 miejsc, magnetyczno - piankowy, do zdejmowania ostrzy</t>
  </si>
  <si>
    <t>Dren do ssaka  350 cm 25/8,33 CH/mm</t>
  </si>
  <si>
    <t>końcówka do ssaka Yankauer 12/4,00 CH/mm</t>
  </si>
  <si>
    <t>Ręczniki  chłonne o wymiarach min. 18 x 25 cm lub bez ręczników</t>
  </si>
  <si>
    <t>Nr katalogowy</t>
  </si>
  <si>
    <t>Zestaw do operacji odbarczających w obrębie kręgosłupa „dysk”</t>
  </si>
  <si>
    <t>Opakowanie musi posiadać prawidłowe oznaczenia informujące o sposobie użycia, minimum dwie etykiety dwukrotnie przylepne w języku polskim zawierające nazwę i/lub numer katalogowy, serię, datę ważności, informację o producencie i/lub nazwę marki. Informacje na etykiecie nie mogą być zakodowane tylko kodem kreskowym. Dopuszcza się etykiety dzielone.</t>
  </si>
  <si>
    <t>Opakowanie ZBIORCZE I jednostkowe oznaczone napis "DYSK."   na etykiecie, na krótszym i dłuższym boku  zamawiający dopuszcza oznaczenie nazwą na opakowaniu zbiorczym i jednostkowym bez dodatkowego napisu „dysk”</t>
  </si>
  <si>
    <t xml:space="preserve"> Sterylny wzmocniony antystatyczny fartuch chirurgiczny z miękkiej i przewiewnej włókniny typu spunlace o gramaturze min. 68g/m2, wzmocniony w części przedniej i przedramionach dwuwarstwowym laminatem barierowym o gramaturze min. 40g/m2. Rękawy proste zakończone niepylącym poliestrowym mankietem o długości min. 8cm, w części szyjnej zapięcie na rzep. Elementy fartucha łączone overlockiem, w strefie krytycznej rękawy łączone ultradźwiękiem a troki wklejone. Oznaczenie rozmiaru, rodzaju fartucha, poziomu zabezpieczenia oraz normy EN 13795 widoczne przy złożonym fartuchu. Opakowanie ze wskaźnikiem sterylizacji z 4 naklejkami do dokumentacji z indeksem wyrobu, LOT, datą ważności, identyfikacją wytwórcy. Fartuch bez lateksu z potwierdzeniem na etykiecie. Odporność na przenikanie cieczy w strefie krytycznej min. 171cmH2O, mniej krytycznej min. 24cmH2O. Wytrzymałość na rozciąganie wzdłuż dla stref krytycznych na sucho min. 269N/50mm, na mokro min. 243N/50mm</t>
  </si>
  <si>
    <t xml:space="preserve">L - 1 szt.     XL - 1 szt.    XXL – 1szt. </t>
  </si>
  <si>
    <t>Osłona na ramię RTG o wymiarach 60-76x120-152cm, posiadające rozcięcie ułatwiające zakładanie, złożona teleskopowo, wyposażona w min. dwie taśmy lub gumki stabilizujące</t>
  </si>
  <si>
    <t>Ręczniki chłonne o wymiarach min. 30cm x 30cm</t>
  </si>
  <si>
    <t>Dren do ssaka PCV o długości min.350cm, średnica zewnętrzna 25CH wewnętrzna 16CH, z końcówką typu FF</t>
  </si>
  <si>
    <t>Kompres o wymiarach 10x10cm wykonany z 17-nitkowej 32-warstwowej gazy, z nitką RTG, biały</t>
  </si>
  <si>
    <t>Kompres o wymiarach 10x20cm wykonany z 20-nitkowej 24-warstwowej gazy, z nitką RTG, biały</t>
  </si>
  <si>
    <t>Strzykawka 3-częściowa luer lock o pojemności 20ml</t>
  </si>
  <si>
    <t>Uchwyt monopolarny z końcówką nożową o długości 3-4cm oraz końcówka nożowa o długości 15-17cm do elektrody (wtyk 2+1), długość kabla min. 320cm</t>
  </si>
  <si>
    <t>Opatrunek 8-10x15cm</t>
  </si>
  <si>
    <t xml:space="preserve">Sterylna, oddychająca, matowa folia operacyjna wykonana z folii poliestrowej o grubości 0,025 mm z akrylowym klejem zawierającym jodofor, z którego uwalniany jest jod cząsteczkowy o działaniu bakteriobójczym. Duże części nieprzylepne z dwóch stron folii oraz papier zabezpieczający z oznaczeniem końca folii podczas aplikacji. Niepalna ( I klasa palności) Rozmiar 10x20 cm,. Wymagany certyfikat CE jednostki notyfikowanej. Dodatkowy papier w opakowaniu chroniący folie przed uszkodzeniem . </t>
  </si>
  <si>
    <t>Zestaw do zabiegu zespolenia – kończyna górna</t>
  </si>
  <si>
    <t xml:space="preserve"> Serweta na kończynę z elastycznym mankietem samouszczelniającym się otwór o średnicy 3-7cm lub otwór o średnicy 5x7cm pod warunkiem posiadania mankietu samouszczelniajacego się, serweta o wymiarach 300-360cm x 220-290cm. lub  Serweta  "T" o wym. 150x370x280cm  Wymagania minimalne: gramatura włókniny w strefie krytycznej min. 109g/m2, odporność na rozerwanie na mokro/sucho min. 102/190 kPa, odporność na przenikanie cieczy w części krytycznej min. 125 cmH2O. </t>
  </si>
  <si>
    <t>Ręczniki chłonne o wymiarach min. 20-30cm x 33-40cm</t>
  </si>
  <si>
    <t>Strzykawka 2-częściowa o pojemności 100ml</t>
  </si>
  <si>
    <t>Kompres o wymiarach 10x10cm wykonany z 17-nitkowej 16-warstwowej gazy, z nitką RTG, biały</t>
  </si>
  <si>
    <t>Osłona na ramię RTG o wymiarach minimum 100x120cm, posiadające rozcięcie ułatwiające zakładanie, złożona teleskopowo, wyposażona w min. dwie taśmy lub gumki stabilizujące</t>
  </si>
  <si>
    <t>Uchwyt monopolarny z końcówką nożową o długości 3-4cm (wtyk 2+1), długość kabla min. 320cm</t>
  </si>
  <si>
    <t>Podkład pod gips dł 300 cm, szer. 10-12 cm w rolce</t>
  </si>
  <si>
    <t>Bandaż elastyczny 12cm. Dł. 500 cm.  Rozciągliwość 115-130%</t>
  </si>
  <si>
    <t xml:space="preserve">L - 1 szt.     XXL - 2 szt. </t>
  </si>
  <si>
    <t xml:space="preserve">Dren do ssaka wykonany z PVC 25CH/16 CH dł. Min 350 cm. </t>
  </si>
  <si>
    <t>końcówka ssaka typu Yankauer 22F</t>
  </si>
  <si>
    <t>Zestaw do zabiegu zespolenia  – kończyna dolna</t>
  </si>
  <si>
    <t xml:space="preserve">Serweta laminowana min. dwuwarstwowa o wymiarach 140-150cm x 175-200cm z taśmą lepna o gramaturze min. 55g/m2. </t>
  </si>
  <si>
    <t>Bandaż elastyczny 15x5cm</t>
  </si>
  <si>
    <t xml:space="preserve">Dren do ssaka wykonany z PVC śr zewnętzna 25CH, wewnętrzna 16 CH dł. Min 350 cm. </t>
  </si>
  <si>
    <t>Zestaw do zabiegu wszczepienia endoprotezy biodra – dojście przednie</t>
  </si>
  <si>
    <t xml:space="preserve">Opakowanie musi posiadać prawidłowe oznaczenie informujące o sposobie użycia, minimum dwie etykiety dwukrotnie przylepne w język polskim, zawierające nazwę i/lub numer katalogowy, serię datę ważności, informację o producencie i/lub nazwę marki. Informacje na etykiecie nie mogą być zakodowane tylko kodem kreskowym. Dopuszcza się etykiety dzielone. </t>
  </si>
  <si>
    <t>Serweta z otworami P/L strona zintegrowana z osłonami na kończyny dolne</t>
  </si>
  <si>
    <t xml:space="preserve">     L -1szt.,      XXL -3szt.</t>
  </si>
  <si>
    <t>Ostrze chirurgiczne nr 22 lub 24 (CS)</t>
  </si>
  <si>
    <t xml:space="preserve">Ręczniki chłonne o wymiarach min. 30-40cm x 33-40cm </t>
  </si>
  <si>
    <t>Strzykawka 2-częściowa Janetta o pojemności 100ml</t>
  </si>
  <si>
    <t>Opatrunek 10x25cm</t>
  </si>
  <si>
    <t>Zestaw do zabiegu plastyki krocza.</t>
  </si>
  <si>
    <t xml:space="preserve">L - 1 szt.     XL – 3 szt. </t>
  </si>
  <si>
    <t>Cewnik Foleya  16CH z balonem pojemności 5-10ml</t>
  </si>
  <si>
    <t>Ostrze chirurgiczne nr 20 (CS)</t>
  </si>
  <si>
    <t xml:space="preserve"> Igła 1,2x40mm</t>
  </si>
  <si>
    <t xml:space="preserve">seton z gazy 17 nitkowej w rozmiarze 5 cm x 2 m, minimum 4 warstwowe, </t>
  </si>
  <si>
    <t>Bluza ogrzewająca chirurgiczna jednorazowa</t>
  </si>
  <si>
    <t>rękaw długi zakończony ściągaczem lub elastycznym mankietem</t>
  </si>
  <si>
    <t>rozmiary  z zakresu co najmniej: S M L XL  do wyboru zamawiającego</t>
  </si>
  <si>
    <t>kolor niebeieski lub zielony</t>
  </si>
  <si>
    <t>zapinane z przodu na napy</t>
  </si>
  <si>
    <t>Zestaw do pobierania krwi</t>
  </si>
  <si>
    <t xml:space="preserve"> serweta barierowa podfoliowana 45x45cm</t>
  </si>
  <si>
    <t xml:space="preserve">serweta barierowa podfoliowana 45x45cm z otworem 5cm i przylepcem </t>
  </si>
  <si>
    <t>kompresy gazowe 17N 8W 7,5x7,5cm</t>
  </si>
  <si>
    <t>Rękawice diagnostyczne nitrylowe</t>
  </si>
  <si>
    <t>plaster z opatrunkiem hemostatyczny typu pushban 38x72mm</t>
  </si>
  <si>
    <t>Zestaw do zabiegow  TLH/LSH</t>
  </si>
  <si>
    <t>Zestaw oznaczony słownie oraz kolorystycznie. Oznaczenie słowne ZESTAW TLH/LSH umieszczone w ramce na boku opakowania zestawu. Opakowanie zewnętrzne zestawu (karton) oznaczone kolorystycznie</t>
  </si>
  <si>
    <t xml:space="preserve">L - 1 szt.     XXL – 3 szt. </t>
  </si>
  <si>
    <t>Organizator przewodów 2.5x15cm</t>
  </si>
  <si>
    <t>Płyn przeciwmgielny (butelka + watka)</t>
  </si>
  <si>
    <t>Worek laparoskopowy bez prowadnicy 330 ml 10 mm</t>
  </si>
  <si>
    <t xml:space="preserve">Obłożenie do drenażu jamy płucnej </t>
  </si>
  <si>
    <t xml:space="preserve">Wyrób medyczny jednorazowy , wszystkie elementy są wyrobem medycznym,na etykiecie głównej jeden znak  CE z nr jednostki notyfikowanej dla całego zestawu </t>
  </si>
  <si>
    <t>Warstwa kleju w serwetach przylepnych musi być na tyle mocna, aby utrzymać przylepność przez okres zabiegu niezależnie od warunków (mokre, suche), a jednocześnie nie może zostawiać resztek na skórze pacjenta, szerokość warstwy kleju min 5 cm.</t>
  </si>
  <si>
    <t>Serweta wzmocniona na stolik instrumentariuszki służąca jako owinięcie zestawu, o wymiarach 100cm x 150 m,  dwuwarstwowa włóknina polipropylenowa o grmaturze 30 g/m2 , folia polietylenowo-polipropylenowa 24 μm (21,5 g/m2 ),o łącznej gramaturze min. 55 g/2 , Wytrzymałość na wypychanie - na sucho/mokro 247/241 kPa ,Odporność na przenikanie cieczy min. 300 cm H2O.</t>
  </si>
  <si>
    <t>Serweta samoprzylepna o wymiarach 70-75cm x 75-90cm, z przylepcem na całej długości dłuższego boku . Serweta dwuwarstwowa:  włóknina polipropylenowa o grmaturze 30 g/m2 , folia polietylenowo-polipropylenowa 24 μm (21,5 g/m2 ),o łącznej gramaturze min. 55 g/2 , Wytrzymałość na wypychanie - na
sucho/mokro 247/241 kPa ,Odporność na przenikanie cieczy min. 300 cm H2O</t>
  </si>
  <si>
    <t>4  szt.</t>
  </si>
  <si>
    <t xml:space="preserve">Fartuch chirurgiczny wzmocniony , wykonany z włókniny polipropylenowej SMS o gramaturze min. 35  g/m2 z dodatkowym wzmocnieniem z laminatu folii i włókniny w części przedniej i w rękawach o gramaturze min. 40g/m2. Rękaw zakończony elastycznym mankietem z dzianiny. Tylne części fartucha zachodzą na siebie. Szwy wykonane techniką ultradźwiękową. Pod szyją zapinany na jednoczęściową taśmę wielkokrotnego użycia, Odporność na przenikanie cieczy w strefie krytycznej min. 300cmH2O, mniej krytycznej min. 37cmH2O, wytrzymałość na wypychanie dla strefy krytycznej na mokro min. 129kPa, uwalnianie cząstek stałych dla powierzchni krytycznych max 1,3 log10.Paroprzepuszczalnośćw części bez wzmocnien  min. 4541 g/m2x24h  Rozmiar XL </t>
  </si>
  <si>
    <t xml:space="preserve">kompres z gazy 17 n 8 w z rtg 10x10 cm </t>
  </si>
  <si>
    <t xml:space="preserve">Tupfer z gazy kula . 17-nitkowej w rozmiarze min. 30x30 cm z nitką RTG, </t>
  </si>
  <si>
    <t xml:space="preserve">Ostrze nr 25 </t>
  </si>
  <si>
    <t>Igła 18 g, 1,2mmx 40 mm</t>
  </si>
  <si>
    <t>1  szt</t>
  </si>
  <si>
    <t>Igła 21 g,  0,8 mmx 40 mm</t>
  </si>
  <si>
    <t xml:space="preserve">Strzykawka 20 ml </t>
  </si>
  <si>
    <t xml:space="preserve">Plaster oddychający z klejemakrylowym w rozmiarze 10x20 cm z warstwa chłonną pokrytą mikrosiateczką w rozmiarze min. 15x5 cm </t>
  </si>
  <si>
    <t>Miseczka przeżroczysta , okrągła 200 ml</t>
  </si>
  <si>
    <t xml:space="preserve"> 1 szt.</t>
  </si>
  <si>
    <t>Obłożenie do  histeroskopii</t>
  </si>
  <si>
    <t xml:space="preserve">Warstwa kleju w serwetach przylepnych musi być na tyle mocna, aby utrzymać przylepność przez okres zabiegu niezależnie od warunków (mokre, suche), a jednocześnie nie może zostawiać resztek na skórze pacjenta, szerokość warstwy kleju min 5 cm </t>
  </si>
  <si>
    <t xml:space="preserve">Serweta wzmocniona na stolik instrumentariuszki służąca jako owinięcie zestawu, o wymiarach 140-150cm x 180-190cm, dwuwarstwowa, wykonana z laminatu folii polietylenowej i wlókniny polpropylenowej o łącznej gramaturze min.84 g/m2  dodatkową warstwą chłonną w strefie krytycznej o wymiarach 65-75cm x 180-19 cm, odporna na przenikanie cieczy min. 100cm H₂O,. </t>
  </si>
  <si>
    <t xml:space="preserve">Serweta ginekologiczna o wymiarach min. 330-355cm x 295-320cm, z otworem owalnym/prostokątnym samoprzylepnym o wymiarach 8-15cm x 25-28cm otoczonym warstwą chłonną z dwa mankietami do mocowania, zintegrowane z ekranem anestezjologicznym i nogawicami, wyposażona w zintergowany worek do przechwytywania płynów z możliwością podłączenia drenu. Wymagania minimalne: Laminat mocny, miękki, dobrze układający się, min. dwuwarstwowy o gramaturze min. 54gm2, w części wzmocnionej gramatura min. 75g/m2, odporność na przenikanie cieczy min. 140cm H2O, wytrzymałość na rozciąganie na sucho i mokro min. 80/175kPa  </t>
  </si>
  <si>
    <t xml:space="preserve">Kompresy z gazy  17 n 12 w z rtg  10x20 cm </t>
  </si>
  <si>
    <t xml:space="preserve">Taśma rzep 25x2 cm </t>
  </si>
  <si>
    <t xml:space="preserve">osłona na pzrewody  13x235 cm , złożona teleskopowo </t>
  </si>
  <si>
    <t xml:space="preserve">Fartuch chirurgiczny wykonany z włókniny polipropylenowej SMS o gramaturze min. 35 g/m2  ; uwalnianie cząstek stałych max 2,1 log10; odporność na przenikanie cieczy min. 37cmH2O, wytrzymałość na wypychanie na sucho 132kPa. Paroprzepuszczalność min. 4541 g/m2x24h  Rozmiar XL ( ułożony jako pierwszy element zestawu) </t>
  </si>
  <si>
    <t xml:space="preserve"> 2 szt.</t>
  </si>
  <si>
    <t xml:space="preserve">Dren do odsysania ze złączami lejkowymi 7-8,3mm x 3,5-3,7 m </t>
  </si>
  <si>
    <t>Serweta w rozmiarze 90x75 cm z przylepcem na całej długości  boku ,Serweta dwuwarstwowa , włóknina propylenowa o grmaturze 30 g/m2 , folia polietylenowo-polipropylenowa 24 μm (21,5 g/m2 ),o łącznej gramaturze min. 55 g/2 , Wytrzymałość na wypychanie - na sucho/mokro 247/241 kPa ,Odporność na przenikanie cieczy min. 300 cm H2O</t>
  </si>
  <si>
    <t>Zestaw do zabiegów okulistycznych</t>
  </si>
  <si>
    <t>Opakowanie musi posiadać prawidłowe oznaczenia informujące o sposobie użycia, minimum dwie etykiety przylepne w języku polskim zawierające nazwę i/lub numer katalogowy, serię, datę ważności, informację o producencie. Informacje na etykiecie nie mogą być zakodowane tylko kodem kreskowym. Dopuszcza się etykiety dzielone.</t>
  </si>
  <si>
    <t xml:space="preserve">Serweta okulistyczna 150x150cm z otworem wypełnionym folią chirurgiczną. Otwór 8cm. Z dwiema kieszeniami na płyny </t>
  </si>
  <si>
    <t>Serweta na stolik do instrumentarium 150x190cm</t>
  </si>
  <si>
    <t>Fartuch chirurgiczny rozmiar L</t>
  </si>
  <si>
    <t>Kompresy z gazy 17N, 16W 7,5x7,5cm</t>
  </si>
  <si>
    <t>igła iniekcyjna 1,2x40mm</t>
  </si>
  <si>
    <t>Igła iniekcyjna 0,5x25mm</t>
  </si>
  <si>
    <t>Osłona plastikowa na oko</t>
  </si>
  <si>
    <t>Pojemnik plastikowy 125ml</t>
  </si>
  <si>
    <t>Strzykawka 3 częściowa luer lock 20ml</t>
  </si>
  <si>
    <t>Strzykawka 3 częściowa luer lock 3ml</t>
  </si>
  <si>
    <t>3 szt</t>
  </si>
  <si>
    <t>Strzykawka 3 częściowa luer lock 1ml</t>
  </si>
  <si>
    <t>Jałowy zestaw do podłączenia /odłączenia cewnika dializacyjnego</t>
  </si>
  <si>
    <t>Zestaw zapakowany w opakowanie papier folia</t>
  </si>
  <si>
    <t xml:space="preserve">Zestaw zarejestrowany jako wyrób medyczny, etykieta główna z kodem kreskowym,  piktogramami i ilością poszczególnych elementów, na etykiecie duża czytelna litera C ( zestaw do cewnika), wskaźniki procesu sterylizacji opisane w języku polskim.
</t>
  </si>
  <si>
    <t>Serweta podfoliowana gramatura min. 43 g/m2 w rozmiarze 50x50 cm - owinięcie zestawu</t>
  </si>
  <si>
    <t>kompresy gazowe 17n 8 w 7,5x7,5 cm</t>
  </si>
  <si>
    <t>rękawiczki diagnostyczne nitrylowe z wywiniętym mankietem rozm. M</t>
  </si>
  <si>
    <t>rękawiczki diagnostyczne nitrylowe z wywiniętym mankietem rozm. L</t>
  </si>
  <si>
    <t>Asortyment</t>
  </si>
  <si>
    <t>Cena jednostk. brutto</t>
  </si>
  <si>
    <t>Producent/Nazwa handlowa</t>
  </si>
  <si>
    <t>Nr katalog.</t>
  </si>
  <si>
    <t>(zł)</t>
  </si>
  <si>
    <t>Półmaska filtrująca typu hepa FFP3</t>
  </si>
  <si>
    <t xml:space="preserve">Półmaska filtrująca FFP2 </t>
  </si>
  <si>
    <t>Wymagania bezwzględne zamawiającego do poz. 1</t>
  </si>
  <si>
    <t>Opisać</t>
  </si>
  <si>
    <t>Wyrób medyczny jednorazowy lub środek ochrony indywidualnej</t>
  </si>
  <si>
    <t>Pakowany indywidualnie w foliowe opakowanie</t>
  </si>
  <si>
    <t xml:space="preserve">Niejałowy </t>
  </si>
  <si>
    <t>Z mocowaniem nie na uszy</t>
  </si>
  <si>
    <t>Osłonięty zawór wydechowy do ochrony użytkowników przed zanieczyszczeniami, cząstkami stałymi, nielotnymi cząstkami ciekłymi i aerozolami</t>
  </si>
  <si>
    <t>Profilowana część nosowa z usztywniaczem umożliwiającym modelowanie na nosie</t>
  </si>
  <si>
    <t>Miękka pianka nosowa i gładka wewnętrzna wyściółka zapewniająca komfort dla twarzy</t>
  </si>
  <si>
    <t>Wymagania bezwzględne zamawiającego do poz. 2</t>
  </si>
  <si>
    <t>Środek ochrony indywidualnej, kategoria III</t>
  </si>
  <si>
    <t>Przeznaczony do ochrony układu oddechowego przed działaniem aerozoli cząstek stałych i ciekłych</t>
  </si>
  <si>
    <t>Zacisk nosowy, lub odpowiednio wyprofilowana część nosowa czaszy półmaski</t>
  </si>
  <si>
    <t>Mocowanie musi zapewniać ścisłe przyleganie półmaski do twarzy</t>
  </si>
  <si>
    <t>Wyposażona w wysokiej jakości materiał filtracyjny spełnia wymagania poziomu ochrony FFP2 NR zgodnie z EN 149:2001+A1:2009</t>
  </si>
  <si>
    <t>Bez zaworu wydechowego</t>
  </si>
  <si>
    <t>*UWAGA: dokument powinien być podpisany w sposób określony w SWZ *</t>
  </si>
  <si>
    <t>Kombinezon ochronny typu Tyvek</t>
  </si>
  <si>
    <t xml:space="preserve">Środek ochrony osobistej </t>
  </si>
  <si>
    <t>Rozmiary M, L, XL do wyboru zamawiającego</t>
  </si>
  <si>
    <t>gramatura minimum 40g/m2</t>
  </si>
  <si>
    <t>Włóknina lekka, oddychająca, nie zwilżalna dla cieczy, niepyląca</t>
  </si>
  <si>
    <t>Liczba</t>
  </si>
  <si>
    <t xml:space="preserve">Kleszcze do zamykania i przecinania naczyń do 7 mm, rozbieralne, z wymiennymi ostrzami śr. 5 mm dł. 370 mm </t>
  </si>
  <si>
    <t xml:space="preserve">Kleszcze do zamykania i przecinania naczyń do 7 mm, rozbieralne, z wymiennymi ostrzami śr. 10 mm dł. 370 mm </t>
  </si>
  <si>
    <t xml:space="preserve">Kleszcze do zamykania i przecinania naczyń do 7 mm, rozbieralne, z wymiennymi ostrzami śr. 10 mm dł. 200 mm </t>
  </si>
  <si>
    <t xml:space="preserve">Ostrza wymienne do w/w kleszczy 5 mm </t>
  </si>
  <si>
    <t xml:space="preserve">Ostrza wymienne do w/w kleszczy 10 mm </t>
  </si>
  <si>
    <t>Elektroda nożowa do rękojeści śr. 2,4 mm</t>
  </si>
  <si>
    <t>Rękojeść elektrochirurgiczna z dwoma przyciskami, kabel 4 m</t>
  </si>
  <si>
    <t>Adapter Martin/Erbe</t>
  </si>
  <si>
    <t>Elektroda nożowa prosta SYN, dł. Ostrza 25 mm, trzpień połączeniowy C 4 mm</t>
  </si>
  <si>
    <t>Elektroda pętlowa SYN Ć 4 mm</t>
  </si>
  <si>
    <t>Elektroda kulkowa SYN, Ć 2 mm. Trzpień 4 mm</t>
  </si>
  <si>
    <t>Elektroda kulkowa SYN, Ć 4 mm, na pręcie dł. 17 mm, trzpień połączeniowy Ć 4 mm</t>
  </si>
  <si>
    <t>Monopolarna rękojeść elektrochirurgiczna do pracy z argonem z dwoma przyciskami., kabel 4 m</t>
  </si>
  <si>
    <t>Elektroda argonowa do laparoskopii, śr. 5 mm, dł. Części roboczej 320 mm</t>
  </si>
  <si>
    <t>Elektroda argonowa, długość 40 mm, regulowana</t>
  </si>
  <si>
    <t>Elektroda argonowa, długość 110 mm, regulowana</t>
  </si>
  <si>
    <t>Giętka elektroda argonowa, dł. Część roboczej 320 mm</t>
  </si>
  <si>
    <t>Filtry do argonu (1 op. - 50 szt)</t>
  </si>
  <si>
    <t>op</t>
  </si>
  <si>
    <t>Kabel monopolarny, wtyk trzypinowy, dł 4 m</t>
  </si>
  <si>
    <t>Pęseta bipolarna, końcówki nieprzywierające prosta, ostra 0,3 mm, 12 cm</t>
  </si>
  <si>
    <t>Pęseta bipolarna ,końcówki nieprzywierające zagięta, ostra 0,3 mm, 12 cm</t>
  </si>
  <si>
    <t>Pęseta bipolarna ,końcówki nieprzywierające prosta, tępa 0,6 mm, 17 cm</t>
  </si>
  <si>
    <t>Pęseta bipolarna ,końcówki nieprzywierające zagięta, tępa 0,6 mm, 17 cm</t>
  </si>
  <si>
    <t>Pęseta bipolarna, końcówki nieprzywierające prosta, tępa 1 mm, 17 cm</t>
  </si>
  <si>
    <t>Pęseta bipolarna, końcówki nieprzywierające zagięta, tepa 1 mm, 12 cm</t>
  </si>
  <si>
    <t>Pęseta bipolarna, końcówki nieprzywierające zagięta, tepa 1 mm, 17 cm</t>
  </si>
  <si>
    <t>Nożyczki bipolarne standard wygięte dł 23 cm</t>
  </si>
  <si>
    <t>Nożyczki bipolarne smukłe wygięte dł 21 cm</t>
  </si>
  <si>
    <t>Nożyczki bipolarne smukłe, wygięte, dł 13cm</t>
  </si>
  <si>
    <t>Osłona na nożyczki bipolarne</t>
  </si>
  <si>
    <t>Kabel do narzędzi bipolarnych dł 5 m, wtyk symetryczny</t>
  </si>
  <si>
    <t>Elektroda do konizacji, dł. Trzonka 11,5 cm, śr. 3,4 cm, średni kąt</t>
  </si>
  <si>
    <t>Elektroda do konizacji, dł. Trzonka 11,5 cm, śr. 2,6 cm, mały kąt</t>
  </si>
  <si>
    <t>Elektroda przedłużona do konizacji, izolowana 120 mm, kula śr. 5 mm, trzpień 4 mm</t>
  </si>
  <si>
    <t>Elektroda przedłużona do konoizacji izolowana 120 mm, kula śr. 3 mm, trzpień 4 mm</t>
  </si>
  <si>
    <t>Elektroda przedłużona do konizacji, dł 110 mm, półpętla drutowa o śr. 10 mm, trzpień 4 mm</t>
  </si>
  <si>
    <t>Elektroda przedłużona do konizacji izolowana, dł 120 mm, półpetla drutowa o śr. 20 mm, trzpień 4 mm</t>
  </si>
  <si>
    <t>Prowadnica rurkowa SLIM z mocowaniem ostrzy</t>
  </si>
  <si>
    <t>Wąż do oddymiacza do operacji laparoskopowych na 50 sterylizacji</t>
  </si>
  <si>
    <t>Wymagania  zamawiającego do poz. 1 - 3 i 6-41</t>
  </si>
  <si>
    <t>Wyrób medyczny wielorazowy</t>
  </si>
  <si>
    <t>tak</t>
  </si>
  <si>
    <t>Możliwość sterylizacji para wodną</t>
  </si>
  <si>
    <t>Wymagania  zamawiającego do poz. 4, 5</t>
  </si>
  <si>
    <t xml:space="preserve">Sterylny </t>
  </si>
  <si>
    <t>Cena          jednostk. brutto</t>
  </si>
  <si>
    <t>Wartość          brutto</t>
  </si>
  <si>
    <t>Elektroda pętlowa, specjalna szeroka PI-Cut 24/26 FR, żółty/niebieski, do resektoskopu w soli fizjologicznej, bipolarna, wielorazowa</t>
  </si>
  <si>
    <t>Elektroda półpętla, zagięta PI-Cut 24-26 Fr, żółty/niebieski, do resektoskopu w soli fizjologicznej, bipolarna, wielorazowa</t>
  </si>
  <si>
    <t>Cena jednostk. brutto (zł)</t>
  </si>
  <si>
    <t>Wartość brutto (zł)</t>
  </si>
  <si>
    <t>Pęseta bipolarna wielorazowego użytku nieklejąca, bagnetowa, bransze wykonane w całości ze stopu srebra, długość 15,5; 17; 19; 20; 22 i 24 cm, szerokość bransz 0,4; 0,7; 1,0; 1,2; 1,5 i 2,0mm do wyboru Zamawiającego  z katalogu, złącze dwubolcowe.</t>
  </si>
  <si>
    <t>Kabel bipolarny do diatermii VALLEYLAB – FORCE EZ, FORCE TRIAD, EMED. - SPECTRUM, KLS MARTIN, ERBE – VIO 200 S będących na wyposażeniu Zamawiającego - do wyboru Zamawiającego długość min. 3m</t>
  </si>
  <si>
    <t>Cena          jednostk. brutto (zł)</t>
  </si>
  <si>
    <t xml:space="preserve">Łyżki jednorazowego użytku do wideolaryngoskopu Insight iS3-L o specjalnym kształcie ułatwiającym intubację trudnych dróg oddechowych. </t>
  </si>
  <si>
    <t>L.P.</t>
  </si>
  <si>
    <t>Wymagania  zamawiającego do poz. 1</t>
  </si>
  <si>
    <t>Rozmiary łyżek: SS (neonatologiczna), S (pediatryczna), M (średnia), L (duża) - do wyboru Zamawiającego</t>
  </si>
  <si>
    <t>Wykonane z poliwęglanu o dużej przejrzystości</t>
  </si>
  <si>
    <t>Worek laparoskopowy do usuwania narządów o pojemności 400-1500 ml</t>
  </si>
  <si>
    <t>Średnica trzonu 10 mm</t>
  </si>
  <si>
    <t>Worek zamocowany na samorozprężnej obręczy stalowej o szerokości min. 3 mm, wysuwanej z tubusa, zamykany po włożeniu narządu</t>
  </si>
  <si>
    <t>Wymagania  graniczne Zamawiającego do poz. 2</t>
  </si>
  <si>
    <t>Kryterium oceny</t>
  </si>
  <si>
    <t>Trwałość worka podczas usuwania z jamy ciała przez trokar</t>
  </si>
  <si>
    <t>Trwałość połączenia worka z obręczą podczas otwarcia worka w jamie ciała</t>
  </si>
  <si>
    <t>Łatwość aplikacji (doskonała rozprężalność) pełne rozwijanie się worka w jamie ciała</t>
  </si>
  <si>
    <t>Punkty w Kryterium -Jakość (waga 20%) obliczone zostaną przy zastosowaniu podanego niżej wzoru</t>
  </si>
  <si>
    <t>J = (Jbad : Jmax) x 20 gdzie</t>
  </si>
  <si>
    <t>Jbad - Łączna punktacja (tzw. małe punkty) w badanej ofercie</t>
  </si>
  <si>
    <t>Jmax - Łączna punktacja (tzw. małe punkty) w najwyżej ocenionej ofercie</t>
  </si>
  <si>
    <t>Podkład/osłona na łózko porodowe</t>
  </si>
  <si>
    <t>Opakowanie zbiorcze 15 szt.</t>
  </si>
  <si>
    <t>Wykonany z dwuwarstwowego laminatu na całej powierzchni (folia polietylenowa/włóknina wiskozowa) o gramaturze min.62g/m2.</t>
  </si>
  <si>
    <t>Chłonność min. 400%</t>
  </si>
  <si>
    <t xml:space="preserve"> Wymiary: 150cm (± 10cm) x 190cm (± 10cm)</t>
  </si>
  <si>
    <t>FORMULARZ  ASORTYMENTOWO - CENOWY</t>
  </si>
  <si>
    <t xml:space="preserve">Nazwa Wykonawcy: </t>
  </si>
  <si>
    <t xml:space="preserve"> Część 3</t>
  </si>
  <si>
    <t xml:space="preserve"> Część 1</t>
  </si>
  <si>
    <t xml:space="preserve">                                                                                                                                                                 D10.251.91.B.2024 - Zał. 1 do SWZ</t>
  </si>
  <si>
    <t xml:space="preserve"> Część 2</t>
  </si>
  <si>
    <t xml:space="preserve"> Część 4</t>
  </si>
  <si>
    <t xml:space="preserve"> Część 5</t>
  </si>
  <si>
    <t xml:space="preserve"> Część 6</t>
  </si>
  <si>
    <t xml:space="preserve"> Część 7</t>
  </si>
  <si>
    <t xml:space="preserve"> Część 8</t>
  </si>
  <si>
    <t xml:space="preserve"> Część 9</t>
  </si>
  <si>
    <t xml:space="preserve"> Część 10</t>
  </si>
  <si>
    <t xml:space="preserve"> Część 11</t>
  </si>
  <si>
    <t xml:space="preserve"> Część 12</t>
  </si>
  <si>
    <t xml:space="preserve"> Część 14</t>
  </si>
  <si>
    <t xml:space="preserve"> Część 13</t>
  </si>
  <si>
    <t xml:space="preserve"> Część 15</t>
  </si>
  <si>
    <t xml:space="preserve"> Część 16</t>
  </si>
  <si>
    <t xml:space="preserve"> Część 17</t>
  </si>
  <si>
    <t xml:space="preserve"> Część 18</t>
  </si>
  <si>
    <t xml:space="preserve"> Część 19</t>
  </si>
  <si>
    <t xml:space="preserve"> Część 20</t>
  </si>
  <si>
    <t xml:space="preserve"> Część 21</t>
  </si>
  <si>
    <t xml:space="preserve"> Część 22</t>
  </si>
  <si>
    <t xml:space="preserve"> Część 23</t>
  </si>
  <si>
    <t xml:space="preserve"> Część 24</t>
  </si>
  <si>
    <t xml:space="preserve"> Część 25</t>
  </si>
  <si>
    <t xml:space="preserve"> Część 26</t>
  </si>
  <si>
    <t xml:space="preserve"> Część 27</t>
  </si>
  <si>
    <t xml:space="preserve"> Część 28</t>
  </si>
  <si>
    <t xml:space="preserve"> Część 29</t>
  </si>
  <si>
    <t xml:space="preserve"> Część 30</t>
  </si>
  <si>
    <t xml:space="preserve"> Część 31</t>
  </si>
  <si>
    <t xml:space="preserve"> Część 32</t>
  </si>
  <si>
    <t xml:space="preserve"> Część 33</t>
  </si>
  <si>
    <t xml:space="preserve"> Część 34</t>
  </si>
  <si>
    <t xml:space="preserve"> Część 35</t>
  </si>
  <si>
    <t xml:space="preserve"> Część 36</t>
  </si>
  <si>
    <t xml:space="preserve"> Część 37</t>
  </si>
  <si>
    <t xml:space="preserve"> Część 38</t>
  </si>
  <si>
    <t xml:space="preserve"> Część 39</t>
  </si>
  <si>
    <t xml:space="preserve"> Część 40</t>
  </si>
  <si>
    <t xml:space="preserve"> Część 41</t>
  </si>
  <si>
    <t xml:space="preserve"> Część 42</t>
  </si>
  <si>
    <t xml:space="preserve"> Część 43</t>
  </si>
  <si>
    <t xml:space="preserve"> Część 44</t>
  </si>
  <si>
    <t xml:space="preserve"> Część 45</t>
  </si>
  <si>
    <t xml:space="preserve"> Część 46</t>
  </si>
  <si>
    <t xml:space="preserve"> Część 47</t>
  </si>
  <si>
    <t xml:space="preserve"> Część 48</t>
  </si>
  <si>
    <t xml:space="preserve"> Część 49</t>
  </si>
  <si>
    <t xml:space="preserve"> Część 50</t>
  </si>
  <si>
    <t xml:space="preserve"> Część 51</t>
  </si>
  <si>
    <t xml:space="preserve"> Część 52</t>
  </si>
  <si>
    <t xml:space="preserve"> Część 53</t>
  </si>
  <si>
    <t xml:space="preserve"> Część 54</t>
  </si>
  <si>
    <t xml:space="preserve"> Część 55</t>
  </si>
  <si>
    <t xml:space="preserve"> Część 56</t>
  </si>
  <si>
    <t xml:space="preserve"> Część 57</t>
  </si>
  <si>
    <t xml:space="preserve"> Część 58</t>
  </si>
  <si>
    <t xml:space="preserve"> Część 59</t>
  </si>
  <si>
    <t xml:space="preserve"> Część 60</t>
  </si>
  <si>
    <t xml:space="preserve"> Część 61</t>
  </si>
  <si>
    <t xml:space="preserve"> Część 62</t>
  </si>
  <si>
    <t xml:space="preserve"> Część 63</t>
  </si>
  <si>
    <t xml:space="preserve"> Część 64</t>
  </si>
  <si>
    <t xml:space="preserve"> Część 65</t>
  </si>
  <si>
    <t xml:space="preserve"> Część 66</t>
  </si>
  <si>
    <t xml:space="preserve"> Część 67</t>
  </si>
  <si>
    <t xml:space="preserve"> Część 68</t>
  </si>
  <si>
    <t xml:space="preserve"> Część 69</t>
  </si>
  <si>
    <t xml:space="preserve"> Część 70</t>
  </si>
  <si>
    <t xml:space="preserve"> Część 71</t>
  </si>
  <si>
    <t xml:space="preserve"> Część 72</t>
  </si>
  <si>
    <t xml:space="preserve"> Część 73</t>
  </si>
  <si>
    <t xml:space="preserve"> Część 74</t>
  </si>
  <si>
    <t xml:space="preserve"> Część 75</t>
  </si>
  <si>
    <t xml:space="preserve"> Część 76</t>
  </si>
  <si>
    <t xml:space="preserve"> Część 77</t>
  </si>
  <si>
    <t xml:space="preserve"> Część 78</t>
  </si>
  <si>
    <t xml:space="preserve"> Część 79</t>
  </si>
  <si>
    <t>Wyrób higieniczny lub wyrób medyczny</t>
  </si>
  <si>
    <t xml:space="preserve"> Część 80</t>
  </si>
  <si>
    <t xml:space="preserve"> Część 81</t>
  </si>
  <si>
    <t xml:space="preserve"> Część 82</t>
  </si>
  <si>
    <t xml:space="preserve"> Część 83</t>
  </si>
  <si>
    <t xml:space="preserve"> Część 84</t>
  </si>
  <si>
    <t xml:space="preserve"> Część 85</t>
  </si>
  <si>
    <t xml:space="preserve"> Część 86</t>
  </si>
  <si>
    <t xml:space="preserve"> Część 87</t>
  </si>
  <si>
    <t xml:space="preserve"> Część 88</t>
  </si>
  <si>
    <t xml:space="preserve"> Część 89</t>
  </si>
  <si>
    <t xml:space="preserve"> Część 90</t>
  </si>
  <si>
    <t xml:space="preserve"> Część 91</t>
  </si>
  <si>
    <t xml:space="preserve"> Część 92</t>
  </si>
  <si>
    <t xml:space="preserve"> Część 93</t>
  </si>
  <si>
    <t xml:space="preserve"> Część 94</t>
  </si>
  <si>
    <t xml:space="preserve"> Część 95</t>
  </si>
  <si>
    <t xml:space="preserve"> Część 96</t>
  </si>
  <si>
    <t>Serweta do zabiegu otolaryngologicznego o wymiarach min. 175cm x 250cm z samoprzylepnym oknem w kształcie trójkąta umieszczonym decentralnie o wymiarach 11x11x11cm. Wykonana z minimum dwuwarstwowego laminatu o gramaturze min. 55g/m2, na całej powierzchni odporność na przenikanie wody min.125cm H2O, odporność na wypychanie na sucho/mokro min. 175/185 kPa, kPa cząstki stałe i pylenie zgodnie z normą PN EN 13795 (lub równoważną)</t>
  </si>
  <si>
    <t xml:space="preserve"> Część 97</t>
  </si>
  <si>
    <t xml:space="preserve"> Część 98</t>
  </si>
  <si>
    <t xml:space="preserve"> Część 99</t>
  </si>
  <si>
    <t xml:space="preserve"> Część 100</t>
  </si>
  <si>
    <t xml:space="preserve"> Część 101</t>
  </si>
  <si>
    <t xml:space="preserve"> Część 102</t>
  </si>
  <si>
    <t>Serweta operacyjna o wymiarach 200-320cm x 150-200cm,  wykonana z minimum dwuwarstwowego laminatu o gr. min 55 g/m², z dodatkową warstwą chłonną w strefie krytycznej (jezeli dotyczy). Łączna gramatura w strefie krytycznej min. 109 g/m², odporność na rozerwanie na sucho/mokro min. 160/160 kPa w strefie krytycznej, odporność na przenikanie cieczy min. 165cm H₂O, laminat miękki dobrze układajacy się wzmocniona, z taśmą lepną na krótszym brzegu.</t>
  </si>
  <si>
    <t xml:space="preserve"> Część 103</t>
  </si>
  <si>
    <t xml:space="preserve">Osłona na kończynę, nieprzemakalna, o wymiarach 35-37cm x 78-80cm lub 22-25x75-80, wykonana z laminatu min. Dwuwarstwowego o gramaturze min. 55g/m² </t>
  </si>
  <si>
    <t xml:space="preserve"> Część 105</t>
  </si>
  <si>
    <t xml:space="preserve"> Część 106</t>
  </si>
  <si>
    <t xml:space="preserve"> Część 107</t>
  </si>
  <si>
    <t xml:space="preserve"> Część 108</t>
  </si>
  <si>
    <t xml:space="preserve"> Część 109</t>
  </si>
  <si>
    <t xml:space="preserve"> Część 110</t>
  </si>
  <si>
    <t xml:space="preserve"> Część 111</t>
  </si>
  <si>
    <t xml:space="preserve"> Część 112</t>
  </si>
  <si>
    <t xml:space="preserve"> Część 113</t>
  </si>
  <si>
    <t xml:space="preserve"> Część 114</t>
  </si>
  <si>
    <t xml:space="preserve"> Część 115</t>
  </si>
  <si>
    <t xml:space="preserve"> Część 116</t>
  </si>
  <si>
    <t xml:space="preserve"> Część 117</t>
  </si>
  <si>
    <t xml:space="preserve"> Część 118</t>
  </si>
  <si>
    <t xml:space="preserve"> Część 119</t>
  </si>
  <si>
    <t xml:space="preserve"> Część 120</t>
  </si>
  <si>
    <t xml:space="preserve"> Część 121</t>
  </si>
  <si>
    <t xml:space="preserve"> Część 122</t>
  </si>
  <si>
    <t xml:space="preserve"> Część 104</t>
  </si>
  <si>
    <r>
      <t>Serweta na stolik Mayo wzmocniona o wymiarach 78-80cm x 145-150cm, z warstwą chłonną  85</t>
    </r>
    <r>
      <rPr>
        <strike/>
        <sz val="10"/>
        <color theme="1"/>
        <rFont val="Book Antiqua"/>
        <family val="1"/>
        <charset val="238"/>
      </rPr>
      <t xml:space="preserve"> </t>
    </r>
    <r>
      <rPr>
        <sz val="10"/>
        <color theme="1"/>
        <rFont val="Book Antiqua"/>
        <family val="1"/>
        <charset val="238"/>
      </rPr>
      <t>145cm x 60-76cm, łączna gramatura serwety min. 80 g/m</t>
    </r>
    <r>
      <rPr>
        <vertAlign val="superscript"/>
        <sz val="10"/>
        <color theme="1"/>
        <rFont val="Book Antiqua"/>
        <family val="1"/>
        <charset val="238"/>
      </rPr>
      <t xml:space="preserve">2 </t>
    </r>
    <r>
      <rPr>
        <sz val="10"/>
        <color theme="1"/>
        <rFont val="Book Antiqua"/>
        <family val="1"/>
        <charset val="238"/>
      </rPr>
      <t>(folia i laminat), odporność na przenikanie cieczy min. 123cm H</t>
    </r>
    <r>
      <rPr>
        <vertAlign val="subscript"/>
        <sz val="10"/>
        <color theme="1"/>
        <rFont val="Book Antiqua"/>
        <family val="1"/>
        <charset val="238"/>
      </rPr>
      <t>2</t>
    </r>
    <r>
      <rPr>
        <sz val="10"/>
        <color theme="1"/>
        <rFont val="Book Antiqua"/>
        <family val="1"/>
        <charset val="238"/>
      </rPr>
      <t xml:space="preserve">O, odporność na rozerwanie  w strefie krytycznej na mokro/sucho min. 80/115 kPa,  grubość folii osłony min. 50 mikronów lub gramatura folii na osłonę nie mniej, niż 50 g/m2 i gramatura całej serwety min. 80 g/m2 </t>
    </r>
  </si>
  <si>
    <r>
      <t>Serweta górna (ekran anestezjologiczny) samoprzylepna  o wymiarach 140-150cm x 240-250cm, wykonana z minimum dwuwarstwowego laminatu o gramaturze min. 55g/m² z dodatkową warstwą chłonną w strefie krytycznej o  łącznej gramaturze min. 80g/m2 , odporność na rozerwanie na sucho/mokro min.85/115 kPa w strefie krytycznej, odporność na przenikanie cieczy min. 100cm H</t>
    </r>
    <r>
      <rPr>
        <vertAlign val="subscript"/>
        <sz val="10"/>
        <color theme="1"/>
        <rFont val="Book Antiqua"/>
        <family val="1"/>
        <charset val="238"/>
      </rPr>
      <t>2</t>
    </r>
    <r>
      <rPr>
        <sz val="10"/>
        <color theme="1"/>
        <rFont val="Book Antiqua"/>
        <family val="1"/>
        <charset val="238"/>
      </rPr>
      <t>O. Laminat miękki dobrze układający się</t>
    </r>
  </si>
  <si>
    <t>Serweta dolna, samoprzylepna, o wymiarach 175-180cm x 175-200cm,  , wykonana z minimum  trzywarstwowego laminatu o gr. min. 70 g/m², z dodatkową warstwą chłonną w strefie krytycznej. Łączna gramatura w strefie krytycznej min. 122g/m², odporność na rozerwanie na sucho/mokro min. 185/180 kPa w strefie krytycznej, odporność na przenikanie cieczy min. 165cm H2O,Laminat miękki dobrze układający się</t>
  </si>
  <si>
    <r>
      <t>Serweta na stolik Mayo wzmocniona o wymiarach 78-80cm x 145-150cm, z warstwą chłonną  85-145cm x 60-65cm, łączna gramatura serwety min. 80g/m</t>
    </r>
    <r>
      <rPr>
        <vertAlign val="superscript"/>
        <sz val="9"/>
        <color theme="1"/>
        <rFont val="Book Antiqua"/>
        <family val="1"/>
        <charset val="238"/>
      </rPr>
      <t>2</t>
    </r>
    <r>
      <rPr>
        <sz val="9"/>
        <color theme="1"/>
        <rFont val="Book Antiqua"/>
        <family val="1"/>
        <charset val="238"/>
      </rPr>
      <t>, odporność na przenikanie cieczy min.135 cm H</t>
    </r>
    <r>
      <rPr>
        <vertAlign val="subscript"/>
        <sz val="9"/>
        <color theme="1"/>
        <rFont val="Book Antiqua"/>
        <family val="1"/>
        <charset val="238"/>
      </rPr>
      <t>2</t>
    </r>
    <r>
      <rPr>
        <sz val="9"/>
        <color theme="1"/>
        <rFont val="Book Antiqua"/>
        <family val="1"/>
        <charset val="238"/>
      </rPr>
      <t>O, odporność na rozerwanie  w strefie krytycznej na mokro/sucho min. 80/120 kPa, min  grubość folii osłony min. 60 mikronów lub gramatura min.47 g/m</t>
    </r>
    <r>
      <rPr>
        <vertAlign val="superscript"/>
        <sz val="9"/>
        <color theme="1"/>
        <rFont val="Book Antiqua"/>
        <family val="1"/>
        <charset val="238"/>
      </rPr>
      <t>2</t>
    </r>
    <r>
      <rPr>
        <sz val="9"/>
        <color theme="1"/>
        <rFont val="Book Antiqua"/>
        <family val="1"/>
        <charset val="238"/>
      </rPr>
      <t xml:space="preserve"> </t>
    </r>
  </si>
  <si>
    <r>
      <t>Taśma lepna o wymiarach 9-10cm x 49-50cm, wykonana z włókniny poliestrowej o gramaturze min. 40g/m</t>
    </r>
    <r>
      <rPr>
        <vertAlign val="superscript"/>
        <sz val="9"/>
        <color theme="1"/>
        <rFont val="Book Antiqua"/>
        <family val="1"/>
        <charset val="238"/>
      </rPr>
      <t>2</t>
    </r>
    <r>
      <rPr>
        <sz val="9"/>
        <color theme="1"/>
        <rFont val="Book Antiqua"/>
        <family val="1"/>
        <charset val="238"/>
      </rPr>
      <t xml:space="preserve"> oraz folii PE o grubości min. 25 mikronów lub bez folii PE lub z włókniny typu spunlance lub organizer przewodów ( rzep) o wym. 2-3 cm x 12-15 cm. </t>
    </r>
  </si>
  <si>
    <t xml:space="preserve">Serweta wzmocniona na stolik instrumentariuszki służąca jako owinięcie zestawu, o wymiarach 140-160cm x 190-240cm, z warstwą chłonną w strefie krytycznej o wymiarach min. 65-76cm x 190-240 cm, łączna  gramatura serwety min. 70g/m2   odporna na przenikanie cieczy min. 140cm H₂O,. Odporność na rozerwanie w strefie krytycznej na mokro/sucho min. 80/120 kPa </t>
  </si>
  <si>
    <r>
      <t>Serweta na stolik Mayo wzmocniona o wymiarach 78-80cm x 145-150cm, z warstwą chłonną  85-145cm x 60-76cm, łączna gramatura serwety min. 83g/m</t>
    </r>
    <r>
      <rPr>
        <vertAlign val="superscript"/>
        <sz val="10"/>
        <color theme="1"/>
        <rFont val="Book Antiqua"/>
        <family val="1"/>
        <charset val="238"/>
      </rPr>
      <t>2</t>
    </r>
    <r>
      <rPr>
        <sz val="10"/>
        <color theme="1"/>
        <rFont val="Book Antiqua"/>
        <family val="1"/>
        <charset val="238"/>
      </rPr>
      <t>, odporność na przenikanie cieczy min. 150cm H</t>
    </r>
    <r>
      <rPr>
        <vertAlign val="subscript"/>
        <sz val="10"/>
        <color theme="1"/>
        <rFont val="Book Antiqua"/>
        <family val="1"/>
        <charset val="238"/>
      </rPr>
      <t>2</t>
    </r>
    <r>
      <rPr>
        <sz val="10"/>
        <color theme="1"/>
        <rFont val="Book Antiqua"/>
        <family val="1"/>
        <charset val="238"/>
      </rPr>
      <t xml:space="preserve">O, odporność na rozerwanie  w strefie krytycznej na mokro/sucho min. 150/180 kPa,  grubość folii osłony min.55 mikronów,  lub gramatura folii na osłonę nie mniej, niż 50 g/m2 i gramatura całej serwety min. 83 g/m2 </t>
    </r>
  </si>
  <si>
    <r>
      <t>Serweta górna (ekran anestezjologiczny) samoprzylepna  o wymiarach 140-225cm x 240</t>
    </r>
    <r>
      <rPr>
        <strike/>
        <sz val="10"/>
        <color theme="1"/>
        <rFont val="Book Antiqua"/>
        <family val="1"/>
        <charset val="238"/>
      </rPr>
      <t xml:space="preserve"> </t>
    </r>
    <r>
      <rPr>
        <sz val="10"/>
        <color theme="1"/>
        <rFont val="Book Antiqua"/>
        <family val="1"/>
        <charset val="238"/>
      </rPr>
      <t>300cm,( dopuszcza się organizatory przewodów), wykonana z minimum dwuwarstwowego laminatu o gramaturze min 55 g/m², z dodatkową warstwą chłonną w strefie krytycznej. Łączna gramatura w strefie krytycznej min. 109 g/m², odporność na rozerwanie na sucho/mokro min. 150/180 kPa w strefie krytycznej, odporność na przenikanie cieczy min. 125cm H₂O,Laminat miękki dobrze układający się</t>
    </r>
  </si>
  <si>
    <r>
      <t>Serweta nieprzylepna  o wymiarach 70-80cm x 90-100cm,  min. dwuwarstwowa o gramaturze min. 55g/m</t>
    </r>
    <r>
      <rPr>
        <vertAlign val="superscript"/>
        <sz val="10"/>
        <color theme="1"/>
        <rFont val="Book Antiqua"/>
        <family val="1"/>
        <charset val="238"/>
      </rPr>
      <t>2</t>
    </r>
    <r>
      <rPr>
        <sz val="10"/>
        <color theme="1"/>
        <rFont val="Book Antiqua"/>
        <family val="1"/>
        <charset val="238"/>
      </rPr>
      <t xml:space="preserve"> </t>
    </r>
  </si>
  <si>
    <r>
      <t>Serweta przylepna o wymiarach min. 150-180cm x 180-240cm, min. dwuwarstwowa , o gramaturze min. 55g/m</t>
    </r>
    <r>
      <rPr>
        <vertAlign val="superscript"/>
        <sz val="10"/>
        <color theme="1"/>
        <rFont val="Book Antiqua"/>
        <family val="1"/>
        <charset val="238"/>
      </rPr>
      <t xml:space="preserve">2. </t>
    </r>
    <r>
      <rPr>
        <sz val="10"/>
        <color theme="1"/>
        <rFont val="Book Antiqua"/>
        <family val="1"/>
        <charset val="238"/>
      </rPr>
      <t xml:space="preserve">Dopuszcza  się serwetę wykonaną z laminatu dwuwarstwowego ze wzmocnieniem w części krytycznej </t>
    </r>
  </si>
  <si>
    <r>
      <t>Taśma lepną o wymiarach 9-10cm x 49-50cm, wykonana z włókniny poliestrowej/ spunlacej o gramaturze min. 40g/m</t>
    </r>
    <r>
      <rPr>
        <vertAlign val="superscript"/>
        <sz val="10"/>
        <color theme="1"/>
        <rFont val="Book Antiqua"/>
        <family val="1"/>
        <charset val="238"/>
      </rPr>
      <t>2</t>
    </r>
    <r>
      <rPr>
        <sz val="10"/>
        <color theme="1"/>
        <rFont val="Book Antiqua"/>
        <family val="1"/>
        <charset val="238"/>
      </rPr>
      <t xml:space="preserve"> oraz folii PE o grubości min. 25 mikronów lub bez folii PE</t>
    </r>
  </si>
  <si>
    <r>
      <t>Serweta na stolik Mayo wzmocniona o wymiarach 78-80cm x 145-150cm, z warstwą chłonną  85-145 cm x 60-65cm, łączna gramatura serwety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 xml:space="preserve">O, odporność na rozerwanie  w strefie krytycznej na mokro/sucho min. 80/120 kPa,  grubość folii osłony min. 55 mikronów, lub gramatura folii na osłonę nie mniej, niż 50 g/m2 i gramatura całej serwety min. 85 g/m2 </t>
    </r>
  </si>
  <si>
    <t>Serweta wzmocniona na stolik instrumentariuszki służąca jako owinięcie zestawu, o wymiarach 140-160cm x 190-240cm, z warstwą chłonną w strefie krytycznej o wymiarach min. 65-76cm x 190-240 cm, łączna  gramatura serwety min. 73g/m2   odporna na przenikanie cieczy min. 140cm H₂O,. Odporność na rozerwanie w strefie krytycznej na mokro/sucho min. 80/120 kPa</t>
  </si>
  <si>
    <r>
      <t xml:space="preserve">Serweta na kończynę z elastycznym mankietem samouszczelniającym się, otwór o średnicy 5-6x7cm otoczony warstwą chłonną, serweta o wymiarach 220-250cm x 320-350cm, z możliwością zamocowania przewodów i drenów oraz z torbą do przechwytywania płynu artroskopowego o wymiarach min. 60-80 x 80-94cm z możliwością podłączenia drenu do spuszczenia płynu oraz sztywnikiem. </t>
    </r>
    <r>
      <rPr>
        <u/>
        <sz val="10"/>
        <color theme="1"/>
        <rFont val="Book Antiqua"/>
        <family val="1"/>
        <charset val="238"/>
      </rPr>
      <t>Wymagania minimalne:</t>
    </r>
    <r>
      <rPr>
        <sz val="10"/>
        <color theme="1"/>
        <rFont val="Book Antiqua"/>
        <family val="1"/>
        <charset val="238"/>
      </rPr>
      <t xml:space="preserve"> laminat dwuwarstwowy o gramaturze min. 55g/m</t>
    </r>
    <r>
      <rPr>
        <vertAlign val="superscript"/>
        <sz val="10"/>
        <color theme="1"/>
        <rFont val="Book Antiqua"/>
        <family val="1"/>
        <charset val="238"/>
      </rPr>
      <t>2</t>
    </r>
    <r>
      <rPr>
        <sz val="10"/>
        <color theme="1"/>
        <rFont val="Book Antiqua"/>
        <family val="1"/>
        <charset val="238"/>
      </rPr>
      <t>, w strefie krytycznej łącznie min. 110 g/m</t>
    </r>
    <r>
      <rPr>
        <vertAlign val="superscript"/>
        <sz val="10"/>
        <color theme="1"/>
        <rFont val="Book Antiqua"/>
        <family val="1"/>
        <charset val="238"/>
      </rPr>
      <t>2</t>
    </r>
    <r>
      <rPr>
        <sz val="10"/>
        <color theme="1"/>
        <rFont val="Book Antiqua"/>
        <family val="1"/>
        <charset val="238"/>
      </rPr>
      <t>, odporność na przenikanie cieczy min. 165cm H</t>
    </r>
    <r>
      <rPr>
        <vertAlign val="subscript"/>
        <sz val="10"/>
        <color theme="1"/>
        <rFont val="Book Antiqua"/>
        <family val="1"/>
        <charset val="238"/>
      </rPr>
      <t>2</t>
    </r>
    <r>
      <rPr>
        <sz val="10"/>
        <color theme="1"/>
        <rFont val="Book Antiqua"/>
        <family val="1"/>
        <charset val="238"/>
      </rPr>
      <t>O , odporność na rozerwanie na sucho/mokro 160/160 kPa Zamawiający dopuszcza obecność dodatkowej serwety nieprzylepnej w rozmiarze 150 x 190 cm  przy zachowaniu pozostałych zapisów SWZ</t>
    </r>
  </si>
  <si>
    <r>
      <t>Taśma lepna o wymiarach 9-10cm x 49-50cm, wykonana z włókniny poliestrowej lub spunlace lub spunlance polipropylen o gramaturze min. 40g/m</t>
    </r>
    <r>
      <rPr>
        <vertAlign val="superscript"/>
        <sz val="10"/>
        <color theme="1"/>
        <rFont val="Book Antiqua"/>
        <family val="1"/>
        <charset val="238"/>
      </rPr>
      <t>2</t>
    </r>
    <r>
      <rPr>
        <sz val="10"/>
        <color theme="1"/>
        <rFont val="Book Antiqua"/>
        <family val="1"/>
        <charset val="238"/>
      </rPr>
      <t xml:space="preserve"> oraz folii PE o grubości min. 25 mikronów </t>
    </r>
  </si>
  <si>
    <r>
      <t>Serweta na stolik Mayo wzmocniona o wymiarach78-80cm x 145-150cm, z warstwą chłonną  85-145cm x 60-76cm, łączna gramatura serwety min. 83g/m</t>
    </r>
    <r>
      <rPr>
        <vertAlign val="superscript"/>
        <sz val="9"/>
        <color theme="1"/>
        <rFont val="Book Antiqua"/>
        <family val="1"/>
        <charset val="238"/>
      </rPr>
      <t>2</t>
    </r>
    <r>
      <rPr>
        <sz val="9"/>
        <color theme="1"/>
        <rFont val="Book Antiqua"/>
        <family val="1"/>
        <charset val="238"/>
      </rPr>
      <t>, odporność na przenikanie cieczy min. 135cm H</t>
    </r>
    <r>
      <rPr>
        <vertAlign val="subscript"/>
        <sz val="9"/>
        <color theme="1"/>
        <rFont val="Book Antiqua"/>
        <family val="1"/>
        <charset val="238"/>
      </rPr>
      <t>2</t>
    </r>
    <r>
      <rPr>
        <sz val="9"/>
        <color theme="1"/>
        <rFont val="Book Antiqua"/>
        <family val="1"/>
        <charset val="238"/>
      </rPr>
      <t>O, odporność na rozerwanie  w strefie krytycznej na mokro/sucho min. 80/120 kPa,  grubość folii osłony min. 50 mikronów</t>
    </r>
  </si>
  <si>
    <r>
      <t xml:space="preserve">Serweta na kończynę z elastycznym mankietem samouszczelniającym się, otwór o średnicy 5-6x7cm otoczony warstwą chłonną, serweta o wymiarach 220-250cm x 320-350cm. </t>
    </r>
    <r>
      <rPr>
        <u/>
        <sz val="9"/>
        <color theme="1"/>
        <rFont val="Book Antiqua"/>
        <family val="1"/>
        <charset val="238"/>
      </rPr>
      <t>.</t>
    </r>
    <r>
      <rPr>
        <b/>
        <sz val="9"/>
        <color theme="1"/>
        <rFont val="Book Antiqua"/>
        <family val="1"/>
        <charset val="238"/>
      </rPr>
      <t>Nie dopuszcza się serwety z torbą na płyny</t>
    </r>
    <r>
      <rPr>
        <sz val="9"/>
        <color theme="1"/>
        <rFont val="Book Antiqua"/>
        <family val="1"/>
        <charset val="238"/>
      </rPr>
      <t xml:space="preserve"> </t>
    </r>
  </si>
  <si>
    <r>
      <t>Taśma lepna o wymiarach 9-10cm x 49-50cm, wykonana z włókniny poliestrowej o gramaturze min. 40g/m</t>
    </r>
    <r>
      <rPr>
        <vertAlign val="superscript"/>
        <sz val="9"/>
        <color theme="1"/>
        <rFont val="Book Antiqua"/>
        <family val="1"/>
        <charset val="238"/>
      </rPr>
      <t>2</t>
    </r>
    <r>
      <rPr>
        <sz val="9"/>
        <color theme="1"/>
        <rFont val="Book Antiqua"/>
        <family val="1"/>
        <charset val="238"/>
      </rPr>
      <t xml:space="preserve"> lub z włókniny spunlace poliester + wiskoza o gramaturze 68g/m2  oraz folii PE o grubości min. 25 mikronów </t>
    </r>
  </si>
  <si>
    <r>
      <t>Serweta na stolik Mayo wzmocniona o wymiarach 78-80cm x 145-150cm, z warstwą chłonną  85-145cm x 60-75cm, łączna gramatura serwety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 xml:space="preserve">O, odporność na rozerwanie  w strefie krytycznej na mokro/sucho min. 80/120 kPa,  grubość folii osłony min. 55 mikronów, lub gramatura folii na osłonę nie mniej, niż 50 g/m2 i gramaturze całej serwety min. 85 g/m2 </t>
    </r>
  </si>
  <si>
    <t>Serweta wzmocniona na stolik instrumentariuszki służąca jako owinięcie zestawu, o wymiarach 140-160cm x 190-240csm, z warstwą chłonną w strefie krytycznej o wymiarach min. 65-76cm x 190-240 cm, łączna  gramatura serwety min. 73g/m2   odporna na przenikanie cieczy min. 120cm H₂O,. Odporność na rozerwanie w strefie krytycznej na mokro/sucho min. 80/120 kPa</t>
  </si>
  <si>
    <r>
      <t>Taśma lepną o wymiarach 9-10cm x 49-50cm, wykonana z włókniny poliestrowej, lub spunlace  lub spunlance polipropylen o gramaturze min. 40g/m</t>
    </r>
    <r>
      <rPr>
        <vertAlign val="superscript"/>
        <sz val="10"/>
        <color theme="1"/>
        <rFont val="Book Antiqua"/>
        <family val="1"/>
        <charset val="238"/>
      </rPr>
      <t>2</t>
    </r>
    <r>
      <rPr>
        <sz val="10"/>
        <color theme="1"/>
        <rFont val="Book Antiqua"/>
        <family val="1"/>
        <charset val="238"/>
      </rPr>
      <t xml:space="preserve"> oraz folii PE o grubości min. 27 mikronów lub bez folii PE</t>
    </r>
  </si>
  <si>
    <r>
      <t xml:space="preserve">Serweta na kończynę z elastycznym mankietem samouszczelniającym na kończynie.  Otwór  o średnicy max. 5x7cm.   Serweta o wymiarach 300-330cm x 220-250cm. </t>
    </r>
    <r>
      <rPr>
        <u/>
        <sz val="10"/>
        <color theme="1"/>
        <rFont val="Book Antiqua"/>
        <family val="1"/>
        <charset val="238"/>
      </rPr>
      <t>Wymagania minimalne:</t>
    </r>
    <r>
      <rPr>
        <sz val="10"/>
        <color theme="1"/>
        <rFont val="Book Antiqua"/>
        <family val="1"/>
        <charset val="238"/>
      </rPr>
      <t xml:space="preserve"> gramatura włókniny w strefie krytycznej min. 109g/m</t>
    </r>
    <r>
      <rPr>
        <vertAlign val="superscript"/>
        <sz val="10"/>
        <color theme="1"/>
        <rFont val="Book Antiqua"/>
        <family val="1"/>
        <charset val="238"/>
      </rPr>
      <t>2</t>
    </r>
    <r>
      <rPr>
        <sz val="10"/>
        <color theme="1"/>
        <rFont val="Book Antiqua"/>
        <family val="1"/>
        <charset val="238"/>
      </rPr>
      <t>, odporność na rozerwanie na mokro/sucho min. 102/190 kPa, odporność na przenikanie cieczy w części krytycznej min. 125 cmH</t>
    </r>
    <r>
      <rPr>
        <vertAlign val="subscript"/>
        <sz val="10"/>
        <color theme="1"/>
        <rFont val="Book Antiqua"/>
        <family val="1"/>
        <charset val="238"/>
      </rPr>
      <t>2</t>
    </r>
    <r>
      <rPr>
        <sz val="10"/>
        <color theme="1"/>
        <rFont val="Book Antiqua"/>
        <family val="1"/>
        <charset val="238"/>
      </rPr>
      <t xml:space="preserve">O.  </t>
    </r>
  </si>
  <si>
    <r>
      <t>Serweta wykonana z  min. dwuwarstwowej laminowanej włókniny o wymiarach 75-80cm x 75-90cm  z taśmą lepną  o gramaturze min. 55g/m</t>
    </r>
    <r>
      <rPr>
        <vertAlign val="superscript"/>
        <sz val="10"/>
        <color theme="1"/>
        <rFont val="Book Antiqua"/>
        <family val="1"/>
        <charset val="238"/>
      </rPr>
      <t>2.</t>
    </r>
  </si>
  <si>
    <r>
      <t>Serweta laminowana min. dwuwarstwowa o wymiarach 140-150cm x 180-200cm z taśmą lepną o gramaturze min. 55g/m</t>
    </r>
    <r>
      <rPr>
        <vertAlign val="superscript"/>
        <sz val="10"/>
        <color theme="1"/>
        <rFont val="Book Antiqua"/>
        <family val="1"/>
        <charset val="238"/>
      </rPr>
      <t>2.</t>
    </r>
    <r>
      <rPr>
        <sz val="10"/>
        <color theme="1"/>
        <rFont val="Book Antiqua"/>
        <family val="1"/>
        <charset val="238"/>
      </rPr>
      <t xml:space="preserve"> </t>
    </r>
  </si>
  <si>
    <r>
      <t>Serweta na stolik Mayo wzmocniona o wymiarach 78-80cm x 145-150cm, z warstwą chłonną  85-145 cm x 60-75cm, łączna gramatura serwety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mokro/sucho min. 80/120 kPa,  gramatura folii na osłonę nie mniej, niż 50g/m2  przy gramaturze całej serwety min. 85 g/m2.</t>
    </r>
  </si>
  <si>
    <r>
      <t>Taśma lepna o wymiarach 9-10cm x 49-50cm, wykonana z włókniny poliestrowej o gramaturze min. 40g/m</t>
    </r>
    <r>
      <rPr>
        <vertAlign val="superscript"/>
        <sz val="10"/>
        <color theme="1"/>
        <rFont val="Book Antiqua"/>
        <family val="1"/>
        <charset val="238"/>
      </rPr>
      <t>2</t>
    </r>
  </si>
  <si>
    <r>
      <t>Serweta na stolik Mayo wzmocniona o wymiarach 78-80cm x 145-150cm, z warstwą chłonną  85- 145 cm x 60-90cm, łączna gramatura serwety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 xml:space="preserve">O, odporność na rozerwanie  w strefie krytycznej na mokro/sucho min. 80/120 kPa,  grubość folii osłony min. 55  mikronów, lub gramatura folii na osłonę nie mniej, niż 50 g/m2 i gramaturze całej serwety min. 85 g/m2 </t>
    </r>
  </si>
  <si>
    <r>
      <t>Serweta neurochirurgiczna o wymiarach 225-250cm x  280-320cm z otworem wypełnionym folią o wymiarach25-35cm x 19-26cm, organizery przewodów zintegrowane z serwetą, z torbą na płyny, odporność na przenikanie cieczy min. 100cm H</t>
    </r>
    <r>
      <rPr>
        <vertAlign val="subscript"/>
        <sz val="10"/>
        <color theme="1"/>
        <rFont val="Book Antiqua"/>
        <family val="1"/>
        <charset val="238"/>
      </rPr>
      <t>2</t>
    </r>
    <r>
      <rPr>
        <sz val="10"/>
        <color theme="1"/>
        <rFont val="Book Antiqua"/>
        <family val="1"/>
        <charset val="238"/>
      </rPr>
      <t>O, wytrzymałość na rozdarcia w strefie krytycznej na mokro/sucho min. 58/70kPa</t>
    </r>
  </si>
  <si>
    <r>
      <t>Serweta o wymiarach min. 50cm x 50cm z taśmą lepną, włóknina min. dwuwarstwowa  o gramaturze min. 40g/m</t>
    </r>
    <r>
      <rPr>
        <vertAlign val="superscript"/>
        <sz val="10"/>
        <color theme="1"/>
        <rFont val="Book Antiqua"/>
        <family val="1"/>
        <charset val="238"/>
      </rPr>
      <t>2</t>
    </r>
    <r>
      <rPr>
        <sz val="10"/>
        <color theme="1"/>
        <rFont val="Book Antiqua"/>
        <family val="1"/>
        <charset val="238"/>
      </rPr>
      <t>, odporność na przenikanie płynów min. 140cm H</t>
    </r>
    <r>
      <rPr>
        <vertAlign val="subscript"/>
        <sz val="10"/>
        <color theme="1"/>
        <rFont val="Book Antiqua"/>
        <family val="1"/>
        <charset val="238"/>
      </rPr>
      <t>2</t>
    </r>
    <r>
      <rPr>
        <sz val="10"/>
        <color theme="1"/>
        <rFont val="Book Antiqua"/>
        <family val="1"/>
        <charset val="238"/>
      </rPr>
      <t>O</t>
    </r>
  </si>
  <si>
    <r>
      <t>Taśma lepna o wymiarach 9-10cm x 49-50cm, wykonana z włókniny poliestrowej o gramaturze min. 40g/m</t>
    </r>
    <r>
      <rPr>
        <vertAlign val="superscript"/>
        <sz val="10"/>
        <color theme="1"/>
        <rFont val="Book Antiqua"/>
        <family val="1"/>
        <charset val="238"/>
      </rPr>
      <t>2,</t>
    </r>
  </si>
  <si>
    <r>
      <t>Serweta na stolik Mayo wzmocniona o wymiarach 78-80cm x 145-150cm, z warstwą chłonną min. 85-90cm x 60-65cm, gramatura warstwy chłonnej (folia i laminat) min. 79g/m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mokro/sucho min. 80/120 kPa,  grubość folii osłony min. 50 mikronów</t>
    </r>
  </si>
  <si>
    <r>
      <t xml:space="preserve">Serweta o wymiarach 200-280cm x 300-360cm, z otworem przylepnym w kształcie rombu o wymiarach 10-13cm x 10-15cm. </t>
    </r>
    <r>
      <rPr>
        <u/>
        <sz val="10"/>
        <color theme="1"/>
        <rFont val="Book Antiqua"/>
        <family val="1"/>
        <charset val="238"/>
      </rPr>
      <t>Wymagania minimalne:</t>
    </r>
    <r>
      <rPr>
        <sz val="10"/>
        <color theme="1"/>
        <rFont val="Book Antiqua"/>
        <family val="1"/>
        <charset val="238"/>
      </rPr>
      <t xml:space="preserve"> Włóknina o gramaturze materiału podstawowego bez wzmocnienia min. 55g/m</t>
    </r>
    <r>
      <rPr>
        <vertAlign val="superscript"/>
        <sz val="10"/>
        <color theme="1"/>
        <rFont val="Book Antiqua"/>
        <family val="1"/>
        <charset val="238"/>
      </rPr>
      <t>2</t>
    </r>
    <r>
      <rPr>
        <sz val="10"/>
        <color theme="1"/>
        <rFont val="Book Antiqua"/>
        <family val="1"/>
        <charset val="238"/>
      </rPr>
      <t>, w części wzmocnionej min. 76g/m</t>
    </r>
    <r>
      <rPr>
        <vertAlign val="superscript"/>
        <sz val="10"/>
        <color theme="1"/>
        <rFont val="Book Antiqua"/>
        <family val="1"/>
        <charset val="238"/>
      </rPr>
      <t>2</t>
    </r>
    <r>
      <rPr>
        <sz val="10"/>
        <color theme="1"/>
        <rFont val="Book Antiqua"/>
        <family val="1"/>
        <charset val="238"/>
      </rPr>
      <t>, odporność na przenikanie płynów min. 100cm H</t>
    </r>
    <r>
      <rPr>
        <vertAlign val="subscript"/>
        <sz val="10"/>
        <color theme="1"/>
        <rFont val="Book Antiqua"/>
        <family val="1"/>
        <charset val="238"/>
      </rPr>
      <t>2</t>
    </r>
    <r>
      <rPr>
        <sz val="10"/>
        <color theme="1"/>
        <rFont val="Book Antiqua"/>
        <family val="1"/>
        <charset val="238"/>
      </rPr>
      <t xml:space="preserve">O, wytrzymałość na rozciąganie na mokro/sucho min.60/94 kPa Zamawiający dopuszcza serwetę z dodatkową warstwą chłonną 50 x 75 cm zawierającą wiskozę, z 3 zintegrowanymi organizatorami przewodów. </t>
    </r>
  </si>
  <si>
    <r>
      <t>Taśma lepną/ samoprzylepna o wymiarach 9-10cm x 49-50cm, wykonana z włókniny poliestrowej o gramaturze min. 40g/m</t>
    </r>
    <r>
      <rPr>
        <vertAlign val="superscript"/>
        <sz val="10"/>
        <color theme="1"/>
        <rFont val="Book Antiqua"/>
        <family val="1"/>
        <charset val="238"/>
      </rPr>
      <t>2</t>
    </r>
    <r>
      <rPr>
        <sz val="10"/>
        <color theme="1"/>
        <rFont val="Book Antiqua"/>
        <family val="1"/>
        <charset val="238"/>
      </rPr>
      <t xml:space="preserve"> oraz folii PE o grubości min. 25 mikronów lub bez folii PE</t>
    </r>
  </si>
  <si>
    <r>
      <t>Serweta na stolik Mayo wzmocniona o wymiarach 78-80cm x 145-150cm, z warstwą chłonną min. 85-90cm x 60-65cm, gramatura warstwy chłonnej (folia i laminat) min. 83g/m</t>
    </r>
    <r>
      <rPr>
        <vertAlign val="superscript"/>
        <sz val="9"/>
        <color theme="1"/>
        <rFont val="Book Antiqua"/>
        <family val="1"/>
        <charset val="238"/>
      </rPr>
      <t>2</t>
    </r>
    <r>
      <rPr>
        <sz val="9"/>
        <color theme="1"/>
        <rFont val="Book Antiqua"/>
        <family val="1"/>
        <charset val="238"/>
      </rPr>
      <t>, odporność na przenikanie cieczy min. 140cm H</t>
    </r>
    <r>
      <rPr>
        <vertAlign val="subscript"/>
        <sz val="9"/>
        <color theme="1"/>
        <rFont val="Book Antiqua"/>
        <family val="1"/>
        <charset val="238"/>
      </rPr>
      <t>2</t>
    </r>
    <r>
      <rPr>
        <sz val="9"/>
        <color theme="1"/>
        <rFont val="Book Antiqua"/>
        <family val="1"/>
        <charset val="238"/>
      </rPr>
      <t>O, odporność na rozerwanie  w strefie krytycznej na mokro/sucho min. 80/120 kPa,  grubość folii osłony min. 57 mikronów</t>
    </r>
  </si>
  <si>
    <r>
      <t>Taśma lepna/przylepna o wymiarach 9-10cm x 49-50cm, wykonana z włókniny poliestrowej o gramaturze min. 40g/m</t>
    </r>
    <r>
      <rPr>
        <vertAlign val="superscript"/>
        <sz val="9"/>
        <color theme="1"/>
        <rFont val="Book Antiqua"/>
        <family val="1"/>
        <charset val="238"/>
      </rPr>
      <t>2</t>
    </r>
    <r>
      <rPr>
        <sz val="9"/>
        <color theme="1"/>
        <rFont val="Book Antiqua"/>
        <family val="1"/>
        <charset val="238"/>
      </rPr>
      <t xml:space="preserve"> oraz folii PE o grubości min. 25 mikronów lub bez folii PE</t>
    </r>
  </si>
  <si>
    <r>
      <t>Serweta wzmocniona na stolik instrumentariuszki służąca jako owinięcie zestawu, o wymiarach 140-160cm x 190-240cm, z warstwą chłonną w strefie krytycznej o wymiarach min. 65-75cm x 190-240 cm, łączna  gramatura serwety min. 63g/m2 odporna na przenikanie cieczy min. 120-140cm H₂O, a w strefie krytycznej min. 192 cm H</t>
    </r>
    <r>
      <rPr>
        <vertAlign val="subscript"/>
        <sz val="10"/>
        <color theme="1"/>
        <rFont val="Book Antiqua"/>
        <family val="1"/>
        <charset val="238"/>
      </rPr>
      <t>2</t>
    </r>
    <r>
      <rPr>
        <sz val="10"/>
        <color theme="1"/>
        <rFont val="Book Antiqua"/>
        <family val="1"/>
        <charset val="238"/>
      </rPr>
      <t xml:space="preserve">O. Odporność na rozerwanie w strefie krytycznej na mokro/sucho min. 80-95/108-120 kPa </t>
    </r>
  </si>
  <si>
    <r>
      <t>Serweta na stolik Mayo wzmocniona o wymiarach 78-80cm x 145-150cm, z warstwą chłonną  85-145cm x 60-80cm, łączna gramatura serwety min. 80g/m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 xml:space="preserve">O, odporność na rozerwanie  w strefie krytycznej na mokro/sucho min. 80-95/108-120 kPa. grubość folii osłony min. 55 mikronów, lub gramatura folii na osłonę nie mniej, niż 50 g/m2 i gramaturze całej serwety min. 85 g/m2 </t>
    </r>
  </si>
  <si>
    <t>Wąż/ dren z klamrą lub bez klamry zamykającej o długości 130-210 cm  ( +/- 8 cm) służący do odprowadzania płynów</t>
  </si>
  <si>
    <t>Fartuch chirurgiczny do procedur o podwyższonej ilości płynów. Wykonany z włókniny SMS o gramaturze min. 35g/m2, dodatkowo wzmocniony na rękawach i całej długości przodu fartucha. Zapinany na szyi w okolicy karku. Wiązany na troki. Wzmocnienie wykonane z dwuwarstwowego laminatu o gramaturze min. 40g/m2. Zapinany na długi rzep w okolicy karku.</t>
  </si>
  <si>
    <r>
      <t>Fartuch chirurgiczny, wykonany z lekkiej, przewiewnej i oddychającej włókniny SMS lub SMMS o gramaturze min. 35g/m</t>
    </r>
    <r>
      <rPr>
        <vertAlign val="superscript"/>
        <sz val="10"/>
        <color theme="1"/>
        <rFont val="Book Antiqua"/>
        <family val="1"/>
        <charset val="238"/>
      </rPr>
      <t>2</t>
    </r>
    <r>
      <rPr>
        <sz val="10"/>
        <color theme="1"/>
        <rFont val="Book Antiqua"/>
        <family val="1"/>
        <charset val="238"/>
      </rPr>
      <t>, bez wzmocnienia. Zapinany na długi rzep w okolicy karku.</t>
    </r>
  </si>
  <si>
    <t>Tupfery z min. 17-nitkowej gazy o wymiarach 35-48cm x 24-30cm</t>
  </si>
  <si>
    <t>Plastikowy klem do mycia pola operacyjnego o długości 23-24,5cm</t>
  </si>
  <si>
    <r>
      <t>Serweta na stolik Mayo wzmocniona o wymiarach 78-80cm x 145-150cm, z warstwą chłonną min. 85-145cm x 60-75cm, gramatura warstwy chłonnej (folia i laminat) min. 83g/m</t>
    </r>
    <r>
      <rPr>
        <vertAlign val="superscript"/>
        <sz val="10"/>
        <color theme="1"/>
        <rFont val="Book Antiqua"/>
        <family val="1"/>
        <charset val="238"/>
      </rPr>
      <t>2</t>
    </r>
    <r>
      <rPr>
        <sz val="10"/>
        <color theme="1"/>
        <rFont val="Book Antiqua"/>
        <family val="1"/>
        <charset val="238"/>
      </rPr>
      <t>, lub wykonaną z folii PE o gramaturze 50 g/m2 oraz włókniny chłonnej (wiskozowo-poliestrowej) w obszarze wzmocnionym o wymiarach 60 cm x 140 cm, łączna gramatura w strefie wzmocnionej 80 g/m2.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mokro/sucho min. 80-95/108-120 kPa, grubość folii osłony min. 55 mikronów</t>
    </r>
  </si>
  <si>
    <r>
      <t xml:space="preserve">Serweta ginekologiczna o wymiarach min. 330-355cm x 295-320cm, z otworem owalnym/prostokątnym samoprzylepnym o wymiarach 8-15cm x 25-28cm otoczonym warstwą chłonną z dwa mankietami do mocowania, zintegrowane z ekranem anestezjologicznym i nogawicami, wyposażona w zintergowany worek do przechwytywania płynów z możliwością podłączenia drenu. </t>
    </r>
    <r>
      <rPr>
        <u/>
        <sz val="10"/>
        <color theme="1"/>
        <rFont val="Book Antiqua"/>
        <family val="1"/>
        <charset val="238"/>
      </rPr>
      <t>Wymagania minimalne:</t>
    </r>
    <r>
      <rPr>
        <sz val="10"/>
        <color theme="1"/>
        <rFont val="Book Antiqua"/>
        <family val="1"/>
        <charset val="238"/>
      </rPr>
      <t xml:space="preserve"> Laminat mocny, miękki, dobrze układający się, min. dwuwarstwowy o gramaturze min. 54gm</t>
    </r>
    <r>
      <rPr>
        <vertAlign val="superscript"/>
        <sz val="10"/>
        <color theme="1"/>
        <rFont val="Book Antiqua"/>
        <family val="1"/>
        <charset val="238"/>
      </rPr>
      <t>2</t>
    </r>
    <r>
      <rPr>
        <sz val="10"/>
        <color theme="1"/>
        <rFont val="Book Antiqua"/>
        <family val="1"/>
        <charset val="238"/>
      </rPr>
      <t>, w części wzmocnionej gramatura min. 75g/m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wytrzymałość na rozciąganie na sucho i mokro min. 80/175kPa</t>
    </r>
  </si>
  <si>
    <r>
      <t>Serweta chirurgiczna nieprzylepna pod pośladki o wymiarach min. 75-80cm x 90-100cm, o gramaturze min. 47g/m</t>
    </r>
    <r>
      <rPr>
        <vertAlign val="superscript"/>
        <sz val="10"/>
        <color theme="1"/>
        <rFont val="Book Antiqua"/>
        <family val="1"/>
        <charset val="238"/>
      </rPr>
      <t>2</t>
    </r>
  </si>
  <si>
    <r>
      <t xml:space="preserve">Serweta samoprzylepna o wymiarach 70-75cm x 75-90cm, z taśmą lepną o szerokości max. 3,5cm. </t>
    </r>
    <r>
      <rPr>
        <u/>
        <sz val="10"/>
        <color theme="1"/>
        <rFont val="Book Antiqua"/>
        <family val="1"/>
        <charset val="238"/>
      </rPr>
      <t>Wymagania minimalne:</t>
    </r>
    <r>
      <rPr>
        <sz val="10"/>
        <color theme="1"/>
        <rFont val="Book Antiqua"/>
        <family val="1"/>
        <charset val="238"/>
      </rPr>
      <t xml:space="preserve"> wykonana z minimum dwuwarstwowego </t>
    </r>
    <r>
      <rPr>
        <strike/>
        <sz val="10"/>
        <color theme="1"/>
        <rFont val="Book Antiqua"/>
        <family val="1"/>
        <charset val="238"/>
      </rPr>
      <t xml:space="preserve"> </t>
    </r>
    <r>
      <rPr>
        <sz val="10"/>
        <color theme="1"/>
        <rFont val="Book Antiqua"/>
        <family val="1"/>
        <charset val="238"/>
      </rPr>
      <t xml:space="preserve"> laminatu o gramaturze min. 55g/m</t>
    </r>
    <r>
      <rPr>
        <vertAlign val="superscript"/>
        <sz val="10"/>
        <color theme="1"/>
        <rFont val="Book Antiqua"/>
        <family val="1"/>
        <charset val="238"/>
      </rPr>
      <t xml:space="preserve">2 </t>
    </r>
    <r>
      <rPr>
        <sz val="10"/>
        <color theme="1"/>
        <rFont val="Book Antiqua"/>
        <family val="1"/>
        <charset val="238"/>
      </rPr>
      <t>na całej powierzchni, odporność na przenikanie cieczy min.100cm H</t>
    </r>
    <r>
      <rPr>
        <vertAlign val="subscript"/>
        <sz val="10"/>
        <color theme="1"/>
        <rFont val="Book Antiqua"/>
        <family val="1"/>
        <charset val="238"/>
      </rPr>
      <t>2</t>
    </r>
    <r>
      <rPr>
        <sz val="10"/>
        <color theme="1"/>
        <rFont val="Book Antiqua"/>
        <family val="1"/>
        <charset val="238"/>
      </rPr>
      <t xml:space="preserve">O, wytrzymałość na rozerwanie na sucho i na mokro min. 91/74 kPa, </t>
    </r>
  </si>
  <si>
    <r>
      <t xml:space="preserve">Serweta samoprzylepna o wymiarach 140-150cm x 240-250cm, z taśmą lepną o szerokości max. 3,5cm, </t>
    </r>
    <r>
      <rPr>
        <u/>
        <sz val="10"/>
        <color theme="1"/>
        <rFont val="Book Antiqua"/>
        <family val="1"/>
        <charset val="238"/>
      </rPr>
      <t>Wymagania minimalne:</t>
    </r>
    <r>
      <rPr>
        <sz val="10"/>
        <color theme="1"/>
        <rFont val="Book Antiqua"/>
        <family val="1"/>
        <charset val="238"/>
      </rPr>
      <t xml:space="preserve"> wykonana z minimum dwuwarstwowego  laminatu o gramaturze min. 55g/m</t>
    </r>
    <r>
      <rPr>
        <vertAlign val="superscript"/>
        <sz val="10"/>
        <color theme="1"/>
        <rFont val="Book Antiqua"/>
        <family val="1"/>
        <charset val="238"/>
      </rPr>
      <t xml:space="preserve">2 </t>
    </r>
    <r>
      <rPr>
        <sz val="10"/>
        <color theme="1"/>
        <rFont val="Book Antiqua"/>
        <family val="1"/>
        <charset val="238"/>
      </rPr>
      <t>na całej powierzchni, odporność na przenikanie cieczy min.100cm H</t>
    </r>
    <r>
      <rPr>
        <vertAlign val="subscript"/>
        <sz val="10"/>
        <color theme="1"/>
        <rFont val="Book Antiqua"/>
        <family val="1"/>
        <charset val="238"/>
      </rPr>
      <t>2</t>
    </r>
    <r>
      <rPr>
        <sz val="10"/>
        <color theme="1"/>
        <rFont val="Book Antiqua"/>
        <family val="1"/>
        <charset val="238"/>
      </rPr>
      <t xml:space="preserve">O, wytrzymałość na rozerwanie na sucho i na mokro min. 91/74 kPa, </t>
    </r>
  </si>
  <si>
    <r>
      <t xml:space="preserve">Serweta samoprzylepna o wymiarach 170-180cm x 170-200cm, z taśmą lepną o szerokości max. 3,5cm, </t>
    </r>
    <r>
      <rPr>
        <u/>
        <sz val="10"/>
        <color theme="1"/>
        <rFont val="Book Antiqua"/>
        <family val="1"/>
        <charset val="238"/>
      </rPr>
      <t>Wymagania minimalne:</t>
    </r>
    <r>
      <rPr>
        <sz val="10"/>
        <color theme="1"/>
        <rFont val="Book Antiqua"/>
        <family val="1"/>
        <charset val="238"/>
      </rPr>
      <t xml:space="preserve"> wykonana z minimum dwuwarstwowego  laminatu o gramaturze min. 55g/m</t>
    </r>
    <r>
      <rPr>
        <vertAlign val="superscript"/>
        <sz val="10"/>
        <color theme="1"/>
        <rFont val="Book Antiqua"/>
        <family val="1"/>
        <charset val="238"/>
      </rPr>
      <t xml:space="preserve">2 </t>
    </r>
    <r>
      <rPr>
        <sz val="10"/>
        <color theme="1"/>
        <rFont val="Book Antiqua"/>
        <family val="1"/>
        <charset val="238"/>
      </rPr>
      <t>na całej powierzchni, odporność na przenikanie cieczy min.100cm H</t>
    </r>
    <r>
      <rPr>
        <vertAlign val="subscript"/>
        <sz val="10"/>
        <color theme="1"/>
        <rFont val="Book Antiqua"/>
        <family val="1"/>
        <charset val="238"/>
      </rPr>
      <t>2</t>
    </r>
    <r>
      <rPr>
        <sz val="10"/>
        <color theme="1"/>
        <rFont val="Book Antiqua"/>
        <family val="1"/>
        <charset val="238"/>
      </rPr>
      <t>O, wytrzymałość na rozerwanie na sucho i na mokro min. 91/74 kPa,</t>
    </r>
  </si>
  <si>
    <r>
      <t>Serweta na stolik Mayo wzmocniona o wymiarach 78-80cm x 145-150cm, z warstwą chłonną min. 85-145cm x 60-76cm, gramatura warstwy chłonnej (folia i laminat) min. 82g/m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 xml:space="preserve">O, odporność na rozerwanie  w strefie krytycznej na mokro/sucho min. 80/119 kPa,  grubość folii osłony min. 55 mikronów, lub gramatura folii na osłonę nie mniej, niż 50 g/m2 i gramaturze całej serwety min. 82 g/m2 </t>
    </r>
  </si>
  <si>
    <t>Serweta wzmocniona na stolik instrumentariuszki służąca jako owinięcie zestawu, o wymiarach 140-160cm x 190-240cm, dwuwarstwowa, wykonana z laminatu o gramaturze min. 55g/m2  z  dodatkową warstwą chłonną w strefie krytycznej o wymiarach min. 65-75cm x 190-240 cm,   odporna na przenikanie cieczy min. 100cm H₂O,. Odporność na rozerwanie w strefie krytycznej na mokro/sucho min. 40/40 kPa</t>
  </si>
  <si>
    <r>
      <t>Taśma lepna o wymiarach 9-10cm x 49-50cm, wykonana z włókniny poliestrowej lub sunlance tj. poliester+wiskoza+warstwa kleju o gramaturze min. 40g/m</t>
    </r>
    <r>
      <rPr>
        <vertAlign val="superscript"/>
        <sz val="10"/>
        <color theme="1"/>
        <rFont val="Book Antiqua"/>
        <family val="1"/>
        <charset val="238"/>
      </rPr>
      <t>2</t>
    </r>
    <r>
      <rPr>
        <sz val="10"/>
        <color theme="1"/>
        <rFont val="Book Antiqua"/>
        <family val="1"/>
        <charset val="238"/>
      </rPr>
      <t xml:space="preserve"> oraz folii PE o grubości min.25  mikronów lub bez folii PE</t>
    </r>
  </si>
  <si>
    <r>
      <t>Serweta na stolik Mayo wzmocniona o wymiarach 78-80cm x 145-150cm, z warstwą chłonną  85-145cm x 60-75cm, łączna gramatura serwety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 xml:space="preserve">O, odporność na rozerwanie  w strefie krytycznej na mokro/sucho min. 80/120 kPa,  grubość folii osłony min. 55mikronów, lub gramatura folii na osłonę nie mniej, niż 50 g/m2 i gramaturze całej serwety min. 85 g/m2 </t>
    </r>
  </si>
  <si>
    <r>
      <t>Fartuch chirurgiczny, oddychający, ze wstawkami, bawełnopodobny o gramaturze min. 68g/m</t>
    </r>
    <r>
      <rPr>
        <vertAlign val="superscript"/>
        <sz val="10"/>
        <color theme="1"/>
        <rFont val="Book Antiqua"/>
        <family val="1"/>
        <charset val="238"/>
      </rPr>
      <t>2</t>
    </r>
    <r>
      <rPr>
        <sz val="10"/>
        <color theme="1"/>
        <rFont val="Book Antiqua"/>
        <family val="1"/>
        <charset val="238"/>
      </rPr>
      <t>, wodoodporny, z trwałym, widocznym oznaczeniem rozmiaru, wytrzymałość na rozrywanie na sucho min.  161kPa, nieprzemakalność min. 80cmH</t>
    </r>
    <r>
      <rPr>
        <vertAlign val="subscript"/>
        <sz val="10"/>
        <color theme="1"/>
        <rFont val="Book Antiqua"/>
        <family val="1"/>
        <charset val="238"/>
      </rPr>
      <t>2</t>
    </r>
    <r>
      <rPr>
        <sz val="10"/>
        <color theme="1"/>
        <rFont val="Book Antiqua"/>
        <family val="1"/>
        <charset val="238"/>
      </rPr>
      <t xml:space="preserve">O. Wzmocnienie frontu: min.35μm nieprzepuszczalna mikroporowata i oddychająca folia polietylenowa lub laminat dwuwarstwowy min. 20 g/m². Wzmocnienie rękawa: nieprzepuszczalny  laminat, składający się z min. 27,5μm folii polietylenowej oraz nietkanej włókniny mieszanki wiskozy i poliestru o gramaturze min. 20g/m² lub laminat dwuwarstwowy o gramaturze min. 20 g/m²  
Max. Długosć fartuchów 150 cm. </t>
    </r>
  </si>
  <si>
    <r>
      <t>Taśma lepną o wymiarach 9-10cm x 49-50cm, wykonana z włókniny poliestrowej o gramaturze min. 40g/m</t>
    </r>
    <r>
      <rPr>
        <vertAlign val="superscript"/>
        <sz val="10"/>
        <color theme="1"/>
        <rFont val="Book Antiqua"/>
        <family val="1"/>
        <charset val="238"/>
      </rPr>
      <t>2</t>
    </r>
    <r>
      <rPr>
        <sz val="10"/>
        <color theme="1"/>
        <rFont val="Book Antiqua"/>
        <family val="1"/>
        <charset val="238"/>
      </rPr>
      <t xml:space="preserve"> oraz folii PE o grubości min.25μm </t>
    </r>
  </si>
  <si>
    <t xml:space="preserve">Dren do ssaka o długości min. 250cm, średnica wewnętrzna min. 7 mm. , końcówka ssaka wyposażona w rozłączane, wymienne filtry zatrzymujące fragmenty kostne i tkankowe- 2 szt.  W  zestawie oraz  wymienne końcówki: prosta i typu Yankauer </t>
  </si>
  <si>
    <t>Organizator przewodów (rzep) o wymiarach min. 2-3cm x 10-20 cm, przyklejany</t>
  </si>
  <si>
    <r>
      <t>Serweta operacyjna o wymiarach 140-150cm x 240-260cm, z taśmą lepną, wykonana z dwuwarstwowego laminatu o gr. min 55g/m</t>
    </r>
    <r>
      <rPr>
        <vertAlign val="superscript"/>
        <sz val="10"/>
        <color theme="1"/>
        <rFont val="Book Antiqua"/>
        <family val="1"/>
        <charset val="238"/>
      </rPr>
      <t>2.</t>
    </r>
  </si>
  <si>
    <r>
      <t>Serweta operacyjna wykonana z dwuwarstwowego laminatu o wymiarach min. 140-150cm x 190-240cm bez taśmy lepnej, gramatura min 55g/m</t>
    </r>
    <r>
      <rPr>
        <vertAlign val="superscript"/>
        <sz val="10"/>
        <color theme="1"/>
        <rFont val="Book Antiqua"/>
        <family val="1"/>
        <charset val="238"/>
      </rPr>
      <t>2</t>
    </r>
    <r>
      <rPr>
        <sz val="10"/>
        <color theme="1"/>
        <rFont val="Book Antiqua"/>
        <family val="1"/>
        <charset val="238"/>
      </rPr>
      <t>,</t>
    </r>
  </si>
  <si>
    <r>
      <rPr>
        <sz val="10"/>
        <color theme="1"/>
        <rFont val="Book Antiqua"/>
        <family val="1"/>
        <charset val="238"/>
      </rPr>
      <t xml:space="preserve">Opakowanie jednostkowe oznaczone kolorystycznie na etykiecie oraz na dłuższym i krótszym boku </t>
    </r>
    <r>
      <rPr>
        <strike/>
        <sz val="10"/>
        <color theme="1"/>
        <rFont val="Book Antiqua"/>
        <family val="1"/>
        <charset val="238"/>
      </rPr>
      <t>Wymagany</t>
    </r>
    <r>
      <rPr>
        <sz val="10"/>
        <color theme="1"/>
        <rFont val="Book Antiqua"/>
        <family val="1"/>
        <charset val="238"/>
      </rPr>
      <t xml:space="preserve"> kolor </t>
    </r>
    <r>
      <rPr>
        <b/>
        <sz val="10"/>
        <color theme="1"/>
        <rFont val="Book Antiqua"/>
        <family val="1"/>
        <charset val="238"/>
      </rPr>
      <t>GRANATOWY</t>
    </r>
    <r>
      <rPr>
        <sz val="10"/>
        <color theme="1"/>
        <rFont val="Book Antiqua"/>
        <family val="1"/>
        <charset val="238"/>
      </rPr>
      <t>(kształt oznaczenia dowolny),</t>
    </r>
  </si>
  <si>
    <r>
      <t xml:space="preserve">Zestaw oznaczony kolorystycznie na opakowaniu zbiorczym celem jego łatwej identyfikacji. Kolor </t>
    </r>
    <r>
      <rPr>
        <b/>
        <sz val="10"/>
        <color theme="1"/>
        <rFont val="Book Antiqua"/>
        <family val="1"/>
        <charset val="238"/>
      </rPr>
      <t>NIEBIESKI</t>
    </r>
    <r>
      <rPr>
        <sz val="10"/>
        <color theme="1"/>
        <rFont val="Book Antiqua"/>
        <family val="1"/>
        <charset val="238"/>
      </rPr>
      <t xml:space="preserve"> (kształt oznaczenia dowolny)</t>
    </r>
  </si>
  <si>
    <r>
      <t>Opakowanie jednostkowe oznaczone kolorystycznie na etykiecie oraz na dłuższym i krótszym boku  kolor</t>
    </r>
    <r>
      <rPr>
        <b/>
        <sz val="10"/>
        <color theme="1"/>
        <rFont val="Book Antiqua"/>
        <family val="1"/>
        <charset val="238"/>
      </rPr>
      <t xml:space="preserve"> NIEBIESKI </t>
    </r>
    <r>
      <rPr>
        <sz val="10"/>
        <color theme="1"/>
        <rFont val="Book Antiqua"/>
        <family val="1"/>
        <charset val="238"/>
      </rPr>
      <t>(kształt oznaczenia dowolny),</t>
    </r>
  </si>
  <si>
    <r>
      <rPr>
        <sz val="10"/>
        <color theme="1"/>
        <rFont val="Book Antiqua"/>
        <family val="1"/>
        <charset val="238"/>
      </rPr>
      <t xml:space="preserve">Opakowanie jednostkowe oznaczone kolorystycznie na etykiecie oraz na dłuższym i krótszym boku </t>
    </r>
    <r>
      <rPr>
        <strike/>
        <sz val="10"/>
        <color theme="1"/>
        <rFont val="Book Antiqua"/>
        <family val="1"/>
        <charset val="238"/>
      </rPr>
      <t>Wymagany</t>
    </r>
    <r>
      <rPr>
        <sz val="10"/>
        <color theme="1"/>
        <rFont val="Book Antiqua"/>
        <family val="1"/>
        <charset val="238"/>
      </rPr>
      <t xml:space="preserve"> kolor</t>
    </r>
    <r>
      <rPr>
        <b/>
        <sz val="10"/>
        <color theme="1"/>
        <rFont val="Book Antiqua"/>
        <family val="1"/>
        <charset val="238"/>
      </rPr>
      <t xml:space="preserve"> NIEBIESKI </t>
    </r>
    <r>
      <rPr>
        <sz val="10"/>
        <color theme="1"/>
        <rFont val="Book Antiqua"/>
        <family val="1"/>
        <charset val="238"/>
      </rPr>
      <t>(kształt oznaczenia dowolny),</t>
    </r>
  </si>
  <si>
    <r>
      <t xml:space="preserve">Zestaw oznaczony kolorystycznie na opakowaniu zbiorczym celem jego łatwej identyfikacji.  Kolor </t>
    </r>
    <r>
      <rPr>
        <b/>
        <sz val="10"/>
        <color theme="1"/>
        <rFont val="Book Antiqua"/>
        <family val="1"/>
        <charset val="238"/>
      </rPr>
      <t>JASNOZIELONY</t>
    </r>
    <r>
      <rPr>
        <sz val="10"/>
        <color theme="1"/>
        <rFont val="Book Antiqua"/>
        <family val="1"/>
        <charset val="238"/>
      </rPr>
      <t xml:space="preserve"> (kształt oznaczenia dowolny)</t>
    </r>
  </si>
  <si>
    <r>
      <t>Opakowanie jednostkowe oznaczone kolorystycznie na etykiecie oraz na dłuższym i krótszym boku  kolor</t>
    </r>
    <r>
      <rPr>
        <b/>
        <sz val="10"/>
        <color theme="1"/>
        <rFont val="Book Antiqua"/>
        <family val="1"/>
        <charset val="238"/>
      </rPr>
      <t xml:space="preserve"> JASNOZIELONY </t>
    </r>
    <r>
      <rPr>
        <sz val="10"/>
        <color theme="1"/>
        <rFont val="Book Antiqua"/>
        <family val="1"/>
        <charset val="238"/>
      </rPr>
      <t>(kształt oznaczenia dowolny),</t>
    </r>
  </si>
  <si>
    <r>
      <t>Serweta na stolik Mayo wzmocniona o wymiarach 78-80cm x 145-150cm, z warstwą chłonną  85-145cm x 60-75cm, łączna gramatura serwety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mokro/sucho min. 80/120 kPa,  grubość folii osłony min. 55 mikronów</t>
    </r>
  </si>
  <si>
    <r>
      <t>Serweta operacyjna  o wymiarach 225-240cm x 300-330cm z elastycznym mankietem, z samouszczelniającym się otworem o średnicy 5-7cm .  wykonana z minimum dwuwarstwowego laminatu o gramaturze min. 55g/m</t>
    </r>
    <r>
      <rPr>
        <vertAlign val="superscript"/>
        <sz val="10"/>
        <color theme="1"/>
        <rFont val="Book Antiqua"/>
        <family val="1"/>
        <charset val="238"/>
      </rPr>
      <t>2</t>
    </r>
    <r>
      <rPr>
        <sz val="10"/>
        <color theme="1"/>
        <rFont val="Book Antiqua"/>
        <family val="1"/>
        <charset val="238"/>
      </rPr>
      <t>, w strefie krytycznej łącznie min. 109 g/m</t>
    </r>
    <r>
      <rPr>
        <vertAlign val="superscript"/>
        <sz val="10"/>
        <color theme="1"/>
        <rFont val="Book Antiqua"/>
        <family val="1"/>
        <charset val="238"/>
      </rPr>
      <t>2..</t>
    </r>
    <r>
      <rPr>
        <sz val="10"/>
        <color theme="1"/>
        <rFont val="Book Antiqua"/>
        <family val="1"/>
        <charset val="238"/>
      </rPr>
      <t xml:space="preserve"> Na całej powierzchni odporność na przenikanie cieczy min.200cm H</t>
    </r>
    <r>
      <rPr>
        <vertAlign val="subscript"/>
        <sz val="10"/>
        <color theme="1"/>
        <rFont val="Book Antiqua"/>
        <family val="1"/>
        <charset val="238"/>
      </rPr>
      <t>2</t>
    </r>
    <r>
      <rPr>
        <sz val="10"/>
        <color theme="1"/>
        <rFont val="Book Antiqua"/>
        <family val="1"/>
        <charset val="238"/>
      </rPr>
      <t xml:space="preserve">O, wytrzymałość na rozerwanie na mokro i sucho min. 150/150 kPa. </t>
    </r>
    <r>
      <rPr>
        <b/>
        <sz val="10"/>
        <color theme="1"/>
        <rFont val="Book Antiqua"/>
        <family val="1"/>
        <charset val="238"/>
      </rPr>
      <t xml:space="preserve">Nie dopuszcza się serwety z torbą na płyny. </t>
    </r>
  </si>
  <si>
    <r>
      <t>Osłona na kończynę o wymiarach 30-35cm x 75-120cm wykonana z włókniny dwuwarstwowej o gramaturze min. 63g/m</t>
    </r>
    <r>
      <rPr>
        <vertAlign val="superscript"/>
        <sz val="10"/>
        <color theme="1"/>
        <rFont val="Book Antiqua"/>
        <family val="1"/>
        <charset val="238"/>
      </rPr>
      <t>2</t>
    </r>
    <r>
      <rPr>
        <sz val="10"/>
        <color theme="1"/>
        <rFont val="Book Antiqua"/>
        <family val="1"/>
        <charset val="238"/>
      </rPr>
      <t xml:space="preserve">, </t>
    </r>
  </si>
  <si>
    <r>
      <t>Taśma lepną o wymiarach 9-10cm x 49-50cm, wykonana z włókniny poliestrowej o gramaturze min. 40g/m</t>
    </r>
    <r>
      <rPr>
        <vertAlign val="superscript"/>
        <sz val="10"/>
        <color theme="1"/>
        <rFont val="Book Antiqua"/>
        <family val="1"/>
        <charset val="238"/>
      </rPr>
      <t>2</t>
    </r>
    <r>
      <rPr>
        <sz val="10"/>
        <color theme="1"/>
        <rFont val="Book Antiqua"/>
        <family val="1"/>
        <charset val="238"/>
      </rPr>
      <t xml:space="preserve"> oraz folii PE o grubości min. 25 mikronów lub bez folii PE</t>
    </r>
  </si>
  <si>
    <r>
      <t>Serweta operacyjna o wymiarach 140-150cm x 240-260cm, z taśmą lepną min. dwuwarstwowa laminowana, o gramaturze min. 55 g/m</t>
    </r>
    <r>
      <rPr>
        <vertAlign val="superscript"/>
        <sz val="10"/>
        <color theme="1"/>
        <rFont val="Book Antiqua"/>
        <family val="1"/>
        <charset val="238"/>
      </rPr>
      <t>2</t>
    </r>
  </si>
  <si>
    <r>
      <t>Serweta z taśmą lepną o wymiarach min. 75x90cm, dwuwarstwowa laminowana o gramaturze min. 55g/m</t>
    </r>
    <r>
      <rPr>
        <vertAlign val="superscript"/>
        <sz val="10"/>
        <color theme="1"/>
        <rFont val="Book Antiqua"/>
        <family val="1"/>
        <charset val="238"/>
      </rPr>
      <t>2</t>
    </r>
  </si>
  <si>
    <r>
      <t>Fartuch chirurgiczny, oddychający, ze wstawkami, bawełnopodobny o gramaturze min. 68g/m</t>
    </r>
    <r>
      <rPr>
        <vertAlign val="superscript"/>
        <sz val="10"/>
        <color theme="1"/>
        <rFont val="Book Antiqua"/>
        <family val="1"/>
        <charset val="238"/>
      </rPr>
      <t>2</t>
    </r>
    <r>
      <rPr>
        <sz val="10"/>
        <color theme="1"/>
        <rFont val="Book Antiqua"/>
        <family val="1"/>
        <charset val="238"/>
      </rPr>
      <t>, wodoodporny, z trwałym, widocznym oznaczeniem rozmiaru, wytrzymałość na rozrywanie na sucho min.  210kPa, nieprzemakalność min. 80cmH</t>
    </r>
    <r>
      <rPr>
        <vertAlign val="subscript"/>
        <sz val="10"/>
        <color theme="1"/>
        <rFont val="Book Antiqua"/>
        <family val="1"/>
        <charset val="238"/>
      </rPr>
      <t>2</t>
    </r>
    <r>
      <rPr>
        <sz val="10"/>
        <color theme="1"/>
        <rFont val="Book Antiqua"/>
        <family val="1"/>
        <charset val="238"/>
      </rPr>
      <t>O. Wzmocnienie frontu: min.35μm nieprzepuszczalna mikroporowata i oddychająca folia polietylenowa lub laminat dwuwarstwowy min. 20 g/m². Wzmocnienie rękawa: nieprzepuszczalny  laminat, składający się z min. 27,5μm folii polietylenowej oraz nietkanej włókniny mieszanki wiskozy i poliestru o gramaturze min. 20g/m² lub laminat dwuwarstwowy o gramaturze min. 20 g/m²</t>
    </r>
  </si>
  <si>
    <r>
      <t xml:space="preserve">Zestaw oznaczony kolorystycznie na opakowaniu zbiorczym celem jego łatwej identyfikacji.  Kolor </t>
    </r>
    <r>
      <rPr>
        <b/>
        <sz val="10"/>
        <color theme="1"/>
        <rFont val="Book Antiqua"/>
        <family val="1"/>
        <charset val="238"/>
      </rPr>
      <t>BRĄZOWY</t>
    </r>
    <r>
      <rPr>
        <sz val="10"/>
        <color theme="1"/>
        <rFont val="Book Antiqua"/>
        <family val="1"/>
        <charset val="238"/>
      </rPr>
      <t xml:space="preserve"> (kształt oznaczenia dowolny)</t>
    </r>
  </si>
  <si>
    <r>
      <t>Opakowanie jednostkowe oznaczone kolorystycznie na etykiecie oraz na dłuższym i krótszym boku  kolor</t>
    </r>
    <r>
      <rPr>
        <b/>
        <sz val="10"/>
        <color theme="1"/>
        <rFont val="Book Antiqua"/>
        <family val="1"/>
        <charset val="238"/>
      </rPr>
      <t xml:space="preserve"> BRĄZOWY </t>
    </r>
    <r>
      <rPr>
        <sz val="10"/>
        <color theme="1"/>
        <rFont val="Book Antiqua"/>
        <family val="1"/>
        <charset val="238"/>
      </rPr>
      <t>(kształt oznaczenia dowolny),</t>
    </r>
  </si>
  <si>
    <r>
      <t>Serweta na stolik Mayo wzmocniona o wymiarach 78-80cm x 145-150cm, z warstwą chłonną  85-90cm x 60-65cm, łączna gramatura serwety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mokro/sucho min. 80/120 kPa,  grubość folii osłony min. 60 mikronów</t>
    </r>
  </si>
  <si>
    <r>
      <t>Serweta o wymiarach min. 75-80cm x 90-100cm z taśmą lepną, min. Dwuwarstwowa laminowana, o gramaturze min. 70g/m</t>
    </r>
    <r>
      <rPr>
        <vertAlign val="superscript"/>
        <sz val="10"/>
        <color theme="1"/>
        <rFont val="Book Antiqua"/>
        <family val="1"/>
        <charset val="238"/>
      </rPr>
      <t>2</t>
    </r>
    <r>
      <rPr>
        <sz val="10"/>
        <color theme="1"/>
        <rFont val="Book Antiqua"/>
        <family val="1"/>
        <charset val="238"/>
      </rPr>
      <t xml:space="preserve">,  z dodatkową warstwową w strefie krytycznej, łączna gramatura w strefie krytycznej min. 109 g/m²3. Serweta o wymiarach min. 75-80cm x 90-100cm z taśmą lepną, min. </t>
    </r>
  </si>
  <si>
    <r>
      <t>Fartuch chirurgiczny, oddychający, ze wstawkami, bawełnopodobny o gramaturze min. 68g/m</t>
    </r>
    <r>
      <rPr>
        <vertAlign val="superscript"/>
        <sz val="10"/>
        <color theme="1"/>
        <rFont val="Book Antiqua"/>
        <family val="1"/>
        <charset val="238"/>
      </rPr>
      <t>2</t>
    </r>
    <r>
      <rPr>
        <sz val="10"/>
        <color theme="1"/>
        <rFont val="Book Antiqua"/>
        <family val="1"/>
        <charset val="238"/>
      </rPr>
      <t>, wodoodporny, z trwałym, widoczynym oznaczeniem rozmiaru, wytrzymałość na rozrywanie na sucho min.  210kPa, nieprzemakalność min. 110cmH</t>
    </r>
    <r>
      <rPr>
        <vertAlign val="subscript"/>
        <sz val="10"/>
        <color theme="1"/>
        <rFont val="Book Antiqua"/>
        <family val="1"/>
        <charset val="238"/>
      </rPr>
      <t>2</t>
    </r>
    <r>
      <rPr>
        <sz val="10"/>
        <color theme="1"/>
        <rFont val="Book Antiqua"/>
        <family val="1"/>
        <charset val="238"/>
      </rPr>
      <t>O. Wzmocnienie frontu: mmin.35μm nieprzepuszczalna mikroporowata i oddychająca folia polietylenowa lub laminat dwuwarstwowy min. 40 g/m². Wzmocnienie rękawa: nieprzepuszczalny  laminat, składający się z min. 27,5μm folii polietylenowej oraz nietkanej włókniny mieszanki wiskozy i poliestru o gramaturze min. 30g/m² lub laminat dwuwarstwowy o gramaturze min. 40 g/m²</t>
    </r>
  </si>
  <si>
    <r>
      <t xml:space="preserve">Zestaw oznaczony kolorystycznie na opakowaniu zbiorczym celem jego łatwej identyfikacji.  Kolor </t>
    </r>
    <r>
      <rPr>
        <b/>
        <sz val="10"/>
        <color theme="1"/>
        <rFont val="Book Antiqua"/>
        <family val="1"/>
        <charset val="238"/>
      </rPr>
      <t>ŻÓŁTY</t>
    </r>
    <r>
      <rPr>
        <sz val="10"/>
        <color theme="1"/>
        <rFont val="Book Antiqua"/>
        <family val="1"/>
        <charset val="238"/>
      </rPr>
      <t xml:space="preserve"> (kształt oznaczenia dowolny)</t>
    </r>
  </si>
  <si>
    <r>
      <t>Opakowanie jednostkowe oznaczone kolorystycznie na etykiecie oraz na dłuższym i krótszym boku  kolor</t>
    </r>
    <r>
      <rPr>
        <b/>
        <sz val="10"/>
        <color theme="1"/>
        <rFont val="Book Antiqua"/>
        <family val="1"/>
        <charset val="238"/>
      </rPr>
      <t xml:space="preserve"> ŻÓŁTY </t>
    </r>
    <r>
      <rPr>
        <sz val="10"/>
        <color theme="1"/>
        <rFont val="Book Antiqua"/>
        <family val="1"/>
        <charset val="238"/>
      </rPr>
      <t>(kształt oznaczenia dowolny),</t>
    </r>
  </si>
  <si>
    <r>
      <t>Serweta na stolik Mayo wzmocniona o wymiarach 78-80cm x 145-150cm, z warstwą chłonną  85-145cm x 60-65cm, łączna gramatura serwety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mokro/sucho min. 80/120 kPa,  grubość folii osłony min. 60 mikronów</t>
    </r>
  </si>
  <si>
    <r>
      <t>Fartuch chirurgiczny, oddychający, ze wstawkami, bawełnopodobny o gramaturze min. 68g/m</t>
    </r>
    <r>
      <rPr>
        <vertAlign val="superscript"/>
        <sz val="10"/>
        <color theme="1"/>
        <rFont val="Book Antiqua"/>
        <family val="1"/>
        <charset val="238"/>
      </rPr>
      <t>2</t>
    </r>
    <r>
      <rPr>
        <sz val="10"/>
        <color theme="1"/>
        <rFont val="Book Antiqua"/>
        <family val="1"/>
        <charset val="238"/>
      </rPr>
      <t>, wodoodporny, z trwałym, widocznym oznaczeniem rozmiaru, wytrzymałość na rozrywanie na sucho min.  210kPa, nieprzemakalność min. 80cmH</t>
    </r>
    <r>
      <rPr>
        <vertAlign val="subscript"/>
        <sz val="10"/>
        <color theme="1"/>
        <rFont val="Book Antiqua"/>
        <family val="1"/>
        <charset val="238"/>
      </rPr>
      <t>2</t>
    </r>
    <r>
      <rPr>
        <sz val="10"/>
        <color theme="1"/>
        <rFont val="Book Antiqua"/>
        <family val="1"/>
        <charset val="238"/>
      </rPr>
      <t>O. Wzmocnienie frontu: mmin.35μm nieprzepuszczalna mikroporowata i oddychająca folia polietylenowa lub laminat dwuwarstwowy min. 20 g/m². Wzmocnienie rękawa: nieprzepuszczalny  laminat, składający się z min. 27,5μm folii polietylenowej oraz nietkanej włókniny mieszanki wiskozy i poliestru o gramaturze min. 20g/m² lub laminat dwuwarstwowy o gramaturze min. 20 g/m²</t>
    </r>
  </si>
  <si>
    <r>
      <t xml:space="preserve">Serweta operacyjna wzmocniona o wymiarach 300-320cm x 170-180cm z taśmą lepną, z dodatkową warstwą chłonną w strefie krytycznej. </t>
    </r>
    <r>
      <rPr>
        <u/>
        <sz val="10"/>
        <color theme="1"/>
        <rFont val="Book Antiqua"/>
        <family val="1"/>
        <charset val="238"/>
      </rPr>
      <t>Wymagania minimalne:</t>
    </r>
    <r>
      <rPr>
        <sz val="10"/>
        <color theme="1"/>
        <rFont val="Book Antiqua"/>
        <family val="1"/>
        <charset val="238"/>
      </rPr>
      <t xml:space="preserve"> gramatura w strefie krytycznej min. 110g/m</t>
    </r>
    <r>
      <rPr>
        <vertAlign val="superscript"/>
        <sz val="10"/>
        <color theme="1"/>
        <rFont val="Book Antiqua"/>
        <family val="1"/>
        <charset val="238"/>
      </rPr>
      <t>2</t>
    </r>
    <r>
      <rPr>
        <sz val="10"/>
        <color theme="1"/>
        <rFont val="Book Antiqua"/>
        <family val="1"/>
        <charset val="238"/>
      </rPr>
      <t>, gramatura poza strefą krytyczną min. 50g/m</t>
    </r>
    <r>
      <rPr>
        <vertAlign val="superscript"/>
        <sz val="10"/>
        <color theme="1"/>
        <rFont val="Book Antiqua"/>
        <family val="1"/>
        <charset val="238"/>
      </rPr>
      <t>2</t>
    </r>
    <r>
      <rPr>
        <sz val="10"/>
        <color theme="1"/>
        <rFont val="Book Antiqua"/>
        <family val="1"/>
        <charset val="238"/>
      </rPr>
      <t>, odporność na przenikanie cieczy min. 190cm H</t>
    </r>
    <r>
      <rPr>
        <vertAlign val="subscript"/>
        <sz val="10"/>
        <color theme="1"/>
        <rFont val="Book Antiqua"/>
        <family val="1"/>
        <charset val="238"/>
      </rPr>
      <t>2</t>
    </r>
    <r>
      <rPr>
        <sz val="10"/>
        <color theme="1"/>
        <rFont val="Book Antiqua"/>
        <family val="1"/>
        <charset val="238"/>
      </rPr>
      <t>O, wytrzymałość na rozdarcia w strefie krytycznej na mokro/sucho min. 180/190kPa</t>
    </r>
  </si>
  <si>
    <r>
      <t>Serweta operacyjna wykonana z laminatu dwuwarstwowego o wymiarach 90-100cm x 140-150cm, o gramaturze min. 55g/m</t>
    </r>
    <r>
      <rPr>
        <vertAlign val="superscript"/>
        <sz val="10"/>
        <color theme="1"/>
        <rFont val="Book Antiqua"/>
        <family val="1"/>
        <charset val="238"/>
      </rPr>
      <t>2.</t>
    </r>
  </si>
  <si>
    <r>
      <t>Serweta wykonana z dwuwarstwowego laminatu o wymiarach 90-100cm x 75-80cm, z taśmą lepną, o gramaturze min. 109g/m</t>
    </r>
    <r>
      <rPr>
        <vertAlign val="superscript"/>
        <sz val="10"/>
        <color theme="1"/>
        <rFont val="Book Antiqua"/>
        <family val="1"/>
        <charset val="238"/>
      </rPr>
      <t>2</t>
    </r>
    <r>
      <rPr>
        <sz val="10"/>
        <color theme="1"/>
        <rFont val="Book Antiqua"/>
        <family val="1"/>
        <charset val="238"/>
      </rPr>
      <t xml:space="preserve"> w strefie krytycznej, wytrzymałość na rozdarcia na mokro/sucho min. 180/190kPa w strefie krytycznej</t>
    </r>
  </si>
  <si>
    <r>
      <t>Serweta operacyjna wzmocniona wykonana z min. dwuwarstwowego laminatu o wymiarach 175-180cm x 200-250cm, z taśmą lepną, gramatura w strefie krytycznej min. 109g/m</t>
    </r>
    <r>
      <rPr>
        <vertAlign val="superscript"/>
        <sz val="10"/>
        <color theme="1"/>
        <rFont val="Book Antiqua"/>
        <family val="1"/>
        <charset val="238"/>
      </rPr>
      <t>2.</t>
    </r>
  </si>
  <si>
    <t>Serweta laparotomijna o wymiarach min. 45-65cm x 60-75cm wykonana z 20-nitkowej 3-4 warstwowej gazy, z nitką RTG</t>
  </si>
  <si>
    <r>
      <t>Opakowanie jednostkowe oznaczone kolorystycznie na etykiecie oraz na dłuższym i krótszym boku  kolor</t>
    </r>
    <r>
      <rPr>
        <b/>
        <sz val="10"/>
        <color theme="1"/>
        <rFont val="Book Antiqua"/>
        <family val="1"/>
        <charset val="238"/>
      </rPr>
      <t xml:space="preserve"> RÓŻOWY </t>
    </r>
    <r>
      <rPr>
        <sz val="10"/>
        <color theme="1"/>
        <rFont val="Book Antiqua"/>
        <family val="1"/>
        <charset val="238"/>
      </rPr>
      <t>(kształt oznaczenia dowolny),</t>
    </r>
  </si>
  <si>
    <r>
      <t>Serweta - ekran anestezjologiczny - wykonana z min. dwuwarstwowego laminatu o wymiarach 170cm x 300cm wykończona w centralnej części przezroczystą taśmą, po bokach standardowa taśma lepną, lub z 4 taśmami samoprzylepnymi o szerokości 5 cm Serweta posiadająca dodatkową warstwę wysokochłonną  w strefie krytycznej o wymiarach min. 20x45cm o gramatura min. 50g/m</t>
    </r>
    <r>
      <rPr>
        <vertAlign val="superscript"/>
        <sz val="10"/>
        <color theme="1"/>
        <rFont val="Book Antiqua"/>
        <family val="1"/>
        <charset val="238"/>
      </rPr>
      <t>2</t>
    </r>
    <r>
      <rPr>
        <sz val="10"/>
        <color theme="1"/>
        <rFont val="Book Antiqua"/>
        <family val="1"/>
        <charset val="238"/>
      </rPr>
      <t xml:space="preserve"> </t>
    </r>
  </si>
  <si>
    <r>
      <t>Serweta dolna wykonana z min. dwuwarstwowego laminatu o wymiarach 175cmx170-175cm wykończona w centralnej części przezroczystą taśmą o wymiarach min. 3x40cm, po bokach standardowa taśma lepną, lub z 1 taśmą lepną o szerokości 5 cm Serweta posiadająca dodatkową warstwę wysokochłonną  w strefie krytycznej o wymiarach min. 20x45cm o gramatura min. 50g/m</t>
    </r>
    <r>
      <rPr>
        <vertAlign val="superscript"/>
        <sz val="10"/>
        <color theme="1"/>
        <rFont val="Book Antiqua"/>
        <family val="1"/>
        <charset val="238"/>
      </rPr>
      <t xml:space="preserve">2 </t>
    </r>
  </si>
  <si>
    <r>
      <t>Serwety boczne wykonane z min. dwuwarstwowego laminatu o wymiarach 75cmx90cm wykończona w centralnej części przezroczystą taśmą o wymiarach min. 3x40cm, po bokach standardowa taśma lepną, lub  z 1 taśmą lepną o szerokości 5cm Serweta posiadająca dodatkową warstwę wysokochłonną  w strefie krytycznej o wymiarach min. 20x45cm o gramatura min. 50g/m</t>
    </r>
    <r>
      <rPr>
        <vertAlign val="superscript"/>
        <sz val="10"/>
        <color theme="1"/>
        <rFont val="Book Antiqua"/>
        <family val="1"/>
        <charset val="238"/>
      </rPr>
      <t xml:space="preserve">2 </t>
    </r>
  </si>
  <si>
    <r>
      <t>Fartuch chirurgiczny, oddychający, ze wstawkami, bawełnopodobny o gramaturze min. 68g/m</t>
    </r>
    <r>
      <rPr>
        <vertAlign val="superscript"/>
        <sz val="10"/>
        <color theme="1"/>
        <rFont val="Book Antiqua"/>
        <family val="1"/>
        <charset val="238"/>
      </rPr>
      <t>2</t>
    </r>
    <r>
      <rPr>
        <sz val="10"/>
        <color theme="1"/>
        <rFont val="Book Antiqua"/>
        <family val="1"/>
        <charset val="238"/>
      </rPr>
      <t>, wodoodporny, z trwałym, widoczynym oznaczeniem rozmiaru, wytrzymałość na rozrywanie na sucho min.  210kPa, nieprzemakalność min. 80cmH</t>
    </r>
    <r>
      <rPr>
        <vertAlign val="subscript"/>
        <sz val="10"/>
        <color theme="1"/>
        <rFont val="Book Antiqua"/>
        <family val="1"/>
        <charset val="238"/>
      </rPr>
      <t>2</t>
    </r>
    <r>
      <rPr>
        <sz val="10"/>
        <color theme="1"/>
        <rFont val="Book Antiqua"/>
        <family val="1"/>
        <charset val="238"/>
      </rPr>
      <t xml:space="preserve">O. Wzmocnienie frontu: mmin.35μm nieprzepuszczalna mikroporowata i oddychająca folia polietylenowa lub laminat dwuwarstwowy min. 20 g/m². Wzmocnienie rękawa: nieprzepuszczalny  laminat, składający się z min. 27,5μm folii polietylenowej oraz nietkanej włókniny mieszanki wiskozy i poliestru o gramaturze min. 20g/m² lub laminat dwuwarstwowy o gramaturze min. 20 g/m² </t>
    </r>
  </si>
  <si>
    <r>
      <t>Serweta na stolik Mayo wzmocniona o wymiarach 78-80cm x 145-150cm, z warstwą chłonną  85-145cm x 60-65cm, łączna gramatura serwety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 xml:space="preserve">O, odporność na rozerwanie  w strefie krytycznej na mokro/sucho min. 80/120 kPa,  grubość folii osłony min. 60 mikronów </t>
    </r>
  </si>
  <si>
    <r>
      <t>Taśma lepna o wymiarach 9-10cm x 49-50cm, wykonana z włókniny poliestrowej o gramaturze min. 40g/m</t>
    </r>
    <r>
      <rPr>
        <vertAlign val="superscript"/>
        <sz val="10"/>
        <color theme="1"/>
        <rFont val="Book Antiqua"/>
        <family val="1"/>
        <charset val="238"/>
      </rPr>
      <t>2</t>
    </r>
    <r>
      <rPr>
        <sz val="10"/>
        <color theme="1"/>
        <rFont val="Book Antiqua"/>
        <family val="1"/>
        <charset val="238"/>
      </rPr>
      <t xml:space="preserve"> oraz folii PE o grubości min. 25 mikronów lub bez folii PE</t>
    </r>
  </si>
  <si>
    <r>
      <t>Serweta na stolik Mayo wzmocniona o wymiarach 78-80cm x 145-150cm, z warstwą chłonną min. 85-90cm x 60-65cm, gramatura warstwy chłonnej (folia i laminat)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mokro/sucho min. 80/120 kPa,  grubość folii osłony min. 57 mikronów</t>
    </r>
  </si>
  <si>
    <r>
      <t>Fartuch chirurgiczny, wykonany z lekkiej, przewiewnej i oddychającej włókniny SMS o gramaturze min. 35g/m</t>
    </r>
    <r>
      <rPr>
        <vertAlign val="superscript"/>
        <sz val="10"/>
        <color theme="1"/>
        <rFont val="Book Antiqua"/>
        <family val="1"/>
        <charset val="238"/>
      </rPr>
      <t>2</t>
    </r>
    <r>
      <rPr>
        <sz val="10"/>
        <color theme="1"/>
        <rFont val="Book Antiqua"/>
        <family val="1"/>
        <charset val="238"/>
      </rPr>
      <t>, bez wzmocnienia</t>
    </r>
  </si>
  <si>
    <r>
      <t>Serweta neurochirurgiczna o wymiarach 230-250cm x 300-320cm z otworem o wymiarach 30cm x 20cm, odporność na przenikanie cieczy min. 100cm H</t>
    </r>
    <r>
      <rPr>
        <vertAlign val="subscript"/>
        <sz val="10"/>
        <color theme="1"/>
        <rFont val="Book Antiqua"/>
        <family val="1"/>
        <charset val="238"/>
      </rPr>
      <t>2</t>
    </r>
    <r>
      <rPr>
        <sz val="10"/>
        <color theme="1"/>
        <rFont val="Book Antiqua"/>
        <family val="1"/>
        <charset val="238"/>
      </rPr>
      <t>O, wytrzymałość na rozdarcia w strefie krytycznej na mokro/sucho min. 163/114kPa</t>
    </r>
  </si>
  <si>
    <r>
      <t>Serweta o wymiarach min. 50cm x 50cm z taśmą lepną, włóknina wiskozowa o gramaturze min. 40g/m</t>
    </r>
    <r>
      <rPr>
        <vertAlign val="superscript"/>
        <sz val="10"/>
        <color theme="1"/>
        <rFont val="Book Antiqua"/>
        <family val="1"/>
        <charset val="238"/>
      </rPr>
      <t>2</t>
    </r>
    <r>
      <rPr>
        <sz val="10"/>
        <color theme="1"/>
        <rFont val="Book Antiqua"/>
        <family val="1"/>
        <charset val="238"/>
      </rPr>
      <t>, odporność na przenikanie płynów min. 100cm H</t>
    </r>
    <r>
      <rPr>
        <vertAlign val="subscript"/>
        <sz val="10"/>
        <color theme="1"/>
        <rFont val="Book Antiqua"/>
        <family val="1"/>
        <charset val="238"/>
      </rPr>
      <t>2</t>
    </r>
    <r>
      <rPr>
        <sz val="10"/>
        <color theme="1"/>
        <rFont val="Book Antiqua"/>
        <family val="1"/>
        <charset val="238"/>
      </rPr>
      <t>O</t>
    </r>
  </si>
  <si>
    <r>
      <t xml:space="preserve">Opakowanie jednostkowe oznaczone kolorystycznie na etykiecie oraz na dłuższym i krótszym boku </t>
    </r>
    <r>
      <rPr>
        <strike/>
        <sz val="10"/>
        <color theme="1"/>
        <rFont val="Book Antiqua"/>
        <family val="1"/>
        <charset val="238"/>
      </rPr>
      <t>Wymagany</t>
    </r>
    <r>
      <rPr>
        <sz val="10"/>
        <color theme="1"/>
        <rFont val="Book Antiqua"/>
        <family val="1"/>
        <charset val="238"/>
      </rPr>
      <t xml:space="preserve"> kolor BIAŁY (kształt oznaczenia dowolny),</t>
    </r>
  </si>
  <si>
    <r>
      <t>Serweta na stolik Mayo wzmocniona o wymiarach 78-80cm x 145-150cm, z warstwą chłonną min. 85-90cm x 60-65 cm, gramatura warstwy chłonnej (folia i laminat) min. 83g/m</t>
    </r>
    <r>
      <rPr>
        <vertAlign val="superscript"/>
        <sz val="9"/>
        <color theme="1"/>
        <rFont val="Book Antiqua"/>
        <family val="1"/>
        <charset val="238"/>
      </rPr>
      <t>2</t>
    </r>
    <r>
      <rPr>
        <sz val="9"/>
        <color theme="1"/>
        <rFont val="Book Antiqua"/>
        <family val="1"/>
        <charset val="238"/>
      </rPr>
      <t>, odporność na przenikanie cieczy min. 140cm H</t>
    </r>
    <r>
      <rPr>
        <vertAlign val="subscript"/>
        <sz val="9"/>
        <color theme="1"/>
        <rFont val="Book Antiqua"/>
        <family val="1"/>
        <charset val="238"/>
      </rPr>
      <t>2</t>
    </r>
    <r>
      <rPr>
        <sz val="9"/>
        <color theme="1"/>
        <rFont val="Book Antiqua"/>
        <family val="1"/>
        <charset val="238"/>
      </rPr>
      <t>O, odporność na rozerwanie  w strefie krytycznej na mokro/sucho min. 80/120 kPa,  grubość folii osłony min.55 mikronów</t>
    </r>
  </si>
  <si>
    <r>
      <t>Fartuch chirurgiczny, oddychający, ze wstawkami, bawełnopodobny o gramaturze min. 68g/m</t>
    </r>
    <r>
      <rPr>
        <vertAlign val="superscript"/>
        <sz val="9"/>
        <color theme="1"/>
        <rFont val="Book Antiqua"/>
        <family val="1"/>
        <charset val="238"/>
      </rPr>
      <t>2</t>
    </r>
    <r>
      <rPr>
        <sz val="9"/>
        <color theme="1"/>
        <rFont val="Book Antiqua"/>
        <family val="1"/>
        <charset val="238"/>
      </rPr>
      <t>, wodoodporny, z trwałym, widocznym oznaczeniem rozmiaru, wytrzymałość na rozrywanie na sucho min.  210kPa, nieprzemakalność min. 110cmH</t>
    </r>
    <r>
      <rPr>
        <vertAlign val="subscript"/>
        <sz val="9"/>
        <color theme="1"/>
        <rFont val="Book Antiqua"/>
        <family val="1"/>
        <charset val="238"/>
      </rPr>
      <t>2</t>
    </r>
    <r>
      <rPr>
        <sz val="9"/>
        <color theme="1"/>
        <rFont val="Book Antiqua"/>
        <family val="1"/>
        <charset val="238"/>
      </rPr>
      <t>O. Wzmocnienie frontu: mmin.35μm nieprzepuszczalna mikroporowata i oddychająca folia polietylenowa lub laminat dwuwarstwowy min. 40 g/m². Wzmocnienie rękawa: nieprzepuszczalny  laminat, składający się z min. 27,5μm folii polietylenowej oraz nietkanej włókniny mieszanki wiskozy i poliestru o gramaturze min. 30g/m² lub laminat dwuwarstwowy o gramaturze min. 40 g/m²</t>
    </r>
  </si>
  <si>
    <r>
      <t>Serweta neurochirurgiczna o wymiarach 225 -250cm x 300- 360 cm z otworem o wymiarach  25- 30cm x 19- 20cm wypełnionym folią chirurgiczną z workiem do zbiórki płynów i zaworem do podłączenia drenu , odporność na przenikanie cieczy min.100cm H</t>
    </r>
    <r>
      <rPr>
        <vertAlign val="subscript"/>
        <sz val="9"/>
        <color theme="1"/>
        <rFont val="Book Antiqua"/>
        <family val="1"/>
        <charset val="238"/>
      </rPr>
      <t>2</t>
    </r>
    <r>
      <rPr>
        <sz val="9"/>
        <color theme="1"/>
        <rFont val="Book Antiqua"/>
        <family val="1"/>
        <charset val="238"/>
      </rPr>
      <t>O, wytrzymałość na rozdarcia w strefie krytycznej na mokro/sucho min. 163/114kPa</t>
    </r>
  </si>
  <si>
    <r>
      <t>Taśma lepna o wymiarach 9-10cm x 49-50cm, wykonana z włókniny poliestrowej o gramaturze min. 40g/m</t>
    </r>
    <r>
      <rPr>
        <vertAlign val="superscript"/>
        <sz val="9"/>
        <color theme="1"/>
        <rFont val="Book Antiqua"/>
        <family val="1"/>
        <charset val="238"/>
      </rPr>
      <t>2</t>
    </r>
    <r>
      <rPr>
        <sz val="9"/>
        <color theme="1"/>
        <rFont val="Book Antiqua"/>
        <family val="1"/>
        <charset val="238"/>
      </rPr>
      <t xml:space="preserve"> oraz folii PE o grubości min. 25 mikronów lub bez folii PE</t>
    </r>
  </si>
  <si>
    <r>
      <t>Serweta na stolik Mayo wzmocniona o wymiarach 78-80cm x 145-150cm, z warstwą chłonną min. 85-145cm x 60- 75cm, gramatura warstwy chłonnej (folia i laminat) min. 80g/m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mokro/sucho min. 80/120 kPa,  grubość folii osłony min. 55mikronów</t>
    </r>
  </si>
  <si>
    <r>
      <t>Serweta boczna, samoprzylepna na całej długości dłuższego boku, o wymiarach 75-80cm x 90-100cm, wykonana z minimum trzywarstwowego miękkiego, dobrze układającego, chłonnego, o dużej wytrzymałości laminatu o gramaturze min.55g/m² z dodatkową warstwą chłonną w strefie krytycznej, łączna gramatura min. 140g/m</t>
    </r>
    <r>
      <rPr>
        <vertAlign val="superscript"/>
        <sz val="10"/>
        <color theme="1"/>
        <rFont val="Book Antiqua"/>
        <family val="1"/>
        <charset val="238"/>
      </rPr>
      <t>2</t>
    </r>
    <r>
      <rPr>
        <sz val="10"/>
        <color theme="1"/>
        <rFont val="Book Antiqua"/>
        <family val="1"/>
        <charset val="238"/>
      </rPr>
      <t>, odporność na rozerwanie na sucho/mokro min. 136/133  kPa w strefie krytycznej, odporność na przenikanie cieczy min. 195cm  H₂O</t>
    </r>
  </si>
  <si>
    <r>
      <t xml:space="preserve">Serweta górna (ekran anestezjologiczny) samoprzylepna, o wymiarach 140-160cm x 240-250cm, wykonana z minimum trzywarstwowego, miękkiego, dobrze układającego, chłonnego, o dużej wytrzymałości laminatu o gramaturze min.55 g/m²  , z dodatkową warstwą chłonną w strefie krytycznej, łączna gramatura w strefie krytycznej min. 140g/m2, odporność na rozerwanie na sucho/mokro min. 136/133 </t>
    </r>
    <r>
      <rPr>
        <strike/>
        <sz val="10"/>
        <color theme="1"/>
        <rFont val="Book Antiqua"/>
        <family val="1"/>
        <charset val="238"/>
      </rPr>
      <t xml:space="preserve"> </t>
    </r>
    <r>
      <rPr>
        <sz val="10"/>
        <color theme="1"/>
        <rFont val="Book Antiqua"/>
        <family val="1"/>
        <charset val="238"/>
      </rPr>
      <t>kPa w strefie krytycznej, odporność na przenikanie cieczy min. 195cm H₂O</t>
    </r>
  </si>
  <si>
    <r>
      <t>Serweta dolna, samoprzylepna, o wymiarach  170</t>
    </r>
    <r>
      <rPr>
        <strike/>
        <sz val="10"/>
        <color theme="1"/>
        <rFont val="Book Antiqua"/>
        <family val="1"/>
        <charset val="238"/>
      </rPr>
      <t xml:space="preserve"> </t>
    </r>
    <r>
      <rPr>
        <sz val="10"/>
        <color theme="1"/>
        <rFont val="Book Antiqua"/>
        <family val="1"/>
        <charset val="238"/>
      </rPr>
      <t>180cm x 175-200cm, wykonana z minimum trzywarstwowego  miękkiego, dobrze układającego, chłonnego, o dużej wytrzymałości laminatu o gramaturze min.  55g/m², z dodatkową warstwą chłonną w strefie krytycznej o łącznej  gramaturze min.140 g/m</t>
    </r>
    <r>
      <rPr>
        <vertAlign val="superscript"/>
        <sz val="10"/>
        <color theme="1"/>
        <rFont val="Book Antiqua"/>
        <family val="1"/>
        <charset val="238"/>
      </rPr>
      <t>2</t>
    </r>
    <r>
      <rPr>
        <sz val="10"/>
        <color theme="1"/>
        <rFont val="Book Antiqua"/>
        <family val="1"/>
        <charset val="238"/>
      </rPr>
      <t>, odporność na rozerwanie na sucho/mokro min. 136/133 kPa w strefie krytycznej, odporność na przenikanie cieczy min. 195cm H</t>
    </r>
    <r>
      <rPr>
        <vertAlign val="subscript"/>
        <sz val="10"/>
        <color theme="1"/>
        <rFont val="Book Antiqua"/>
        <family val="1"/>
        <charset val="238"/>
      </rPr>
      <t>2</t>
    </r>
    <r>
      <rPr>
        <sz val="10"/>
        <color theme="1"/>
        <rFont val="Book Antiqua"/>
        <family val="1"/>
        <charset val="238"/>
      </rPr>
      <t>O</t>
    </r>
  </si>
  <si>
    <r>
      <t>Taśma lepną o wymiarach 9-10cm x 49-50cm, wykonana z włókniny poliestrowej o gramaturze min. 40g/m</t>
    </r>
    <r>
      <rPr>
        <vertAlign val="superscript"/>
        <sz val="10"/>
        <color theme="1"/>
        <rFont val="Book Antiqua"/>
        <family val="1"/>
        <charset val="238"/>
      </rPr>
      <t>2</t>
    </r>
    <r>
      <rPr>
        <sz val="10"/>
        <color theme="1"/>
        <rFont val="Book Antiqua"/>
        <family val="1"/>
        <charset val="238"/>
      </rPr>
      <t xml:space="preserve"> oraz folii PE o grubości min. 25mikronów lub bez folii PE</t>
    </r>
  </si>
  <si>
    <r>
      <t>Fartuch chirurgiczny, oddychający, ze wstawkami, bawełnopodobny o gramaturze min. 68g/m</t>
    </r>
    <r>
      <rPr>
        <vertAlign val="superscript"/>
        <sz val="10"/>
        <color theme="1"/>
        <rFont val="Book Antiqua"/>
        <family val="1"/>
        <charset val="238"/>
      </rPr>
      <t>2</t>
    </r>
    <r>
      <rPr>
        <sz val="10"/>
        <color theme="1"/>
        <rFont val="Book Antiqua"/>
        <family val="1"/>
        <charset val="238"/>
      </rPr>
      <t>, wodoodporny, z trwałym, widocznym oznaczeniem rozmiaru, wytrzymałość na rozrywanie na sucho min.  210kPa, nieprzemakalność min. 80cmH</t>
    </r>
    <r>
      <rPr>
        <vertAlign val="subscript"/>
        <sz val="10"/>
        <color theme="1"/>
        <rFont val="Book Antiqua"/>
        <family val="1"/>
        <charset val="238"/>
      </rPr>
      <t>2</t>
    </r>
    <r>
      <rPr>
        <sz val="10"/>
        <color theme="1"/>
        <rFont val="Book Antiqua"/>
        <family val="1"/>
        <charset val="238"/>
      </rPr>
      <t xml:space="preserve">O. Wzmocnienie frontu: min.35μm nieprzepuszczalna mikroporowata i oddychająca folia polietylenowa lub laminat dwuwarstwowy min. 20 g/m². Wzmocnienie rękawa: nieprzepuszczalny  laminat, składający się z min. 27,5μm folii polietylenowej oraz nietkanej włókniny mieszanki wiskozy i poliestru o gramaturze min. 30g/m² lub laminat dwuwarstwowy o gramaturze min. 20 g/m²
maksymalna długość fartuchów- 150 cm. </t>
    </r>
  </si>
  <si>
    <r>
      <t xml:space="preserve">Opakowanie jednostkowe oznaczone kolorystycznie na etykiecie oraz na dłuższym i krótszym boku </t>
    </r>
    <r>
      <rPr>
        <strike/>
        <sz val="10"/>
        <color theme="1"/>
        <rFont val="Book Antiqua"/>
        <family val="1"/>
        <charset val="238"/>
      </rPr>
      <t>Wymagany</t>
    </r>
    <r>
      <rPr>
        <sz val="10"/>
        <color theme="1"/>
        <rFont val="Book Antiqua"/>
        <family val="1"/>
        <charset val="238"/>
      </rPr>
      <t xml:space="preserve"> kolor SZARY (kształt oznaczenia dowolny),</t>
    </r>
  </si>
  <si>
    <r>
      <t xml:space="preserve">Serweta do zabiegu otolaryngologicznego o wymiarach min. 175cm x 250cm z samoprzylepnym oknem w kształcie trójkąta umieszczonym decentralnie o wymiarach 11x11x11cm. </t>
    </r>
    <r>
      <rPr>
        <u/>
        <sz val="10"/>
        <color theme="1"/>
        <rFont val="Book Antiqua"/>
        <family val="1"/>
        <charset val="238"/>
      </rPr>
      <t>Wymagania minimalne:</t>
    </r>
    <r>
      <rPr>
        <sz val="10"/>
        <color theme="1"/>
        <rFont val="Book Antiqua"/>
        <family val="1"/>
        <charset val="238"/>
      </rPr>
      <t xml:space="preserve"> wykonana z minimum dwuwarstwowego laminatu o gramaturze min. 55g/m</t>
    </r>
    <r>
      <rPr>
        <vertAlign val="superscript"/>
        <sz val="10"/>
        <color theme="1"/>
        <rFont val="Book Antiqua"/>
        <family val="1"/>
        <charset val="238"/>
      </rPr>
      <t>2</t>
    </r>
    <r>
      <rPr>
        <sz val="10"/>
        <color theme="1"/>
        <rFont val="Book Antiqua"/>
        <family val="1"/>
        <charset val="238"/>
      </rPr>
      <t>, na całej powierzchni odporność na przenikanie wody min.125cm H</t>
    </r>
    <r>
      <rPr>
        <vertAlign val="subscript"/>
        <sz val="10"/>
        <color theme="1"/>
        <rFont val="Book Antiqua"/>
        <family val="1"/>
        <charset val="238"/>
      </rPr>
      <t>2</t>
    </r>
    <r>
      <rPr>
        <sz val="10"/>
        <color theme="1"/>
        <rFont val="Book Antiqua"/>
        <family val="1"/>
        <charset val="238"/>
      </rPr>
      <t>O, odporność na wypychanie na sucho/mokro min. 175/185 kPa, cząstki stałe i pylenie zgodnie z normą PN EN 13795 (lub równoważną)</t>
    </r>
  </si>
  <si>
    <t xml:space="preserve">Serweta wzmocniona na stolik instrumentariuszki służąca jako owinięcie zestawu, o wymiarach 140-160cm x 190-240cm, dwuwarstwowa, wykonana z laminatu o gramaturze min. 73g/m2 lub folii PE o grubości min. 55 mikronów, lub w przypadku braku  potwierdzenia grubości folii w mikronach z potwierdzoną gramaturą folii min. 50 g/m2 i gramaturą całej serwety min. 80 g/m2, z  dodatkową warstwą chłonną w strefie krytycznej o wymiarach min. 65-75cm x 190-240 cm, odporna na przenikanie cieczy 120-140cm H₂O, a w strefie krytycznej min. 260 cm H2O. Odporność na rozerwanie w strefie krytycznej na mokro/sucho min. 80/115 kPa </t>
  </si>
  <si>
    <r>
      <t xml:space="preserve">Serweta górna o wymiarach min. 150cm x 260cm z  wycięciem 20x65cm. </t>
    </r>
    <r>
      <rPr>
        <u/>
        <sz val="10"/>
        <color theme="1"/>
        <rFont val="Book Antiqua"/>
        <family val="1"/>
        <charset val="238"/>
      </rPr>
      <t>Wymagania minimalne:</t>
    </r>
    <r>
      <rPr>
        <sz val="10"/>
        <color theme="1"/>
        <rFont val="Book Antiqua"/>
        <family val="1"/>
        <charset val="238"/>
      </rPr>
      <t xml:space="preserve"> wykonana z minimum dwuwarstwowego laminatu o gramaturze min. 55g/m</t>
    </r>
    <r>
      <rPr>
        <vertAlign val="superscript"/>
        <sz val="10"/>
        <color theme="1"/>
        <rFont val="Book Antiqua"/>
        <family val="1"/>
        <charset val="238"/>
      </rPr>
      <t>2</t>
    </r>
    <r>
      <rPr>
        <sz val="10"/>
        <color theme="1"/>
        <rFont val="Book Antiqua"/>
        <family val="1"/>
        <charset val="238"/>
      </rPr>
      <t>, na całej powierzchni odporność na przenikanie wody min.125cm H</t>
    </r>
    <r>
      <rPr>
        <vertAlign val="subscript"/>
        <sz val="10"/>
        <color theme="1"/>
        <rFont val="Book Antiqua"/>
        <family val="1"/>
        <charset val="238"/>
      </rPr>
      <t>2</t>
    </r>
    <r>
      <rPr>
        <sz val="10"/>
        <color theme="1"/>
        <rFont val="Book Antiqua"/>
        <family val="1"/>
        <charset val="238"/>
      </rPr>
      <t xml:space="preserve">O, odporność na wypychanie na sucho/mokro min. 249/270 kPa, lub 175/185 kPa, w obszarze wzmocnionym 283/273kPa </t>
    </r>
  </si>
  <si>
    <r>
      <t>Serweta na stolik Mayo wzmocniona o wymiarach 78-80cm x 145-150cm, z warstwą chłonną min. 85-90cm x 60-75cm, gramatura warstwy chłonnej (folia i laminat)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 xml:space="preserve">O, odporność na rozerwanie  w strefie krytycznej na mokro/sucho min. 80/120 kPa,  grubość folii osłony min. 55 mikronów, lub gramatura folii na osłonę nie mniej, niż 50 g/m2 i gramaturze całej serwety min. 85 g/m2 </t>
    </r>
  </si>
  <si>
    <r>
      <t xml:space="preserve">Serweta na stolik instrumentariuszki jako owinięcie zestawu, wykonana z nieprzemakalnego dwuwarstwowego laminatu o wymiarach 140-160cm x 180-200cm, obszar wzmocniony o wymiarach min. 75-80cm x 180-200cm. </t>
    </r>
    <r>
      <rPr>
        <u/>
        <sz val="10"/>
        <color theme="1"/>
        <rFont val="Book Antiqua"/>
        <family val="1"/>
        <charset val="238"/>
      </rPr>
      <t>Wymagania minimalne:</t>
    </r>
    <r>
      <rPr>
        <sz val="10"/>
        <color theme="1"/>
        <rFont val="Book Antiqua"/>
        <family val="1"/>
        <charset val="238"/>
      </rPr>
      <t xml:space="preserve"> gramatura min. 55g/m</t>
    </r>
    <r>
      <rPr>
        <vertAlign val="superscript"/>
        <sz val="10"/>
        <color theme="1"/>
        <rFont val="Book Antiqua"/>
        <family val="1"/>
        <charset val="238"/>
      </rPr>
      <t>2</t>
    </r>
    <r>
      <rPr>
        <sz val="10"/>
        <color theme="1"/>
        <rFont val="Book Antiqua"/>
        <family val="1"/>
        <charset val="238"/>
      </rPr>
      <t>, odporność na przenikanie cieczy 120-140cm H</t>
    </r>
    <r>
      <rPr>
        <vertAlign val="subscript"/>
        <sz val="10"/>
        <color theme="1"/>
        <rFont val="Book Antiqua"/>
        <family val="1"/>
        <charset val="238"/>
      </rPr>
      <t>2</t>
    </r>
    <r>
      <rPr>
        <sz val="10"/>
        <color theme="1"/>
        <rFont val="Book Antiqua"/>
        <family val="1"/>
        <charset val="238"/>
      </rPr>
      <t xml:space="preserve">O, a w strefie krytycznej min. 260 cm H2O. Wytrzymałość na rozdarcia w strefie krytycznej na mokro/sucho 150/150kPa </t>
    </r>
  </si>
  <si>
    <r>
      <t xml:space="preserve">Serweta do operacji ucha o wymiarach min. 150cm x 240cm z samoprzylepnym otworem o wymiarach 5x7,5cm. </t>
    </r>
    <r>
      <rPr>
        <u/>
        <sz val="10"/>
        <color theme="1"/>
        <rFont val="Book Antiqua"/>
        <family val="1"/>
        <charset val="238"/>
      </rPr>
      <t>Wymagania minimalne:</t>
    </r>
    <r>
      <rPr>
        <sz val="10"/>
        <color theme="1"/>
        <rFont val="Book Antiqua"/>
        <family val="1"/>
        <charset val="238"/>
      </rPr>
      <t xml:space="preserve"> wykonana z minimum dwuwarstwowego laminatu o gramaturze min. 55 g/m</t>
    </r>
    <r>
      <rPr>
        <vertAlign val="superscript"/>
        <sz val="10"/>
        <color theme="1"/>
        <rFont val="Book Antiqua"/>
        <family val="1"/>
        <charset val="238"/>
      </rPr>
      <t>2</t>
    </r>
    <r>
      <rPr>
        <sz val="10"/>
        <color theme="1"/>
        <rFont val="Book Antiqua"/>
        <family val="1"/>
        <charset val="238"/>
      </rPr>
      <t>, na całej powierzchni odporność na przenikanie wody min.125cm H</t>
    </r>
    <r>
      <rPr>
        <vertAlign val="subscript"/>
        <sz val="10"/>
        <color theme="1"/>
        <rFont val="Book Antiqua"/>
        <family val="1"/>
        <charset val="238"/>
      </rPr>
      <t>2</t>
    </r>
    <r>
      <rPr>
        <sz val="10"/>
        <color theme="1"/>
        <rFont val="Book Antiqua"/>
        <family val="1"/>
        <charset val="238"/>
      </rPr>
      <t>O, odporność na wypychanie na sucho/mokro min. 175/185 kPa,</t>
    </r>
  </si>
  <si>
    <r>
      <t>Serweta na stolik Mayo wzmocniona o wymiarach 78-80cm x 145-150cm, z warstwą chłonną min. 85-90cm x 60-75cm, gramatura warstwy chłonnej (folia i laminat)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mokro/sucho min. 80/120 kPa,  grubość folii osłony min. 55 mikronów, lub gramatura folii na osłonę nie mniej, niż 50 g/m2 i gramaturze całej serwety min. 85 g/m2</t>
    </r>
  </si>
  <si>
    <t>Kaniula 25Gx7/8" (0,5x22mm), zakrzywiona, pakowana w opakowanie jednostkowe plastikowe lub folia papier. Zamawiający dopuszcza kaniule jałowe pakowane w komplecie, lub oddzielnie od zestawu</t>
  </si>
  <si>
    <t>Fartuch wzmocniony w rozmiarze L  włożony w pierwszą warstwę obłożenia  (fartuch dla instrumentariuszki) szczegółowy opis w składzie zestawu:Fartuch wzmocniony w rozmiarze L  włożony w pierwszą warstwę obłożenia  (fartuch dla instrumentariuszki) szczegółowy opis w składzie zestawu</t>
  </si>
  <si>
    <r>
      <t xml:space="preserve">Sterylny pełnoochronny fartuch chirurgiczny, wykonany z włókniny typu min. SMS o gramaturze min. 35g/m2, nieprzemakalny, zapakowany w pierwszą warstwę obłożenia,  wstawki wykonane z laminatu dwuwarstwowego </t>
    </r>
    <r>
      <rPr>
        <b/>
        <sz val="10"/>
        <color theme="1"/>
        <rFont val="Book Antiqua"/>
        <family val="1"/>
        <charset val="238"/>
      </rPr>
      <t>wszytego od wewnątrz na rękawach i przodzie fartucha</t>
    </r>
    <r>
      <rPr>
        <sz val="10"/>
        <color theme="1"/>
        <rFont val="Book Antiqua"/>
        <family val="1"/>
        <charset val="238"/>
      </rPr>
      <t>,  u góry zapinany na rzep, rękawy wykończone elastycznym mankietem o długości min. 6cm, troki łączone kartonikiem umożliwiające sterylne założenie, sposób złożenia i konstrukcja pozwala na aplikację fartucha zapewniającą zachowanie sterylności zarówno z przodu jak i z tyłu operatora, widoczne oznaczenie z rozmiarem fartucha,  nieprzemakalność w strefie krytycznej min. 100 cm H</t>
    </r>
    <r>
      <rPr>
        <vertAlign val="subscript"/>
        <sz val="10"/>
        <color theme="1"/>
        <rFont val="Book Antiqua"/>
        <family val="1"/>
        <charset val="238"/>
      </rPr>
      <t>2</t>
    </r>
    <r>
      <rPr>
        <sz val="10"/>
        <color theme="1"/>
        <rFont val="Book Antiqua"/>
        <family val="1"/>
        <charset val="238"/>
      </rPr>
      <t>O, rozmiar  L lub XL długość 130 cm (+/- 5)</t>
    </r>
  </si>
  <si>
    <r>
      <t>Sterylny pełnoochronny fartuch chirurgiczny, wykonany z włókniny typu min. SMS, u góry zapinany na rzep, rękawy wykończone elastycznym mankietem  o długości min. 6cm, troki łączone kartonikiem umożliwiające sterylne założenie, sposób złożenia i konstrukcja pozwala na aplikację fartucha zapewniającą zachowanie sterylności zarówno z przodu jak i z tyłu operatora, widoczna oznaczenie rozmiaru fartucha, o gramaturze min. 35g/m</t>
    </r>
    <r>
      <rPr>
        <vertAlign val="superscript"/>
        <sz val="10"/>
        <color theme="1"/>
        <rFont val="Book Antiqua"/>
        <family val="1"/>
        <charset val="238"/>
      </rPr>
      <t>2</t>
    </r>
    <r>
      <rPr>
        <sz val="10"/>
        <color theme="1"/>
        <rFont val="Book Antiqua"/>
        <family val="1"/>
        <charset val="238"/>
      </rPr>
      <t>, nieprzemakalność w strefie krytycznej min.49,5 cm H</t>
    </r>
    <r>
      <rPr>
        <vertAlign val="subscript"/>
        <sz val="10"/>
        <color theme="1"/>
        <rFont val="Book Antiqua"/>
        <family val="1"/>
        <charset val="238"/>
      </rPr>
      <t>2</t>
    </r>
    <r>
      <rPr>
        <sz val="10"/>
        <color theme="1"/>
        <rFont val="Book Antiqua"/>
        <family val="1"/>
        <charset val="238"/>
      </rPr>
      <t>O, rozmiar  L</t>
    </r>
  </si>
  <si>
    <t>Kompres minimum 13-nitkowy 8-warstwowy z gazy o wymiarach 10x10cm</t>
  </si>
  <si>
    <r>
      <t>Serweta wykonana z mocnego i nieprzemakalnego laminatu o wymiarach 75-80cm x 90-100cm o gramaturze min. 50g/m</t>
    </r>
    <r>
      <rPr>
        <vertAlign val="superscript"/>
        <sz val="10"/>
        <color theme="1"/>
        <rFont val="Book Antiqua"/>
        <family val="1"/>
        <charset val="238"/>
      </rPr>
      <t>2</t>
    </r>
  </si>
  <si>
    <r>
      <t xml:space="preserve">Serweta na stolik instrumentariuszki jako owinięcie zestawu, wykonana z nieprzemakalnego dwuwarstwowego laminatu lub folii PE o grubości min. 55 mikronów o wymiarach 140-180cm x 175-240cm, obszar wzmocniony o wymiarach min. 66-80cm x 180-200cm.  </t>
    </r>
    <r>
      <rPr>
        <u/>
        <sz val="10"/>
        <color theme="1"/>
        <rFont val="Book Antiqua"/>
        <family val="1"/>
        <charset val="238"/>
      </rPr>
      <t>Wymagania minimalne:</t>
    </r>
    <r>
      <rPr>
        <sz val="10"/>
        <color theme="1"/>
        <rFont val="Book Antiqua"/>
        <family val="1"/>
        <charset val="238"/>
      </rPr>
      <t xml:space="preserve"> gramatura min. 55g/m</t>
    </r>
    <r>
      <rPr>
        <vertAlign val="superscript"/>
        <sz val="10"/>
        <color theme="1"/>
        <rFont val="Book Antiqua"/>
        <family val="1"/>
        <charset val="238"/>
      </rPr>
      <t>2</t>
    </r>
    <r>
      <rPr>
        <sz val="10"/>
        <color theme="1"/>
        <rFont val="Book Antiqua"/>
        <family val="1"/>
        <charset val="238"/>
      </rPr>
      <t>, odporność na przenikanie cieczy min. 140 cm H</t>
    </r>
    <r>
      <rPr>
        <vertAlign val="subscript"/>
        <sz val="10"/>
        <color theme="1"/>
        <rFont val="Book Antiqua"/>
        <family val="1"/>
        <charset val="238"/>
      </rPr>
      <t>2</t>
    </r>
    <r>
      <rPr>
        <sz val="10"/>
        <color theme="1"/>
        <rFont val="Book Antiqua"/>
        <family val="1"/>
        <charset val="238"/>
      </rPr>
      <t>O, wytrzymałość na rozdarcia w strefie krytycznej na mokro/sucho 40/40 kPa</t>
    </r>
  </si>
  <si>
    <r>
      <t>Serweta na stolik Mayo wzmocniona o wymiarach 78-80cm x 145-150cm, z warstwą chłonną min. 85-90cm x 60-76cm, gramatura warstwy chłonnej (folia i laminat)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mokro/sucho min. 150/150 kPa,  grubość folii osłony min. 55 mikronów</t>
    </r>
  </si>
  <si>
    <r>
      <t>Sterylny pełnoochronny fartuch chirurgiczny, wykonany z włókniny typu min. SMS, o gramaturze min. 35g/m2nieprzemakalne wstawki wykonane z laminatu dwuwarstwowego wszytego od wewnątrz na rękawach i przodzie fartucha,  u góry zapinany na rzep, rękawy wykończone elastycznym mankietem o długości min. 6cm, troki łączone kartonikiem umożliwiające sterylne założenie, sposób złożenia i konstrukcja pozwala na aplikację fartucha zapewniającą zachowanie sterylności zarówno z przodu jak i z tyłu operatora,widoczne oznaczenie  z rozmiarem fartucha, , nieprzemakalność w strefie krytycznej min.</t>
    </r>
    <r>
      <rPr>
        <strike/>
        <sz val="10"/>
        <color theme="1"/>
        <rFont val="Book Antiqua"/>
        <family val="1"/>
        <charset val="238"/>
      </rPr>
      <t xml:space="preserve">  </t>
    </r>
    <r>
      <rPr>
        <sz val="10"/>
        <color theme="1"/>
        <rFont val="Book Antiqua"/>
        <family val="1"/>
        <charset val="238"/>
      </rPr>
      <t>100 cm H</t>
    </r>
    <r>
      <rPr>
        <vertAlign val="subscript"/>
        <sz val="10"/>
        <color theme="1"/>
        <rFont val="Book Antiqua"/>
        <family val="1"/>
        <charset val="238"/>
      </rPr>
      <t>2</t>
    </r>
    <r>
      <rPr>
        <sz val="10"/>
        <color theme="1"/>
        <rFont val="Book Antiqua"/>
        <family val="1"/>
        <charset val="238"/>
      </rPr>
      <t xml:space="preserve">O. </t>
    </r>
  </si>
  <si>
    <r>
      <t xml:space="preserve">Serweta o wymiarach min.180-215 cm x 290-350 cm wykonana z chłonnego, mocnego i nieprzemakalnego min. dwuwarstwowego laminatu, w części centralnej serwety otwór w kształcie trapezu o wymiarach 23cm x 33cm x 23cm (±2 cm) lub otwór  o wymiarach 27-35 cm x 33cm (±2 cm)  wypełniony w całości  folią chirurgiczną lub częściowo wypełniony folią chirurgiczną, okno 14x20 cm, otwór okalający worek z brzegiem uszczelnionym metalowym sztywnikiem lub sztywnikiem z tworzywa sztucznego umożliwiającym łatwe dopasowanie do kształtu, worek przechwytujący płyn posiada zawór do podłączenia drenu. </t>
    </r>
    <r>
      <rPr>
        <u/>
        <sz val="10"/>
        <color theme="1"/>
        <rFont val="Book Antiqua"/>
        <family val="1"/>
        <charset val="238"/>
      </rPr>
      <t>Wymagania minimalne serwety:</t>
    </r>
    <r>
      <rPr>
        <sz val="10"/>
        <color theme="1"/>
        <rFont val="Book Antiqua"/>
        <family val="1"/>
        <charset val="238"/>
      </rPr>
      <t xml:space="preserve"> gramatura min. 55 g/m</t>
    </r>
    <r>
      <rPr>
        <vertAlign val="superscript"/>
        <sz val="10"/>
        <color theme="1"/>
        <rFont val="Book Antiqua"/>
        <family val="1"/>
        <charset val="238"/>
      </rPr>
      <t>2</t>
    </r>
    <r>
      <rPr>
        <sz val="10"/>
        <color theme="1"/>
        <rFont val="Book Antiqua"/>
        <family val="1"/>
        <charset val="238"/>
      </rPr>
      <t>, odporność na rozrywanie sucho/mokro 150/150 kPa w strefie krytycznej, odporność na przenikanie cieczy min.200 cm H</t>
    </r>
    <r>
      <rPr>
        <vertAlign val="subscript"/>
        <sz val="10"/>
        <color theme="1"/>
        <rFont val="Book Antiqua"/>
        <family val="1"/>
        <charset val="238"/>
      </rPr>
      <t>2</t>
    </r>
    <r>
      <rPr>
        <sz val="10"/>
        <color theme="1"/>
        <rFont val="Book Antiqua"/>
        <family val="1"/>
        <charset val="238"/>
      </rPr>
      <t>O w strefie krytycznej lub absorpcja włókniny min.285% lub 200 ml/m2</t>
    </r>
  </si>
  <si>
    <r>
      <t>Serweta z włókniny kompresowej lub spunlace w wymiarach 80x60-70cm,, gramatura min. 40g/m</t>
    </r>
    <r>
      <rPr>
        <vertAlign val="superscript"/>
        <sz val="10"/>
        <color theme="1"/>
        <rFont val="Book Antiqua"/>
        <family val="1"/>
        <charset val="238"/>
      </rPr>
      <t>2</t>
    </r>
  </si>
  <si>
    <t>Fartuch w rozmiarze XL  włożony w pierwszą warstwę opakowania (fartuch dla instrumentariuszki)</t>
  </si>
  <si>
    <r>
      <t>Serweta na stolik Mayo wzmocniona o wymiarach 78-80cm x 145-150cm, z warstwą chłonną min. 85-90cm x 60-65cm, gramatura warstwy chłonnej (folia i włóknina) min. 90 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sucho min. 190 kPa,  grubość folii osłony min. 60 mikronów</t>
    </r>
  </si>
  <si>
    <r>
      <t>Fartuch chirurgiczny, oddychający, ze wstawkami, materiał bawełnopodobny o gramaturze min. 68g/m</t>
    </r>
    <r>
      <rPr>
        <vertAlign val="superscript"/>
        <sz val="10"/>
        <color theme="1"/>
        <rFont val="Book Antiqua"/>
        <family val="1"/>
        <charset val="238"/>
      </rPr>
      <t>2</t>
    </r>
    <r>
      <rPr>
        <sz val="10"/>
        <color theme="1"/>
        <rFont val="Book Antiqua"/>
        <family val="1"/>
        <charset val="238"/>
      </rPr>
      <t>, wodoodporny, wytrzymałość na rozrywanie na sucho min.230kPa, nieprzemakalność 250mmH</t>
    </r>
    <r>
      <rPr>
        <vertAlign val="subscript"/>
        <sz val="10"/>
        <color theme="1"/>
        <rFont val="Book Antiqua"/>
        <family val="1"/>
        <charset val="238"/>
      </rPr>
      <t>2</t>
    </r>
    <r>
      <rPr>
        <sz val="10"/>
        <color theme="1"/>
        <rFont val="Book Antiqua"/>
        <family val="1"/>
        <charset val="238"/>
      </rPr>
      <t>O. Wzmocnienie frontu: 35μm nieprzepuszczalna mikroporowata i oddychająca folia polietylenowa. Wzmocnienie rękawa: nieprzepuszczalny podwójny laminat, składający się z 27,5μm folii polietylenowej oraz nietkanej włókniny mieszanki wiskozy i poliestru o gramaturze 30g/m</t>
    </r>
    <r>
      <rPr>
        <vertAlign val="superscript"/>
        <sz val="10"/>
        <color theme="1"/>
        <rFont val="Book Antiqua"/>
        <family val="1"/>
        <charset val="238"/>
      </rPr>
      <t>2</t>
    </r>
    <r>
      <rPr>
        <sz val="10"/>
        <color theme="1"/>
        <rFont val="Book Antiqua"/>
        <family val="1"/>
        <charset val="238"/>
      </rPr>
      <t>. Nadruk rozmiaru na każdym fartuchu celem łatwej identyfikacji fartucha.</t>
    </r>
  </si>
  <si>
    <r>
      <t>Taśma lepna o wymiarach 9-10cm x 49-50cm, wykonana z włókniny poliestrowej o gramaturze min. 40g/m</t>
    </r>
    <r>
      <rPr>
        <vertAlign val="superscript"/>
        <sz val="10"/>
        <color theme="1"/>
        <rFont val="Book Antiqua"/>
        <family val="1"/>
        <charset val="238"/>
      </rPr>
      <t>2</t>
    </r>
    <r>
      <rPr>
        <sz val="10"/>
        <color theme="1"/>
        <rFont val="Book Antiqua"/>
        <family val="1"/>
        <charset val="238"/>
      </rPr>
      <t xml:space="preserve"> oraz folii PE o grubości min. 27 mikronów lub bez folii PE</t>
    </r>
  </si>
  <si>
    <r>
      <t>Serweta operacyjna trzywarstwowa o wymiarach 75-80cm x 90cm, z taśmą lepną, o gramaturze min. 72g/m</t>
    </r>
    <r>
      <rPr>
        <vertAlign val="superscript"/>
        <sz val="10"/>
        <color theme="1"/>
        <rFont val="Book Antiqua"/>
        <family val="1"/>
        <charset val="238"/>
      </rPr>
      <t>2</t>
    </r>
    <r>
      <rPr>
        <sz val="10"/>
        <color theme="1"/>
        <rFont val="Book Antiqua"/>
        <family val="1"/>
        <charset val="238"/>
      </rPr>
      <t>, odporność na rozrywanie sucho/mokro min.115/88 kPa w strefie krytycznej</t>
    </r>
  </si>
  <si>
    <r>
      <t>Serweta - ekran anestezjologiczny – dwuwarstwowa o wymiarach min. 150-180cm x 240-250cm, z taśmą lepną, o gramaturze min. 60g/m</t>
    </r>
    <r>
      <rPr>
        <vertAlign val="superscript"/>
        <sz val="10"/>
        <color theme="1"/>
        <rFont val="Book Antiqua"/>
        <family val="1"/>
        <charset val="238"/>
      </rPr>
      <t>2</t>
    </r>
    <r>
      <rPr>
        <sz val="10"/>
        <color theme="1"/>
        <rFont val="Book Antiqua"/>
        <family val="1"/>
        <charset val="238"/>
      </rPr>
      <t xml:space="preserve"> w strefie krytycznej, odporność na rozrywanie sucho/mokro min. 61/88 kPa</t>
    </r>
  </si>
  <si>
    <r>
      <t>Serweta włókninowa z otworem przylepnym, dwuczęściowa z regulacją otworu wymiary</t>
    </r>
    <r>
      <rPr>
        <strike/>
        <sz val="10"/>
        <color theme="1"/>
        <rFont val="Book Antiqua"/>
        <family val="1"/>
        <charset val="238"/>
      </rPr>
      <t xml:space="preserve"> </t>
    </r>
    <r>
      <rPr>
        <sz val="10"/>
        <color theme="1"/>
        <rFont val="Book Antiqua"/>
        <family val="1"/>
        <charset val="238"/>
      </rPr>
      <t>75 x 45- 50 cm lub jednoczęściowa bez regulacji otworu (otwór przylepnym o średnicy 6x8cm)</t>
    </r>
  </si>
  <si>
    <t>5-6szt.</t>
  </si>
  <si>
    <t>4-5 szt.</t>
  </si>
  <si>
    <r>
      <t>Serweta wykonana z min. dwuwarstwowego laminatu o wymiarach min. 50cm x 50cm, gramatura min. 42g/m</t>
    </r>
    <r>
      <rPr>
        <vertAlign val="superscript"/>
        <sz val="10"/>
        <color theme="1"/>
        <rFont val="Book Antiqua"/>
        <family val="1"/>
        <charset val="238"/>
      </rPr>
      <t>2</t>
    </r>
    <r>
      <rPr>
        <sz val="10"/>
        <color theme="1"/>
        <rFont val="Book Antiqua"/>
        <family val="1"/>
        <charset val="238"/>
      </rPr>
      <t>, z taśmą lepną</t>
    </r>
  </si>
  <si>
    <r>
      <t>Serweta - owinięcie zestawu - wykonana z min. dwuwarstwowego laminatu o wymiarach min. 75cm x 90cm, gramatura min. 42g/m</t>
    </r>
    <r>
      <rPr>
        <vertAlign val="superscript"/>
        <sz val="10"/>
        <color theme="1"/>
        <rFont val="Book Antiqua"/>
        <family val="1"/>
        <charset val="238"/>
      </rPr>
      <t>2</t>
    </r>
    <r>
      <rPr>
        <sz val="10"/>
        <color theme="1"/>
        <rFont val="Book Antiqua"/>
        <family val="1"/>
        <charset val="238"/>
      </rPr>
      <t xml:space="preserve">, bez taśmy lepnej </t>
    </r>
  </si>
  <si>
    <r>
      <t>Serweta z dwuwarstwowej włókniny celulozowo-polietylenowej lub polipropylenowo - polietylenowej o wymiarach 50-60cm x 50</t>
    </r>
    <r>
      <rPr>
        <strike/>
        <sz val="10"/>
        <color theme="1"/>
        <rFont val="Book Antiqua"/>
        <family val="1"/>
        <charset val="238"/>
      </rPr>
      <t xml:space="preserve"> </t>
    </r>
    <r>
      <rPr>
        <sz val="10"/>
        <color theme="1"/>
        <rFont val="Book Antiqua"/>
        <family val="1"/>
        <charset val="238"/>
      </rPr>
      <t>75cm z otworem przylepnym 8-10cm x 5-6cm o gramaturze min. 42 g/m2</t>
    </r>
  </si>
  <si>
    <r>
      <t>Serweta nieprzylepna z dwuwarstwowej włókniny celulozowo-polietylenowej  lub polipropylenowo - polietylenowej o wymiarach 50-70cm x 50-70cm, o gramaturze min. 42 g/m</t>
    </r>
    <r>
      <rPr>
        <vertAlign val="superscript"/>
        <sz val="10"/>
        <color theme="1"/>
        <rFont val="Book Antiqua"/>
        <family val="1"/>
        <charset val="238"/>
      </rPr>
      <t>2</t>
    </r>
  </si>
  <si>
    <t xml:space="preserve">Kompresy z gazy 17-nitkowej 8-warstwowej o wymiarach min. 10cm x 10 cm
</t>
  </si>
  <si>
    <r>
      <t>Serweta na stolik Mayo  o wymiarach 78-80cm x 145-150cm, gramatura serwety min. 80 g/m</t>
    </r>
    <r>
      <rPr>
        <vertAlign val="superscript"/>
        <sz val="10"/>
        <color theme="1"/>
        <rFont val="Book Antiqua"/>
        <family val="1"/>
        <charset val="238"/>
      </rPr>
      <t>2</t>
    </r>
    <r>
      <rPr>
        <sz val="10"/>
        <color theme="1"/>
        <rFont val="Book Antiqua"/>
        <family val="1"/>
        <charset val="238"/>
      </rPr>
      <t>, z warstwa chłonną w polu krytycznym, odporność na przenikanie cieczy min. 140cm H</t>
    </r>
    <r>
      <rPr>
        <vertAlign val="subscript"/>
        <sz val="10"/>
        <color theme="1"/>
        <rFont val="Book Antiqua"/>
        <family val="1"/>
        <charset val="238"/>
      </rPr>
      <t>2</t>
    </r>
    <r>
      <rPr>
        <sz val="10"/>
        <color theme="1"/>
        <rFont val="Book Antiqua"/>
        <family val="1"/>
        <charset val="238"/>
      </rPr>
      <t xml:space="preserve">O, odporność na rozerwanie  w strefie krytycznej na mokro/sucho min. 80/120 kPa,  grubość folii osłony min. 55 mikronów, lub gramatura folii na osłonę nie mniej, niż 50 g/m2 i gramaturze całej serwety min. 85 g/m2 </t>
    </r>
  </si>
  <si>
    <t>Opakowanie typu blister  w kształcie tacki z 1 wgłębieniem, która może służyć jako nerka lub zestaw owinięty w serwetę w celu zminimalizowania ryzyka rozjałowienia zawartości podczas wyjmowania z opakowania.  powinno posiadać prawidłowe oznaczenia informujące o sposobie użycia, minimum jedna etykieta przylepna w języku polskim zawierające nazwę i/lub numer katalogowy, serię, datę ważności, informację o producencie i/lub nazwę marki. Informacje na etykiecie nie mogą być zakodowane tylko kodem kreskowym. Dopuszcza się etykiety dzielone.</t>
  </si>
  <si>
    <t>Osłona o wymiarach 13cm (±2cm) x 122-140 cm</t>
  </si>
  <si>
    <r>
      <t>Wykonana z przezroczystej, dobrze układającej się folii o grubości min. 35 mikronów i gramaturze min. 35g/m</t>
    </r>
    <r>
      <rPr>
        <vertAlign val="superscript"/>
        <sz val="10"/>
        <color theme="1"/>
        <rFont val="Book Antiqua"/>
        <family val="1"/>
        <charset val="238"/>
      </rPr>
      <t>2</t>
    </r>
  </si>
  <si>
    <r>
      <t>Zawierająca jedną, lub dwie</t>
    </r>
    <r>
      <rPr>
        <b/>
        <u/>
        <sz val="10"/>
        <color theme="1"/>
        <rFont val="Book Antiqua"/>
        <family val="1"/>
        <charset val="238"/>
      </rPr>
      <t xml:space="preserve"> elastyczne </t>
    </r>
    <r>
      <rPr>
        <sz val="10"/>
        <color theme="1"/>
        <rFont val="Book Antiqua"/>
        <family val="1"/>
        <charset val="238"/>
      </rPr>
      <t>sterylne taśmy samoprzylepne z klejem wodoodpornym z marginesem od 0,5 do  1 cm umożliwiającym zdjęcie taśmy z aparatury po użyciu (taśma nie może być papierowa lub foliowa) lub samouszczelniający się na optyce mankiet</t>
    </r>
  </si>
  <si>
    <t>Obłożenie musi posiadać prawidłowe oznaczenia informujące o sposobie użycia, minimum dwie etykiety dwukrotnie przylepne w języku polskim zawierające nazwę i/lub numer katalogowy, serię, datę ważności, informację o producencie i/lub nazwę marki. Informacje na etykiecie nie mogą być zakodowane tylko kodem kreskowym. Dopuszcza się etykiety dzielone.</t>
  </si>
  <si>
    <t xml:space="preserve">Kieszeń trójkątna o wymiarach min. 50-60cm x 50-90cm </t>
  </si>
  <si>
    <r>
      <t>Wykonana z włókniny dwuwarstwowej lub laminatu dwuwarstwowego o gramaturze min. 56g/m</t>
    </r>
    <r>
      <rPr>
        <vertAlign val="superscript"/>
        <sz val="10"/>
        <color theme="1"/>
        <rFont val="Book Antiqua"/>
        <family val="1"/>
        <charset val="238"/>
      </rPr>
      <t>2</t>
    </r>
    <r>
      <rPr>
        <sz val="10"/>
        <color theme="1"/>
        <rFont val="Book Antiqua"/>
        <family val="1"/>
        <charset val="238"/>
      </rPr>
      <t>, spełniającą wymagania PN-EN 13795-1:2019 (lub równoważnej) dla materiałów krytycznych</t>
    </r>
  </si>
  <si>
    <r>
      <t>Opakowanie</t>
    </r>
    <r>
      <rPr>
        <strike/>
        <sz val="10"/>
        <color theme="1"/>
        <rFont val="Book Antiqua"/>
        <family val="1"/>
        <charset val="238"/>
      </rPr>
      <t xml:space="preserve"> </t>
    </r>
    <r>
      <rPr>
        <sz val="10"/>
        <color theme="1"/>
        <rFont val="Book Antiqua"/>
        <family val="1"/>
        <charset val="238"/>
      </rPr>
      <t>max. 10 szt.</t>
    </r>
  </si>
  <si>
    <r>
      <t>Włóknina o gramaturze min.25 g/m</t>
    </r>
    <r>
      <rPr>
        <vertAlign val="superscript"/>
        <sz val="10"/>
        <color theme="1"/>
        <rFont val="Book Antiqua"/>
        <family val="1"/>
        <charset val="238"/>
      </rPr>
      <t>2</t>
    </r>
  </si>
  <si>
    <r>
      <t>Włóknina o gramaturze min.25  g/m</t>
    </r>
    <r>
      <rPr>
        <vertAlign val="superscript"/>
        <sz val="10"/>
        <color theme="1"/>
        <rFont val="Book Antiqua"/>
        <family val="1"/>
        <charset val="238"/>
      </rPr>
      <t>2</t>
    </r>
  </si>
  <si>
    <r>
      <t xml:space="preserve">Opatrunki samoprzylepne z warstwą chłonną o wymiarach </t>
    </r>
    <r>
      <rPr>
        <u/>
        <sz val="10"/>
        <color theme="1"/>
        <rFont val="Book Antiqua"/>
        <family val="1"/>
        <charset val="238"/>
      </rPr>
      <t>9-10</t>
    </r>
    <r>
      <rPr>
        <sz val="10"/>
        <color theme="1"/>
        <rFont val="Book Antiqua"/>
        <family val="1"/>
        <charset val="238"/>
      </rPr>
      <t xml:space="preserve">x25cm </t>
    </r>
  </si>
  <si>
    <r>
      <t xml:space="preserve">Zestaw oznaczony kolorystycznie na opakowaniu zbiorczym celem jego łatwej identyfikacji.  Kolor </t>
    </r>
    <r>
      <rPr>
        <b/>
        <sz val="10"/>
        <color theme="1"/>
        <rFont val="Book Antiqua"/>
        <family val="1"/>
        <charset val="238"/>
      </rPr>
      <t>FIOLETOWY</t>
    </r>
    <r>
      <rPr>
        <sz val="10"/>
        <color theme="1"/>
        <rFont val="Book Antiqua"/>
        <family val="1"/>
        <charset val="238"/>
      </rPr>
      <t xml:space="preserve"> (kształt oznaczenia dowolny)</t>
    </r>
  </si>
  <si>
    <r>
      <t>Opakowanie jednostkowe oznaczone kolorystycznie na etykiecie oraz na dłuższym i krótszym boku  kolor</t>
    </r>
    <r>
      <rPr>
        <b/>
        <sz val="10"/>
        <color theme="1"/>
        <rFont val="Book Antiqua"/>
        <family val="1"/>
        <charset val="238"/>
      </rPr>
      <t xml:space="preserve"> FIOLETOWY </t>
    </r>
    <r>
      <rPr>
        <sz val="10"/>
        <color theme="1"/>
        <rFont val="Book Antiqua"/>
        <family val="1"/>
        <charset val="238"/>
      </rPr>
      <t>(kształt oznaczenia dowolny),</t>
    </r>
  </si>
  <si>
    <t>Podkład z włókniny nieprzezroczysty</t>
  </si>
  <si>
    <r>
      <t>Wykonany z włókniny o gramaturze min. 35g/m</t>
    </r>
    <r>
      <rPr>
        <vertAlign val="superscript"/>
        <sz val="10"/>
        <color theme="1"/>
        <rFont val="Book Antiqua"/>
        <family val="1"/>
        <charset val="238"/>
      </rPr>
      <t>2</t>
    </r>
    <r>
      <rPr>
        <sz val="10"/>
        <color theme="1"/>
        <rFont val="Book Antiqua"/>
        <family val="1"/>
        <charset val="238"/>
      </rPr>
      <t xml:space="preserve"> </t>
    </r>
  </si>
  <si>
    <t>Prześcieradło z włókniny nieprzezroczyste</t>
  </si>
  <si>
    <r>
      <t>Wykonana z włókniny bez laminatu, gramatura min. 35g/m</t>
    </r>
    <r>
      <rPr>
        <vertAlign val="superscript"/>
        <sz val="10"/>
        <color theme="1"/>
        <rFont val="Book Antiqua"/>
        <family val="1"/>
        <charset val="238"/>
      </rPr>
      <t>2</t>
    </r>
  </si>
  <si>
    <r>
      <t>Wykonana z min. dwuwarstwowej włókniny laminowanej, gramatura min. 50g/m</t>
    </r>
    <r>
      <rPr>
        <vertAlign val="superscript"/>
        <sz val="10"/>
        <color theme="1"/>
        <rFont val="Book Antiqua"/>
        <family val="1"/>
        <charset val="238"/>
      </rPr>
      <t>2</t>
    </r>
  </si>
  <si>
    <r>
      <t>Wymiary 75-90cm x 75-90cm, z otworem okrągłym o średnicy 5</t>
    </r>
    <r>
      <rPr>
        <strike/>
        <sz val="10"/>
        <color theme="1"/>
        <rFont val="Book Antiqua"/>
        <family val="1"/>
        <charset val="238"/>
      </rPr>
      <t xml:space="preserve"> </t>
    </r>
    <r>
      <rPr>
        <sz val="10"/>
        <color theme="1"/>
        <rFont val="Book Antiqua"/>
        <family val="1"/>
        <charset val="238"/>
      </rPr>
      <t>8cm lub owalnym 6-9cm z warstwą klejącą wokół otworu</t>
    </r>
  </si>
  <si>
    <r>
      <t>Wykonana z mocnego i nieprzemakalnego minimum dwuwarstwowego laminatu o gramaturze min. 55g/m</t>
    </r>
    <r>
      <rPr>
        <vertAlign val="superscript"/>
        <sz val="10"/>
        <color theme="1"/>
        <rFont val="Book Antiqua"/>
        <family val="1"/>
        <charset val="238"/>
      </rPr>
      <t>2</t>
    </r>
  </si>
  <si>
    <r>
      <t>Wytrzymałość na wypychanie mierzona na sucho i mokro min. 145/134 kPa, odporność na przenikanie wody min.125cm H</t>
    </r>
    <r>
      <rPr>
        <vertAlign val="subscript"/>
        <sz val="10"/>
        <color theme="1"/>
        <rFont val="Book Antiqua"/>
        <family val="1"/>
        <charset val="238"/>
      </rPr>
      <t>2</t>
    </r>
    <r>
      <rPr>
        <sz val="10"/>
        <color theme="1"/>
        <rFont val="Book Antiqua"/>
        <family val="1"/>
        <charset val="238"/>
      </rPr>
      <t xml:space="preserve">O </t>
    </r>
  </si>
  <si>
    <r>
      <t>Wytrzymałość na wypychanie mierzona na sucho i mokro min. 145/134kPa, odporność na przenikanie wody min. 125cm H</t>
    </r>
    <r>
      <rPr>
        <vertAlign val="subscript"/>
        <sz val="10"/>
        <color theme="1"/>
        <rFont val="Book Antiqua"/>
        <family val="1"/>
        <charset val="238"/>
      </rPr>
      <t>2</t>
    </r>
    <r>
      <rPr>
        <sz val="10"/>
        <color theme="1"/>
        <rFont val="Book Antiqua"/>
        <family val="1"/>
        <charset val="238"/>
      </rPr>
      <t xml:space="preserve">O </t>
    </r>
  </si>
  <si>
    <r>
      <t>Wymiary 78-80cm x 140-150cm z warstwą chłonną i wzmocnioną o wymiarach min. 55</t>
    </r>
    <r>
      <rPr>
        <strike/>
        <sz val="10"/>
        <color theme="1"/>
        <rFont val="Book Antiqua"/>
        <family val="1"/>
        <charset val="238"/>
      </rPr>
      <t xml:space="preserve"> </t>
    </r>
    <r>
      <rPr>
        <sz val="10"/>
        <color theme="1"/>
        <rFont val="Book Antiqua"/>
        <family val="1"/>
        <charset val="238"/>
      </rPr>
      <t>75cm x 85-145 cm</t>
    </r>
  </si>
  <si>
    <r>
      <t>Nieprzemakalna, odporność na przenikanie cieczy min. 140cm H</t>
    </r>
    <r>
      <rPr>
        <vertAlign val="subscript"/>
        <sz val="10"/>
        <color theme="1"/>
        <rFont val="Book Antiqua"/>
        <family val="1"/>
        <charset val="238"/>
      </rPr>
      <t>2</t>
    </r>
    <r>
      <rPr>
        <sz val="10"/>
        <color theme="1"/>
        <rFont val="Book Antiqua"/>
        <family val="1"/>
        <charset val="238"/>
      </rPr>
      <t>O</t>
    </r>
  </si>
  <si>
    <r>
      <t>Gramatura warstwy chłonnej (folia i laminat) min. 79g/m</t>
    </r>
    <r>
      <rPr>
        <vertAlign val="superscript"/>
        <sz val="10"/>
        <color theme="1"/>
        <rFont val="Book Antiqua"/>
        <family val="1"/>
        <charset val="238"/>
      </rPr>
      <t>2</t>
    </r>
  </si>
  <si>
    <r>
      <t>rozm. M</t>
    </r>
    <r>
      <rPr>
        <u/>
        <sz val="10"/>
        <color theme="1"/>
        <rFont val="Book Antiqua"/>
        <family val="1"/>
        <charset val="238"/>
      </rPr>
      <t>:</t>
    </r>
    <r>
      <rPr>
        <sz val="10"/>
        <color theme="1"/>
        <rFont val="Book Antiqua"/>
        <family val="1"/>
        <charset val="238"/>
      </rPr>
      <t xml:space="preserve"> długości: A 110-130cm, C 60-76cm, D 49-76cm lub wymiar D mierzony od wykroju szyi 64-83cm</t>
    </r>
  </si>
  <si>
    <r>
      <t>rozm. L</t>
    </r>
    <r>
      <rPr>
        <u/>
        <sz val="10"/>
        <color theme="1"/>
        <rFont val="Book Antiqua"/>
        <family val="1"/>
        <charset val="238"/>
      </rPr>
      <t>:</t>
    </r>
    <r>
      <rPr>
        <sz val="10"/>
        <color theme="1"/>
        <rFont val="Book Antiqua"/>
        <family val="1"/>
        <charset val="238"/>
      </rPr>
      <t xml:space="preserve"> długości: A 115-131cm, C 63-78,5cm, D 54-76cm lub wymiar D mierzony od wykroju szyi  71-83cm</t>
    </r>
  </si>
  <si>
    <r>
      <t>rozm. LL lub XL</t>
    </r>
    <r>
      <rPr>
        <u/>
        <sz val="10"/>
        <color theme="1"/>
        <rFont val="Book Antiqua"/>
        <family val="1"/>
        <charset val="238"/>
      </rPr>
      <t>:</t>
    </r>
    <r>
      <rPr>
        <sz val="10"/>
        <color theme="1"/>
        <rFont val="Book Antiqua"/>
        <family val="1"/>
        <charset val="238"/>
      </rPr>
      <t xml:space="preserve"> długości: A 125-151cm, C 63-80cm, D 54-83cm lub wymiar D mierzony od wykroju szyi 79-89cm</t>
    </r>
  </si>
  <si>
    <r>
      <t xml:space="preserve">rozm. XL: </t>
    </r>
    <r>
      <rPr>
        <sz val="10"/>
        <color theme="1"/>
        <rFont val="Book Antiqua"/>
        <family val="1"/>
        <charset val="238"/>
      </rPr>
      <t>długości: A 127-151cm, C 68-85cm, D 54-86cm lub wymiar D mierzony od wykroju szyi 79-89cm</t>
    </r>
  </si>
  <si>
    <r>
      <t xml:space="preserve">rozm. XLLlub XXL: </t>
    </r>
    <r>
      <rPr>
        <sz val="10"/>
        <color theme="1"/>
        <rFont val="Book Antiqua"/>
        <family val="1"/>
        <charset val="238"/>
      </rPr>
      <t>długości: A 138-160cm, C 67-85cm, D 56-90cm lub wymiar D mierzony od wykroju szyi 84-93cm</t>
    </r>
  </si>
  <si>
    <r>
      <t>rozm. M</t>
    </r>
    <r>
      <rPr>
        <u/>
        <sz val="10"/>
        <color theme="1"/>
        <rFont val="Book Antiqua"/>
        <family val="1"/>
        <charset val="238"/>
      </rPr>
      <t>:</t>
    </r>
    <r>
      <rPr>
        <sz val="10"/>
        <color theme="1"/>
        <rFont val="Book Antiqua"/>
        <family val="1"/>
        <charset val="238"/>
      </rPr>
      <t xml:space="preserve"> długości: A 110-130cm, C 60-76cm, D 49-76cm lub wymiar D mierzony od wykroju szyi min.64-83cm</t>
    </r>
  </si>
  <si>
    <r>
      <t>rozm. L</t>
    </r>
    <r>
      <rPr>
        <u/>
        <sz val="10"/>
        <color theme="1"/>
        <rFont val="Book Antiqua"/>
        <family val="1"/>
        <charset val="238"/>
      </rPr>
      <t>:</t>
    </r>
    <r>
      <rPr>
        <sz val="10"/>
        <color theme="1"/>
        <rFont val="Book Antiqua"/>
        <family val="1"/>
        <charset val="238"/>
      </rPr>
      <t xml:space="preserve"> długości: A 115-131cm, C 63-78,5cm, D 54-83cm lub wymiar D mierzony od wykroju szyi 71-83cm</t>
    </r>
  </si>
  <si>
    <r>
      <t>rozm. LL lub XL</t>
    </r>
    <r>
      <rPr>
        <u/>
        <sz val="10"/>
        <color theme="1"/>
        <rFont val="Book Antiqua"/>
        <family val="1"/>
        <charset val="238"/>
      </rPr>
      <t>:</t>
    </r>
    <r>
      <rPr>
        <sz val="10"/>
        <color theme="1"/>
        <rFont val="Book Antiqua"/>
        <family val="1"/>
        <charset val="238"/>
      </rPr>
      <t xml:space="preserve"> długości: A 115-151cm, C 63-80cm, D 54-83cm lub wymiar D mierzony od wykroju szyi 79-89cm</t>
    </r>
  </si>
  <si>
    <r>
      <t xml:space="preserve">rozm. XL: </t>
    </r>
    <r>
      <rPr>
        <sz val="10"/>
        <color theme="1"/>
        <rFont val="Book Antiqua"/>
        <family val="1"/>
        <charset val="238"/>
      </rPr>
      <t>długości: A 127-151cm, C 68-86cm, D 54-86cm lub wymiar D mierzony od wykroju szyi 79-89cm</t>
    </r>
  </si>
  <si>
    <r>
      <t xml:space="preserve">rozm. XLL lub XXL: </t>
    </r>
    <r>
      <rPr>
        <sz val="10"/>
        <color theme="1"/>
        <rFont val="Book Antiqua"/>
        <family val="1"/>
        <charset val="238"/>
      </rPr>
      <t>długości: A 127-160cm, C 68-85cm, D 54-90cm lub wymiar D mierzony od wykroju szyi 84-93cm</t>
    </r>
  </si>
  <si>
    <r>
      <t>Wykonany z lekkiej, przewiewnej i oddychającej włókniny min. SMS lub SMMS lub SMMMS o gramaturze min. 35 g/m</t>
    </r>
    <r>
      <rPr>
        <vertAlign val="superscript"/>
        <sz val="10"/>
        <color theme="1"/>
        <rFont val="Book Antiqua"/>
        <family val="1"/>
        <charset val="238"/>
      </rPr>
      <t xml:space="preserve">2 </t>
    </r>
  </si>
  <si>
    <r>
      <t>Wyposażony w nieprzemakalne wstawki z przodu i na rękawach wykonane z laminatu dwuwarstwowego o gramaturze: przód fartucha - min. 33 g/m</t>
    </r>
    <r>
      <rPr>
        <vertAlign val="superscript"/>
        <sz val="10"/>
        <color theme="1"/>
        <rFont val="Book Antiqua"/>
        <family val="1"/>
        <charset val="238"/>
      </rPr>
      <t>2</t>
    </r>
    <r>
      <rPr>
        <sz val="10"/>
        <color theme="1"/>
        <rFont val="Book Antiqua"/>
        <family val="1"/>
        <charset val="238"/>
      </rPr>
      <t>, rękaw - min. 38 g/m</t>
    </r>
    <r>
      <rPr>
        <vertAlign val="superscript"/>
        <sz val="10"/>
        <color theme="1"/>
        <rFont val="Book Antiqua"/>
        <family val="1"/>
        <charset val="238"/>
      </rPr>
      <t>2</t>
    </r>
    <r>
      <rPr>
        <sz val="10"/>
        <color theme="1"/>
        <rFont val="Book Antiqua"/>
        <family val="1"/>
        <charset val="238"/>
      </rPr>
      <t xml:space="preserve">; wszystkie szwy wykonane techniką ultradzwiękową zapewniające pełną barierowość, </t>
    </r>
    <r>
      <rPr>
        <b/>
        <sz val="10"/>
        <color theme="1"/>
        <rFont val="Book Antiqua"/>
        <family val="1"/>
        <charset val="238"/>
      </rPr>
      <t>wstawki trwale przyklejone do rękawa, nie odrywające się</t>
    </r>
  </si>
  <si>
    <r>
      <t>Odporność na przenikanie cieczy min. 33cm H</t>
    </r>
    <r>
      <rPr>
        <vertAlign val="subscript"/>
        <sz val="10"/>
        <color theme="1"/>
        <rFont val="Book Antiqua"/>
        <family val="1"/>
        <charset val="238"/>
      </rPr>
      <t>2</t>
    </r>
    <r>
      <rPr>
        <sz val="10"/>
        <color theme="1"/>
        <rFont val="Book Antiqua"/>
        <family val="1"/>
        <charset val="238"/>
      </rPr>
      <t>O  - fartuch oraz w obszarze wzmocnionym min. 123 cm H2O  przód i min. 138 cm H</t>
    </r>
    <r>
      <rPr>
        <vertAlign val="subscript"/>
        <sz val="10"/>
        <color theme="1"/>
        <rFont val="Book Antiqua"/>
        <family val="1"/>
        <charset val="238"/>
      </rPr>
      <t>2</t>
    </r>
    <r>
      <rPr>
        <sz val="10"/>
        <color theme="1"/>
        <rFont val="Book Antiqua"/>
        <family val="1"/>
        <charset val="238"/>
      </rPr>
      <t>O  rękaw lub odporność na przenikanie  cieczy ogólna 220,7 cm H2O.</t>
    </r>
  </si>
  <si>
    <t xml:space="preserve">Fartuch wiązany na troki wewnętrzne oraz troki zewnętrzne z kartonikiem (troki klejone, lub zgrzewane ultradźwiękowo, nie szyte), z tyłu zapięcie na rzep lub taśmę samoprzylepną.
</t>
  </si>
  <si>
    <r>
      <t>Wykonany z lekkiej, przewiewnej i oddychającej włókniny min. SMS lub SMMS lub SMMMS o gramaturze min. 35 g/m</t>
    </r>
    <r>
      <rPr>
        <vertAlign val="superscript"/>
        <sz val="10"/>
        <color theme="1"/>
        <rFont val="Book Antiqua"/>
        <family val="1"/>
        <charset val="238"/>
      </rPr>
      <t>2</t>
    </r>
  </si>
  <si>
    <r>
      <t>Odporność na przenikanie cieczy min. 33cm H</t>
    </r>
    <r>
      <rPr>
        <vertAlign val="subscript"/>
        <sz val="10"/>
        <color theme="1"/>
        <rFont val="Book Antiqua"/>
        <family val="1"/>
        <charset val="238"/>
      </rPr>
      <t>2</t>
    </r>
    <r>
      <rPr>
        <sz val="10"/>
        <color theme="1"/>
        <rFont val="Book Antiqua"/>
        <family val="1"/>
        <charset val="238"/>
      </rPr>
      <t xml:space="preserve">O </t>
    </r>
  </si>
  <si>
    <r>
      <t>Niski poziom pylenia 1,9</t>
    </r>
    <r>
      <rPr>
        <strike/>
        <sz val="10"/>
        <color theme="1"/>
        <rFont val="Book Antiqua"/>
        <family val="1"/>
        <charset val="238"/>
      </rPr>
      <t>-</t>
    </r>
    <r>
      <rPr>
        <sz val="10"/>
        <color theme="1"/>
        <rFont val="Book Antiqua"/>
        <family val="1"/>
        <charset val="238"/>
      </rPr>
      <t>2,5 log10 (liczby cząstek)</t>
    </r>
  </si>
  <si>
    <r>
      <t>Włóknina niepyląca o podwyższonej odporności na wypychanie – na sucho min. 100 kPa (badanie wg EN ISO 13938-1) oraz o podwyższonej odporności na rozciąganie – na sucho min. 30 N (badanie wg EN 29703-3), odporność na przenikanie drobnoustrojów na sucho ≤ 2,8 log10 CFU (badanie wg EN ISO 22612), lub  o odporności na przenikanie drobnoustrojów na sucho nie więcej niż 7 CFU (badanie wg EN ISO 22612). Materiał SMS lub SMMS o gramaturze min. 35g/m</t>
    </r>
    <r>
      <rPr>
        <vertAlign val="superscript"/>
        <sz val="10"/>
        <color theme="1"/>
        <rFont val="Book Antiqua"/>
        <family val="1"/>
        <charset val="238"/>
      </rPr>
      <t>2</t>
    </r>
  </si>
  <si>
    <r>
      <t>Włóknina niepyląca o podwyższonej odporności na wypychanie – na sucho min. 100 kPa (badanie wg EN ISO 13938-1) oraz o podwyższonej odporności na rozciąganie – na sucho min. 30 N (badanie wg EN 29703-3), odporność na przenikanie drobnoustrojów na sucho ≤ 2,8 log10 CFU (badanie wg EN ISO 22612), lub  o odporności na przenikanie drobnoustrojów na sucho = 7 CFU (badanie wg EN ISO 22612). Materiał SMS lub SMMS o gramaturze min. 35g/m</t>
    </r>
    <r>
      <rPr>
        <vertAlign val="superscript"/>
        <sz val="10"/>
        <color theme="1"/>
        <rFont val="Book Antiqua"/>
        <family val="1"/>
        <charset val="238"/>
      </rPr>
      <t>2</t>
    </r>
  </si>
  <si>
    <t xml:space="preserve">Opakowanie musi posiadać prawidłowe oznaczenie informujące o sposobie użycia, minimum dwie etykiety przylepne w język polskim, zawierające nazwę i/lub numer katalogowy, serię datę ważności, informację o producencie i/lub nazwę marki. Informacje na etykiecie nie mogą być zakodowane tylko kodem kreskowym. Dopuszcza się etykiety dzielone. </t>
  </si>
  <si>
    <t>Serweta wykonana z laminatu folii i włókniny o gramaturze min. 56gr/m² o wymiarach min. 120cmx 150cm z otworem o śr. 6-8cm lub 7x10cm zintegrowany z folią chirurgiczną przylepną do pola operacyjnego. Ewentualnie folia nacięta wzdłuż gałki.</t>
  </si>
  <si>
    <r>
      <t>Włóknina o gramaturze min. 20g/m</t>
    </r>
    <r>
      <rPr>
        <vertAlign val="superscript"/>
        <sz val="10"/>
        <color theme="1"/>
        <rFont val="Book Antiqua"/>
        <family val="1"/>
        <charset val="238"/>
      </rPr>
      <t>2</t>
    </r>
    <r>
      <rPr>
        <sz val="10"/>
        <color theme="1"/>
        <rFont val="Book Antiqua"/>
        <family val="1"/>
        <charset val="238"/>
      </rPr>
      <t>, min. trzywarstwowa</t>
    </r>
  </si>
  <si>
    <t xml:space="preserve">Z tasiemkami(wiązana na troki) i na gumkę, z zakładkami do wyboru zamawiającego </t>
  </si>
  <si>
    <r>
      <t>Wykonany z włókniny wiskozowej, lub wiskozowo-poliestrowej lub spunlace i polipropylenowej o gramaturze min. 25g/m</t>
    </r>
    <r>
      <rPr>
        <vertAlign val="superscript"/>
        <sz val="10"/>
        <color theme="1"/>
        <rFont val="Book Antiqua"/>
        <family val="1"/>
        <charset val="238"/>
      </rPr>
      <t>2</t>
    </r>
    <r>
      <rPr>
        <sz val="10"/>
        <color theme="1"/>
        <rFont val="Book Antiqua"/>
        <family val="1"/>
        <charset val="238"/>
      </rPr>
      <t xml:space="preserve"> z wkładką chłonącą pot 5-warstwową wykonaną z włókniny typu Spunlace 38g/m2</t>
    </r>
  </si>
  <si>
    <r>
      <t>Wykonany z włókniny wiskozowej o gramaturze min. 25g/m</t>
    </r>
    <r>
      <rPr>
        <vertAlign val="superscript"/>
        <sz val="10"/>
        <color theme="1"/>
        <rFont val="Book Antiqua"/>
        <family val="1"/>
        <charset val="238"/>
      </rPr>
      <t>2</t>
    </r>
    <r>
      <rPr>
        <sz val="10"/>
        <color theme="1"/>
        <rFont val="Book Antiqua"/>
        <family val="1"/>
        <charset val="238"/>
      </rPr>
      <t xml:space="preserve"> bez wkładki chłonącej</t>
    </r>
  </si>
  <si>
    <r>
      <t>Opakowanie max. 100szt,</t>
    </r>
    <r>
      <rPr>
        <b/>
        <sz val="10"/>
        <color theme="1"/>
        <rFont val="Book Antiqua"/>
        <family val="1"/>
        <charset val="238"/>
      </rPr>
      <t xml:space="preserve"> pakowane na płasko</t>
    </r>
  </si>
  <si>
    <r>
      <t>Włóknina o gramaturze min. 35g/m</t>
    </r>
    <r>
      <rPr>
        <vertAlign val="superscript"/>
        <sz val="10"/>
        <color theme="1"/>
        <rFont val="Book Antiqua"/>
        <family val="1"/>
        <charset val="238"/>
      </rPr>
      <t>2</t>
    </r>
  </si>
  <si>
    <r>
      <t>Gramatura min. 33g/m</t>
    </r>
    <r>
      <rPr>
        <vertAlign val="superscript"/>
        <sz val="10"/>
        <color theme="1"/>
        <rFont val="Book Antiqua"/>
        <family val="1"/>
        <charset val="238"/>
      </rPr>
      <t>2</t>
    </r>
    <r>
      <rPr>
        <sz val="10"/>
        <color theme="1"/>
        <rFont val="Book Antiqua"/>
        <family val="1"/>
        <charset val="238"/>
      </rPr>
      <t xml:space="preserve"> (nie prześwitująca)</t>
    </r>
  </si>
  <si>
    <r>
      <t>Gramatura 35g/m</t>
    </r>
    <r>
      <rPr>
        <vertAlign val="superscript"/>
        <sz val="10"/>
        <color theme="1"/>
        <rFont val="Book Antiqua"/>
        <family val="1"/>
        <charset val="238"/>
      </rPr>
      <t>2</t>
    </r>
    <r>
      <rPr>
        <sz val="10"/>
        <color theme="1"/>
        <rFont val="Book Antiqua"/>
        <family val="1"/>
        <charset val="238"/>
      </rPr>
      <t xml:space="preserve"> (nie prześwitująca)</t>
    </r>
  </si>
  <si>
    <r>
      <t>Gramatura min. 35g/m</t>
    </r>
    <r>
      <rPr>
        <vertAlign val="superscript"/>
        <sz val="10"/>
        <color theme="1"/>
        <rFont val="Book Antiqua"/>
        <family val="1"/>
        <charset val="238"/>
      </rPr>
      <t>2</t>
    </r>
  </si>
  <si>
    <t>O wymiarach 75-100cm x80- 100cm, z otworem o wymiarach 6-10x8-10cm, z folią chirurgiczną do nacięcia, bez worków na płyny</t>
  </si>
  <si>
    <t xml:space="preserve">Pasy wyposażone w rzep dający możliwość regulacji na całej długości. </t>
  </si>
  <si>
    <t>Opakowanie typu blister lub zestaw owinięty w serwetę w celu zminimalizowania ryzyka rozjałowienia zawartości podczas wyjmowania z opakowania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 Zamawiający dopuszcza, aby na etykiecie głównej widniała nazwa zestawu: „ZESTAW DO POBIERANIA WYCINKÓW MAŁY”</t>
  </si>
  <si>
    <r>
      <t>Serweta na stolik Mayo wzmocniona o wymiarach min.78cm x 145cm, z warstwą chłonną min. 60cm x 85 cm trwale złączona z folią, łączna gramatura serwety min. 83g/m</t>
    </r>
    <r>
      <rPr>
        <vertAlign val="superscript"/>
        <sz val="10"/>
        <color theme="1"/>
        <rFont val="Book Antiqua"/>
        <family val="1"/>
        <charset val="238"/>
      </rPr>
      <t xml:space="preserve">2 </t>
    </r>
    <r>
      <rPr>
        <sz val="10"/>
        <color theme="1"/>
        <rFont val="Book Antiqua"/>
        <family val="1"/>
        <charset val="238"/>
      </rPr>
      <t>(folia i włóknina), odporność na przenikanie cieczy min. 120-140cm H</t>
    </r>
    <r>
      <rPr>
        <vertAlign val="subscript"/>
        <sz val="10"/>
        <color theme="1"/>
        <rFont val="Book Antiqua"/>
        <family val="1"/>
        <charset val="238"/>
      </rPr>
      <t>2</t>
    </r>
    <r>
      <rPr>
        <sz val="10"/>
        <color theme="1"/>
        <rFont val="Book Antiqua"/>
        <family val="1"/>
        <charset val="238"/>
      </rPr>
      <t>O, a w strefie krytycznej min. 260 cm H2O, odporność na rozerwanie  w strefie krytycznej na mokro/sucho min. 80/120 kPa,  grubość folii osłony min. 55 mikronów, lub w przypadku braku aktualnych potwierdzonych danych o grubości folii w µm, z gramaturą folii: 50 g/m2, gramatura całej serwety min. 85 g/m2</t>
    </r>
  </si>
  <si>
    <r>
      <t>Serweta górna (ekran anestezjologiczny) samoprzylepna  o wymiarach 150cm x 240-250cm, wykonana z minimum dwuwarstwowego laminatu o gramaturze min. 55g/m² z dodatkową warstwą chłonną w strefie krytycznej o  łącznej gramaturze min. 80g/m2 , odporność na rozerwanie na sucho/mokro min.85/115 kPa w strefie krytycznej, odporność na przenikanie cieczy min. 100cm H</t>
    </r>
    <r>
      <rPr>
        <vertAlign val="subscript"/>
        <sz val="10"/>
        <color theme="1"/>
        <rFont val="Book Antiqua"/>
        <family val="1"/>
        <charset val="238"/>
      </rPr>
      <t>2</t>
    </r>
    <r>
      <rPr>
        <sz val="10"/>
        <color theme="1"/>
        <rFont val="Book Antiqua"/>
        <family val="1"/>
        <charset val="238"/>
      </rPr>
      <t>O. Laminat miękki dobrze układający się</t>
    </r>
  </si>
  <si>
    <r>
      <t>Fartuch chirurgiczny, oddychający, ze wstawkami, bawełnopodobny  o gramaturze min. 68g/m</t>
    </r>
    <r>
      <rPr>
        <vertAlign val="superscript"/>
        <sz val="10"/>
        <color theme="1"/>
        <rFont val="Book Antiqua"/>
        <family val="1"/>
        <charset val="238"/>
      </rPr>
      <t>2</t>
    </r>
    <r>
      <rPr>
        <sz val="10"/>
        <color theme="1"/>
        <rFont val="Book Antiqua"/>
        <family val="1"/>
        <charset val="238"/>
      </rPr>
      <t>, wodoodporny, z trwałym, widocznym oznaczeniem rozmiaru, wytrzymałość na rozrywanie na sucho min.  210kPa, nieprzemakalność min. 80cmH</t>
    </r>
    <r>
      <rPr>
        <vertAlign val="subscript"/>
        <sz val="10"/>
        <color theme="1"/>
        <rFont val="Book Antiqua"/>
        <family val="1"/>
        <charset val="238"/>
      </rPr>
      <t>2</t>
    </r>
    <r>
      <rPr>
        <sz val="10"/>
        <color theme="1"/>
        <rFont val="Book Antiqua"/>
        <family val="1"/>
        <charset val="238"/>
      </rPr>
      <t>O. Wzmocnienie frontu: min.35μm nieprzepuszczalna mikroporowata i oddychająca folia polietylenowa lub laminat dwuwarstwowy min. 20 g/m². Wzmocnienie rękawa: nieprzepuszczalny  laminat, składający się z min. 27,5μm folii polietylenowej oraz nietkanej włókniny mieszanki wiskozy i poliestru o gramaturze min. 30g/m² lub laminat dwuwarstwowy o gramaturze min. 20 g/m² lub fartuch chirurgiczny wykonany z laminatu typu SMS o gramaturze 35-40 g/m², z dodatkowym wzmocnieniem na przodzie i rękawach o gramaturze 42 g/m², z trwałym, widocznym oznaczeniem rozmiaru. W części krytycznej wytrzymałość na rozrywanie na sucho 303 kPa, nieprzemakalność 165 cmH2O, fartuch w rozmiarze L włożony w pierwszą warstwę serwety
Lub Sterylny wzmocniony antystatyczny fartuch chirurgiczny z miękkiej i przewiewnej włókniny typu spunlace o gramaturze min. 68g/m2, wzmocniony w części przedniej i przedramionach dwuwarstwowym laminatem barierowym o gramaturze min. 40g/m2. Rękawy proste zakończone niepylącym poliestrowym mankietem o długości min. 8cm, w części szyjnej zapięcie na rzep. Elementy fartucha łączone overlockiem, w strefie krytycznej rękawy łączone ultradźwiękiem a troki wklejone. Oznaczenie rozmiaru, rodzaju fartucha, poziomu zabezpieczenia oraz normy EN 13795 widoczne przy złożonym fartuchu. Opakowanie ze wskaźnikiem sterylizacji z 2 naklejkami do dokumentacji z indeksem wyrobu, LOT, datą ważności, identyfikacją wytwórcy. Fartuch bez lateksu z potwierdzeniem na etykiecie. Odporność na przenikanie cieczy w strefie krytycznej min. 171cmH2O, mniej krytycznej min. 24cmH2O. Wytrzymałość na rozciąganie wzdłuż dla stref krytycznych na sucho min. 269N/50mm, na mokro min. 243N/50mm
Długość fartucha nie więcej niż 150cm</t>
    </r>
  </si>
  <si>
    <t>Foliowa osłona na kamerę o wymiarach min. 14-17cm x 250 -300cm, perforowana końcówka, składana teleskopowo, z taśmą lepną lub mankietem samouszczelniającym do optyki</t>
  </si>
  <si>
    <r>
      <t>Taśma lepna o wymiarach 9-10cm x 49-50cm, wykonana z włókniny lub włókniny poliestrowej lub włókniny spunlance tj. poliester+wiskoza+warstwa kleju o gramaturze min. 40g/m</t>
    </r>
    <r>
      <rPr>
        <vertAlign val="superscript"/>
        <sz val="10"/>
        <color theme="1"/>
        <rFont val="Book Antiqua"/>
        <family val="1"/>
        <charset val="238"/>
      </rPr>
      <t>2</t>
    </r>
    <r>
      <rPr>
        <sz val="10"/>
        <color theme="1"/>
        <rFont val="Book Antiqua"/>
        <family val="1"/>
        <charset val="238"/>
      </rPr>
      <t xml:space="preserve"> oraz folii PE o grubości min. 27 mikronów lub bez folii PE</t>
    </r>
  </si>
  <si>
    <r>
      <t xml:space="preserve">Opakowanie jednostkowe oznaczone kolorystycznie na etykiecie oraz na dłuższym i krótszym boku kolor </t>
    </r>
    <r>
      <rPr>
        <b/>
        <sz val="10"/>
        <color theme="1"/>
        <rFont val="Book Antiqua"/>
        <family val="1"/>
        <charset val="238"/>
      </rPr>
      <t xml:space="preserve">POMARAŃCZOWY </t>
    </r>
    <r>
      <rPr>
        <sz val="10"/>
        <color theme="1"/>
        <rFont val="Book Antiqua"/>
        <family val="1"/>
        <charset val="238"/>
      </rPr>
      <t>(kształt oznaczenia dowolny),</t>
    </r>
  </si>
  <si>
    <r>
      <t>Serweta na stolik Mayo wzmocniona o wymiarach min.78cm x 145cm, z warstwą chłonną min. 60cm x 85 cm trwale złączona z folią, łączna gramatura serwety min. 80g/m</t>
    </r>
    <r>
      <rPr>
        <vertAlign val="superscript"/>
        <sz val="10"/>
        <color theme="1"/>
        <rFont val="Book Antiqua"/>
        <family val="1"/>
        <charset val="238"/>
      </rPr>
      <t xml:space="preserve">2 </t>
    </r>
    <r>
      <rPr>
        <sz val="10"/>
        <color theme="1"/>
        <rFont val="Book Antiqua"/>
        <family val="1"/>
        <charset val="238"/>
      </rPr>
      <t>(folia i włóknina),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mokro/sucho min. 80/120 kPa,  grubość folii osłony min. 55 mikronów, lub w przypadku braku aktualnie potwierdzonych danych o grubości folii w µm z gramaturą folii: 50 g/m2, gramatura całej serwety min. 85 g/m2:</t>
    </r>
  </si>
  <si>
    <r>
      <t>Serweta górna (ekran anestezjologiczny) samoprzylepna, o wymiarach 140-150cm x 240-250cm, wykonana z minimum dwuwarstwowego laminatu o gramaturze min. 55g/m² z dodatkową warstwą chłonną w strefie krytycznej o  łącznej gramaturze min. 80g/m2 , odporność na rozerwanie na sucho/mokro min.85/115 kPa w strefie krytycznej, odporność na przenikanie cieczy min. 100cm H</t>
    </r>
    <r>
      <rPr>
        <vertAlign val="subscript"/>
        <sz val="10"/>
        <color theme="1"/>
        <rFont val="Book Antiqua"/>
        <family val="1"/>
        <charset val="238"/>
      </rPr>
      <t>2</t>
    </r>
    <r>
      <rPr>
        <sz val="10"/>
        <color theme="1"/>
        <rFont val="Book Antiqua"/>
        <family val="1"/>
        <charset val="238"/>
      </rPr>
      <t>O. Laminat miękki dobrze układający się</t>
    </r>
  </si>
  <si>
    <r>
      <t>Taśma lepną o wymiarach 9-10cm x 49-50cm, wykonana z włókniny lub  włókniny poliestrowej  lub włókniny spunlance tj. poliester+wiskoza+warstwa kleju o gramaturze min. 40g/m</t>
    </r>
    <r>
      <rPr>
        <vertAlign val="superscript"/>
        <sz val="10"/>
        <color theme="1"/>
        <rFont val="Book Antiqua"/>
        <family val="1"/>
        <charset val="238"/>
      </rPr>
      <t>2</t>
    </r>
    <r>
      <rPr>
        <sz val="10"/>
        <color theme="1"/>
        <rFont val="Book Antiqua"/>
        <family val="1"/>
        <charset val="238"/>
      </rPr>
      <t xml:space="preserve"> oraz folii PE o grubości min. 25 mikronów lub bez folii PE</t>
    </r>
  </si>
  <si>
    <t>Tasiemka bawełniana o szer. 1-1,3 cm, dł min. 25 cm. lub cewnik o sr. 10 CH</t>
  </si>
  <si>
    <t xml:space="preserve">Pieluchomajtki  dla wcześniaków o wadze 600g- 1200 g o chłonności wg ISO 11948-1 nie mniejszej niż 58-60 g, </t>
  </si>
  <si>
    <r>
      <t>Pieluchomajtki dla dzieci o wadze w zakresie  1 - 2 kg o chłonności wg ISO 11948-1 nie mniejszej niż 220  g ,</t>
    </r>
    <r>
      <rPr>
        <b/>
        <sz val="10"/>
        <color theme="1"/>
        <rFont val="Book Antiqua"/>
        <family val="1"/>
        <charset val="238"/>
      </rPr>
      <t>pieluszki posiadają wycięcie na kikut pępowinowy</t>
    </r>
  </si>
  <si>
    <r>
      <t xml:space="preserve">Pieluchomajtki dla dzieci o wadze w zakresie  2 - 5 kg o chłonności wg ISO 11948-1 nie mniejszej niż 270-390 g , </t>
    </r>
    <r>
      <rPr>
        <b/>
        <sz val="10"/>
        <color theme="1"/>
        <rFont val="Book Antiqua"/>
        <family val="1"/>
        <charset val="238"/>
      </rPr>
      <t>pieluszki posiadają wycięcie na kikut pępowinowy</t>
    </r>
  </si>
  <si>
    <r>
      <t>Pieluchomajtki poz. 1</t>
    </r>
    <r>
      <rPr>
        <sz val="10"/>
        <color theme="1"/>
        <rFont val="Book Antiqua"/>
        <family val="1"/>
        <charset val="238"/>
      </rPr>
      <t xml:space="preserve">  wykonane na całej powierzchni z laminatu folii polietylenowej paroprzepuszczalnej i włókniny polipropylenowej  (z wyłączeniem części mocującej do przylepców lub rzepów)                                                            </t>
    </r>
    <r>
      <rPr>
        <b/>
        <sz val="10"/>
        <color theme="1"/>
        <rFont val="Book Antiqua"/>
        <family val="1"/>
        <charset val="238"/>
      </rPr>
      <t>Pieluchomajtki poz 2-8</t>
    </r>
    <r>
      <rPr>
        <sz val="10"/>
        <color theme="1"/>
        <rFont val="Book Antiqua"/>
        <family val="1"/>
        <charset val="238"/>
      </rPr>
      <t xml:space="preserve"> w części bocznej muszą być wykonane z włókniny polipropylenowej paroprzepuszczalnej (z wyłączeniem części mocującej do przylepców lup rzepów), a w części pokrywającej wkład chłonny z laminatu folii polietylenowej paroprzepuszczalnej i włókniny polipropylenowej,</t>
    </r>
  </si>
  <si>
    <t>Szerokość warstwy chłonnej  6 cm- 8 cm  grubość warstwy chłonnej  7 - 10 mm</t>
  </si>
  <si>
    <r>
      <t>Kształt anatomiczny, wkład chłonny z pulpy celulozowej  o chłonności,</t>
    </r>
    <r>
      <rPr>
        <b/>
        <sz val="10"/>
        <color theme="1"/>
        <rFont val="Book Antiqua"/>
        <family val="1"/>
        <charset val="238"/>
      </rPr>
      <t xml:space="preserve"> </t>
    </r>
    <r>
      <rPr>
        <sz val="10"/>
        <color theme="1"/>
        <rFont val="Book Antiqua"/>
        <family val="1"/>
        <charset val="238"/>
      </rPr>
      <t>przeciekom zapobiega arkusz folii paroprzepuszczalnej, szeroka warstwa przylepna w części spodniej   nieodklejająca się od bielizny, zabezpieczona papierem łatwym do usunięcia.</t>
    </r>
  </si>
  <si>
    <t>Absorbcja od 100 g do 190 g/szt.</t>
  </si>
  <si>
    <t>Wyrób higieniczny lub wyrób medyczny, jednorazowy</t>
  </si>
  <si>
    <r>
      <t>Z wkładem chłonnym z pulpy  celulozowej , chłonność 23 g płynu/g produktu lub 330g/szt, przeciekom zapobiega  arkusz folii umiejscowiony w dolnej</t>
    </r>
    <r>
      <rPr>
        <b/>
        <sz val="10"/>
        <color theme="1"/>
        <rFont val="Book Antiqua"/>
        <family val="1"/>
        <charset val="238"/>
      </rPr>
      <t xml:space="preserve"> </t>
    </r>
    <r>
      <rPr>
        <sz val="10"/>
        <color theme="1"/>
        <rFont val="Book Antiqua"/>
        <family val="1"/>
        <charset val="238"/>
      </rPr>
      <t>części wyrobu</t>
    </r>
    <r>
      <rPr>
        <b/>
        <sz val="10"/>
        <color theme="1"/>
        <rFont val="Book Antiqua"/>
        <family val="1"/>
        <charset val="238"/>
      </rPr>
      <t xml:space="preserve">, </t>
    </r>
    <r>
      <rPr>
        <sz val="10"/>
        <color theme="1"/>
        <rFont val="Book Antiqua"/>
        <family val="1"/>
        <charset val="238"/>
      </rPr>
      <t xml:space="preserve">pomiędzy wkładem a bibułką. Szeroka warstwa  przylepna w części spodniej nieodklejająca się od bielizny, zabezpieczona papierem łatwym do usunięcia. </t>
    </r>
  </si>
  <si>
    <t>Pieluchomajtki dla dzieci o wadze 3 - 6 kg, o chłonności wg ISO 11948-1 nie mniejszej niż 410 g</t>
  </si>
  <si>
    <t>Pieluchomajtki dla dzieci o wadze 5 - 10 kg lub 5 - 9 kg, o chłonności wg ISO 11948-1 nie mniejszej niż 490 g</t>
  </si>
  <si>
    <t>Pieluchomajtki dla dzieci o wadze 9 - 18 kg lub 8 - 18 kg lub 9 - 15kg, o chłonności wg ISO 11948-1 nie mniejszej niż 700 g</t>
  </si>
  <si>
    <t>Pieluchomajtki dla dzieci o wadze 11 - 25 kg lub 12 - 25 kg, lub 15kg + o chłonności wg ISO 11948-1 nie mniejszej niż 800 g</t>
  </si>
  <si>
    <t>Wykonany z papieru laminowanego termicznie PE lub bibuły i folii</t>
  </si>
  <si>
    <t>Sterylny fartuch chirurgiczny, wykonany z lekkiej, przewiewnej i oddychającej włókniny typu min. SMS o gramaturze min. 35 g/m2
Fartuch złożony w sposób zapewniający aseptyczną aplikację
Fartuch wiązany na troki wewnętrzne oraz troki zewnętrzne z kartonikiem (troki klejone, lub zgrzewane ultradźwiękowo, nie szyte), z tyłu zapięcie na rzep lub taśmę samoprzylepną z możliwością regulacji. Indywidualne oznakowanie rozmiaru, nadrukowane lub naklejone na fartuchu, pozwalające na identyfikację przed rozłożeniem. Odporność na rozrywanie na sucho/mokro min. 180/170 kPa</t>
  </si>
  <si>
    <t xml:space="preserve">Dren do odsysania ze złączami lejkowymi 7-8,3 mm x 3,5-5,6 m </t>
  </si>
  <si>
    <r>
      <t xml:space="preserve">Fartuch chirurgiczny wzmocniony  SMS włókniny polipropylenowej SMS lub SMMS o gramaturze min. 35 g/m2 z dodatkowym nieprzemakalnym wzmocnieniem w części przedniej i w rękawach o gramaturze min. 40g/m2. Rękaw zakończony elastycznym mankietem z dzianiny. Tylne części fartucha zachodzą na siebie. Szwy wykonane techniką ultradźwiękową. Pod szyją zapinany na jednoczęściową taśmę wielkokrotnego użycia, umożliwiającą zapięcie w dowolnym miejscu lub w części szyjnej zapięcie na rzep szer. 2cm, dł. 13 i 5cm.  L – długość min 125 cm, XL – długość min 140 cm  </t>
    </r>
    <r>
      <rPr>
        <b/>
        <sz val="10"/>
        <color theme="1"/>
        <rFont val="Book Antiqua"/>
        <family val="1"/>
        <charset val="238"/>
      </rPr>
      <t>( Fartuch wzmocniony L 1szt. zawinięty w papier krepowy w pierwszym złożeniu stolika narzędziowego)</t>
    </r>
  </si>
  <si>
    <t>Opatrunek chłonny na ranę samoprzylepny o wymiarach 5x7-7,2cm</t>
  </si>
  <si>
    <t>Zestaw do laparotomii dziecięcej</t>
  </si>
  <si>
    <r>
      <t xml:space="preserve">Fartuch chirurgiczny wzmocniony  SMS włókniny polipropylenowej SMS o gramaturze min. 40 g/m2 z dodatkowym nieprzemakalnym wzmocnieniem w części przedniej i w rękawach o gramaturze min. 42g/m2. Rękaw zakończony elastycznym mankietem z dzianiny. Tylne części fartucha zachodzą na siebie. Szwy wykonane techniką ultradźwiękową. Pod szyją zapinany na jednoczęściową taśmę wielkokrotnego użycia, umożliwiającą zapięcie w dowolnym miejscu.  L – długość 125 cm, XL – długość 140 cm  </t>
    </r>
    <r>
      <rPr>
        <b/>
        <sz val="10"/>
        <color theme="1"/>
        <rFont val="Book Antiqua"/>
        <family val="1"/>
        <charset val="238"/>
      </rPr>
      <t xml:space="preserve">( Fartuch wzmocniony L 1szt. zawinięty w papier krepowy w pierwszym złożeniu stolika narzędziowego)
</t>
    </r>
    <r>
      <rPr>
        <sz val="10"/>
        <color theme="1"/>
        <rFont val="Book Antiqua"/>
        <family val="1"/>
        <charset val="238"/>
      </rPr>
      <t>Długość fartuchów nie więcej niż 150cm</t>
    </r>
  </si>
  <si>
    <t>Ostrze chirurgiczne nr 11 lub 15</t>
  </si>
  <si>
    <r>
      <t>Serweta o wymiarach min. 75-80cm x 90-100cm z taśmą lepną, min. Dwuwarstwowa laminowana, o gramaturze min. 55g/m</t>
    </r>
    <r>
      <rPr>
        <vertAlign val="superscript"/>
        <sz val="10"/>
        <color theme="1"/>
        <rFont val="Book Antiqua"/>
        <family val="1"/>
        <charset val="238"/>
      </rPr>
      <t>2</t>
    </r>
    <r>
      <rPr>
        <sz val="10"/>
        <color theme="1"/>
        <rFont val="Book Antiqua"/>
        <family val="1"/>
        <charset val="238"/>
      </rPr>
      <t>,  z dodatkową warstwą w strefie krytycznej, łączna gramatura w strefie krytycznej min. 109 g/m².</t>
    </r>
  </si>
  <si>
    <t>Serweta górna (ekran anestezjologiczny) samoprzylepna z taśmą lepną na dłuższym brzegu, o wymiarach 140-150cm x 240-250cm,( dopuszcza się organizatory przewodów), wykonana z minimum dwuwarstwowego laminatu o gr. min 55 g/m², z dodatkową warstwą chłonną w strefie krytycznej (jezeli dotyczy). Łączna gramatura w strefie krytycznej min. 109 g/m², odporność na rozerwanie na sucho/mokro min. 160/160 kPa w strefie krytycznej, odporność na przenikanie cieczy min. 165cm H₂O, laminat miękki dobrze układajacy się</t>
  </si>
  <si>
    <r>
      <t>Taśma lepna o wymiarach 9-10cm x 49-50cm, wykonana z włókniny poliestrowej lub spunlace o gramaturze min. 40g/m</t>
    </r>
    <r>
      <rPr>
        <vertAlign val="superscript"/>
        <sz val="10"/>
        <color theme="1"/>
        <rFont val="Book Antiqua"/>
        <family val="1"/>
        <charset val="238"/>
      </rPr>
      <t>2</t>
    </r>
    <r>
      <rPr>
        <sz val="10"/>
        <color theme="1"/>
        <rFont val="Book Antiqua"/>
        <family val="1"/>
        <charset val="238"/>
      </rPr>
      <t xml:space="preserve"> oraz folii PE o grubości min. 25 mikronów lub bez folii PE</t>
    </r>
  </si>
  <si>
    <r>
      <t>Serweta wykonana z  min. dwuwarstwowej laminowanej włókniny o wymiarach 75-80cm x 75-80cm bez taśmy lepnej lub z taśmą lepną  o gramaturze min. 55g/m</t>
    </r>
    <r>
      <rPr>
        <vertAlign val="superscript"/>
        <sz val="10"/>
        <color theme="1"/>
        <rFont val="Book Antiqua"/>
        <family val="1"/>
        <charset val="238"/>
      </rPr>
      <t>2.</t>
    </r>
  </si>
  <si>
    <r>
      <t>Serweta laminowana min. dwuwarstwowa o wymiarach 140-150cm x 175-200cm bez taśmy lepnej o gramaturze min. 55g/m</t>
    </r>
    <r>
      <rPr>
        <vertAlign val="superscript"/>
        <sz val="10"/>
        <color theme="1"/>
        <rFont val="Book Antiqua"/>
        <family val="1"/>
        <charset val="238"/>
      </rPr>
      <t>2.</t>
    </r>
    <r>
      <rPr>
        <sz val="10"/>
        <color theme="1"/>
        <rFont val="Book Antiqua"/>
        <family val="1"/>
        <charset val="238"/>
      </rPr>
      <t xml:space="preserve"> </t>
    </r>
  </si>
  <si>
    <r>
      <t>Serweta na stolik Mayo wzmocniona o wymiarach 78-80cm x 145-150cm, z warstwą chłonną  85-145 cm x 60-75cm, łączna gramatura serwety min. 83g/m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odporność na rozerwanie  w strefie krytycznej na mokro/sucho min. 80/120 kPa,  grubość folii osłony min. 55 mikronów</t>
    </r>
  </si>
  <si>
    <t xml:space="preserve">Serweta laminowana min. dwuwarstwowa o wymiarach 140-150cm x 175-200cm z taśmą lepną o gramaturze min. 55g/m2. </t>
  </si>
  <si>
    <r>
      <t xml:space="preserve">Zestaw oznaczony kolorystycznie na opakowaniu zbiorczym celem jego łatwej identyfikacji.  Kolor </t>
    </r>
    <r>
      <rPr>
        <b/>
        <sz val="9"/>
        <color theme="1"/>
        <rFont val="Book Antiqua"/>
        <family val="1"/>
        <charset val="238"/>
      </rPr>
      <t>CZERWONY</t>
    </r>
    <r>
      <rPr>
        <sz val="9"/>
        <color theme="1"/>
        <rFont val="Book Antiqua"/>
        <family val="1"/>
        <charset val="238"/>
      </rPr>
      <t xml:space="preserve"> (kształt oznaczenia dowolny)</t>
    </r>
  </si>
  <si>
    <r>
      <t>Opakowanie jednostkowe oznaczone kolorystycznie na etykiecie oraz na dłuższym i krótszym boku  kolor</t>
    </r>
    <r>
      <rPr>
        <b/>
        <sz val="9"/>
        <color theme="1"/>
        <rFont val="Book Antiqua"/>
        <family val="1"/>
        <charset val="238"/>
      </rPr>
      <t xml:space="preserve"> CZERWONY </t>
    </r>
    <r>
      <rPr>
        <sz val="9"/>
        <color theme="1"/>
        <rFont val="Book Antiqua"/>
        <family val="1"/>
        <charset val="238"/>
      </rPr>
      <t>(kształt oznaczenia dowolny),</t>
    </r>
  </si>
  <si>
    <r>
      <t xml:space="preserve">Opakowanie jednostkowe oznaczone kolorystycznie na etykiecie oraz na dłuższym i krótszym boku </t>
    </r>
    <r>
      <rPr>
        <strike/>
        <sz val="9"/>
        <color theme="1"/>
        <rFont val="Book Antiqua"/>
        <family val="1"/>
        <charset val="238"/>
      </rPr>
      <t>Wymagany</t>
    </r>
    <r>
      <rPr>
        <sz val="9"/>
        <color theme="1"/>
        <rFont val="Book Antiqua"/>
        <family val="1"/>
        <charset val="238"/>
      </rPr>
      <t xml:space="preserve"> kolor</t>
    </r>
    <r>
      <rPr>
        <b/>
        <sz val="9"/>
        <color theme="1"/>
        <rFont val="Book Antiqua"/>
        <family val="1"/>
        <charset val="238"/>
      </rPr>
      <t xml:space="preserve"> ŻÓŁTY </t>
    </r>
    <r>
      <rPr>
        <sz val="9"/>
        <color theme="1"/>
        <rFont val="Book Antiqua"/>
        <family val="1"/>
        <charset val="238"/>
      </rPr>
      <t>(kształt oznaczenia dowolny),</t>
    </r>
  </si>
  <si>
    <t xml:space="preserve">Serweta na kończynę z elastycznym mankietem samouszczelniającym się, otwór o średnicy 5-7cm lub 7x10cm, serweta o wymiarach 225-245cm x 315-320cm. lub Serweta "T" o wym.  150x370x280cm Wymagania minimalne: gramatura włókniny w strefie krytycznej min. 109g/m2, odporność na rozerwanie na moro/sucho min. 102/190 kPa, odporność na przenikanie cieczy w części krytycznej min. 125 cmH2O. Nie dopuszcza się serwety z torbą na płyny </t>
  </si>
  <si>
    <r>
      <t>Serweta z taśmą lepną o wymiarach min. 75x75cm, dwuwarstwowa laminowana o gramaturze min. 55g/m</t>
    </r>
    <r>
      <rPr>
        <vertAlign val="superscript"/>
        <sz val="10"/>
        <color theme="1"/>
        <rFont val="Book Antiqua"/>
        <family val="1"/>
        <charset val="238"/>
      </rPr>
      <t>2</t>
    </r>
  </si>
  <si>
    <r>
      <t xml:space="preserve">Zestaw oznaczony kolorystycznie na opakowaniu zbiorczym celem jego łatwej identyfikacji.  Kolor </t>
    </r>
    <r>
      <rPr>
        <b/>
        <sz val="10"/>
        <color theme="1"/>
        <rFont val="Book Antiqua"/>
        <family val="1"/>
        <charset val="238"/>
      </rPr>
      <t>GRANATOWY</t>
    </r>
    <r>
      <rPr>
        <sz val="10"/>
        <color theme="1"/>
        <rFont val="Book Antiqua"/>
        <family val="1"/>
        <charset val="238"/>
      </rPr>
      <t xml:space="preserve"> (kształt oznaczenia dowolny)</t>
    </r>
  </si>
  <si>
    <r>
      <t xml:space="preserve">Opakowanie jednostkowe oznaczone kolorystycznie na etykiecie oraz na dłuższym i krótszym boku  kolor </t>
    </r>
    <r>
      <rPr>
        <b/>
        <sz val="10"/>
        <color theme="1"/>
        <rFont val="Book Antiqua"/>
        <family val="1"/>
        <charset val="238"/>
      </rPr>
      <t>GRANATOWY</t>
    </r>
    <r>
      <rPr>
        <sz val="10"/>
        <color theme="1"/>
        <rFont val="Book Antiqua"/>
        <family val="1"/>
        <charset val="238"/>
      </rPr>
      <t>(kształt oznaczenia dowolny),</t>
    </r>
  </si>
  <si>
    <r>
      <t>Serweta z taśmą lepną o wymiarach min. 150x175cm, dwuwarstwowa laminowana o gramaturze min. 55g/m</t>
    </r>
    <r>
      <rPr>
        <vertAlign val="superscript"/>
        <sz val="10"/>
        <color theme="1"/>
        <rFont val="Book Antiqua"/>
        <family val="1"/>
        <charset val="238"/>
      </rPr>
      <t>2</t>
    </r>
  </si>
  <si>
    <r>
      <t>Fartuch chirurgiczny, oddychający, ze wstawkami, bawełnopodobny lub z laminatu SMS o gramaturze min. 35g/m</t>
    </r>
    <r>
      <rPr>
        <vertAlign val="superscript"/>
        <sz val="10"/>
        <color theme="1"/>
        <rFont val="Book Antiqua"/>
        <family val="1"/>
        <charset val="238"/>
      </rPr>
      <t>2</t>
    </r>
    <r>
      <rPr>
        <sz val="10"/>
        <color theme="1"/>
        <rFont val="Book Antiqua"/>
        <family val="1"/>
        <charset val="238"/>
      </rPr>
      <t>, wodoodporny, z trwałym, widoczynym oznaczeniem rozmiaru, wytrzymałość na rozrywanie na sucho min.  210kPa, nieprzemakalność min. 110cmH</t>
    </r>
    <r>
      <rPr>
        <vertAlign val="subscript"/>
        <sz val="10"/>
        <color theme="1"/>
        <rFont val="Book Antiqua"/>
        <family val="1"/>
        <charset val="238"/>
      </rPr>
      <t>2</t>
    </r>
    <r>
      <rPr>
        <sz val="10"/>
        <color theme="1"/>
        <rFont val="Book Antiqua"/>
        <family val="1"/>
        <charset val="238"/>
      </rPr>
      <t>O. Wzmocnienie frontu: mmin.35μm nieprzepuszczalna mikroporowata i oddychająca folia polietylenowa lub laminat dwuwarstwowy min. 38 g/m². Wzmocnienie rękawa: nieprzepuszczalny  laminat, składający się z min. 27,5μm folii polietylenowej oraz nietkanej włókniny mieszanki wiskozy i poliestru o gramaturze min. 30g/m² lub laminat dwuwarstwowy o gramaturze min. 40 g/m²</t>
    </r>
  </si>
  <si>
    <t>Dren do ssaka o długości min. 250cm, średnica zewnętrzna 23-30CH, końcówka ssaka wyposażona w rozłączany filtr zatrzymujący fragmenty kostne i tkankowe, wymienne końcówki: prosta i typu Yankauer</t>
  </si>
  <si>
    <r>
      <t xml:space="preserve">Serweta ginekologiczna o wymiarach min. 200-255cm x 285cm lub 250/280 x 280 cm, z otworem owalnym/prostokątnym samoprzylepnym o wymiarach 8-15cm x 25-28cm otoczonym warstwą chłonną z dwa mankietami do mocowania, zintegrowane z ekranem anestezjologicznym i nogawicami, wyposażona w zintergowany worek do przechwytywania płynów z możliwością podłączenia drenu. </t>
    </r>
    <r>
      <rPr>
        <u/>
        <sz val="10"/>
        <color theme="1"/>
        <rFont val="Book Antiqua"/>
        <family val="1"/>
        <charset val="238"/>
      </rPr>
      <t>Wymagania minimalne:</t>
    </r>
    <r>
      <rPr>
        <sz val="10"/>
        <color theme="1"/>
        <rFont val="Book Antiqua"/>
        <family val="1"/>
        <charset val="238"/>
      </rPr>
      <t xml:space="preserve"> Laminat mocny, miękki, dobrze układający się, min. dwuwarstwowy o gramaturze min. 54gm</t>
    </r>
    <r>
      <rPr>
        <vertAlign val="superscript"/>
        <sz val="10"/>
        <color theme="1"/>
        <rFont val="Book Antiqua"/>
        <family val="1"/>
        <charset val="238"/>
      </rPr>
      <t>2</t>
    </r>
    <r>
      <rPr>
        <sz val="10"/>
        <color theme="1"/>
        <rFont val="Book Antiqua"/>
        <family val="1"/>
        <charset val="238"/>
      </rPr>
      <t>, w części wzmocnionej gramatura min. 75g/m</t>
    </r>
    <r>
      <rPr>
        <vertAlign val="superscript"/>
        <sz val="10"/>
        <color theme="1"/>
        <rFont val="Book Antiqua"/>
        <family val="1"/>
        <charset val="238"/>
      </rPr>
      <t>2</t>
    </r>
    <r>
      <rPr>
        <sz val="10"/>
        <color theme="1"/>
        <rFont val="Book Antiqua"/>
        <family val="1"/>
        <charset val="238"/>
      </rPr>
      <t>, odporność na przenikanie cieczy min. 140cm H</t>
    </r>
    <r>
      <rPr>
        <vertAlign val="subscript"/>
        <sz val="10"/>
        <color theme="1"/>
        <rFont val="Book Antiqua"/>
        <family val="1"/>
        <charset val="238"/>
      </rPr>
      <t>2</t>
    </r>
    <r>
      <rPr>
        <sz val="10"/>
        <color theme="1"/>
        <rFont val="Book Antiqua"/>
        <family val="1"/>
        <charset val="238"/>
      </rPr>
      <t>O, wytrzymałość na rozciąganie na sucho i mokro min. 80/175kPa</t>
    </r>
  </si>
  <si>
    <r>
      <t>materiał o gramaturze co najmniej 45g/m</t>
    </r>
    <r>
      <rPr>
        <vertAlign val="superscript"/>
        <sz val="10"/>
        <color theme="1"/>
        <rFont val="Book Antiqua"/>
        <family val="1"/>
        <charset val="238"/>
      </rPr>
      <t>2</t>
    </r>
  </si>
  <si>
    <r>
      <t>Opakowanie musi posiadać prawidłowe oznaczenia informujące o sposobie użycia, minimum dwie etykiety przylepne w języku polskim zawierające nazwę zestawu  i/lub numer katalogowy, serię, datę ważności, informację o producencie. Informacje na etykiecie nie mogą być zakodowane tylko kodem kreskowym. Dopuszcza się etykiety dzielone.</t>
    </r>
    <r>
      <rPr>
        <b/>
        <sz val="10"/>
        <color theme="1"/>
        <rFont val="Book Antiqua"/>
        <family val="1"/>
        <charset val="238"/>
      </rPr>
      <t xml:space="preserve">Etykieta główna z nazwą zestawu : Obłożenie do drenażu jamy płucnej </t>
    </r>
  </si>
  <si>
    <r>
      <t>Opakowanie musi posiadać prawidłowe oznaczenia informujące o sposobie użycia, minimum dwie etykiety przylepne w języku polskim zawierające nazwę i/lub numer katalogowy, serię, datę ważności, informację o producencie. Informacje na etykiecie nie mogą być zakodowane tylko kodem kreskowym. Dopuszcza się etykiety dzielone.</t>
    </r>
    <r>
      <rPr>
        <b/>
        <sz val="10"/>
        <color theme="1"/>
        <rFont val="Book Antiqua"/>
        <family val="1"/>
        <charset val="238"/>
      </rPr>
      <t>Etykieta główna z nazwą zestawu : Obłożenie do  histeroskopii</t>
    </r>
  </si>
  <si>
    <r>
      <t xml:space="preserve"> </t>
    </r>
    <r>
      <rPr>
        <sz val="10"/>
        <color theme="1"/>
        <rFont val="Book Antiqua"/>
        <family val="1"/>
        <charset val="238"/>
      </rPr>
      <t xml:space="preserve">Sterylny fartuch chirurgiczny do długich procedur, wzmocniony, rozmiar  XXXL-L </t>
    </r>
    <r>
      <rPr>
        <b/>
        <u/>
        <sz val="10"/>
        <color theme="1"/>
        <rFont val="Book Antiqua"/>
        <family val="1"/>
        <charset val="238"/>
      </rPr>
      <t xml:space="preserve"> </t>
    </r>
    <r>
      <rPr>
        <sz val="10"/>
        <color theme="1"/>
        <rFont val="Book Antiqua"/>
        <family val="1"/>
        <charset val="238"/>
      </rPr>
      <t>długości A 155-167cm C 70-90cm D 56-90cm lub wymiar D mierzony od wykroju szyi 84-93cm</t>
    </r>
  </si>
  <si>
    <t>Worek laparoskopowy do usuwania narządów o pojemności 190-300 ml</t>
  </si>
  <si>
    <t>Średnica otworu obręczy po otwarciu worka min. 5,8 -6cm</t>
  </si>
  <si>
    <t>Średnica trzonu 10 -15 mm</t>
  </si>
  <si>
    <t>Średnica otworu obręczy po otwarciu worka min. 9,7-10cm</t>
  </si>
  <si>
    <t>EAN/GTIN
(w przypadku braku kodu - uzasadnić)</t>
  </si>
  <si>
    <r>
      <t>Sterylny fartuch chirurgiczny, wykonany z włókniny minimum SMS, u góry zapinany na rzep, rękawy wykończone elastycznym mankietem o długości min. 6 cm, troki łączone kartonikiem, sposób założenia i konstrukcja pozwala na aseptyczną aplikację. Nadruk rozmiaru i spełniającej przez fartuch normy na każdym fartuchu, celem łatwej identyfikacji i dobrania fartucha do procedur o wymaganiach standardowych oraz wysokich, kolor fartucha niebieski. Wymagania: nieprzemakalność w strefie krytycznej min. 40cmH</t>
    </r>
    <r>
      <rPr>
        <vertAlign val="subscript"/>
        <sz val="10"/>
        <color theme="1"/>
        <rFont val="Book Antiqua"/>
        <family val="1"/>
        <charset val="238"/>
      </rPr>
      <t>2</t>
    </r>
    <r>
      <rPr>
        <sz val="10"/>
        <color theme="1"/>
        <rFont val="Book Antiqua"/>
        <family val="1"/>
        <charset val="238"/>
      </rPr>
      <t>O, gramatura: min. 35g/m</t>
    </r>
    <r>
      <rPr>
        <vertAlign val="superscript"/>
        <sz val="10"/>
        <color theme="1"/>
        <rFont val="Book Antiqua"/>
        <family val="1"/>
        <charset val="238"/>
      </rPr>
      <t>2</t>
    </r>
    <r>
      <rPr>
        <sz val="10"/>
        <color theme="1"/>
        <rFont val="Book Antiqua"/>
        <family val="1"/>
        <charset val="238"/>
      </rPr>
      <t>, wytrzymałość na rozerwanie w strefie krytycznej na sucho/mokro 139/125 kPa. Zgodny z normą PN EN 13795 lub równoważną</t>
    </r>
  </si>
  <si>
    <t xml:space="preserve">Zapakowane sterylnie w jedną torbę z przezroczystej folii polietylenowej z klapką zgrzewaną z folią, lub bez klapki, z wyraźnie zaznaczonym miejscem otwarcia w celu zminimalizowania ryzyka rozjałowienia zawartości podczas wyjmowania z opakowania. Przy zgrzewie powinien znajdować się sterylny margines. Wyraźnie zaznaczone miejsce otwarcia. Elementy zestawu podlegające normie PN EN 13795 1-3 lub równoważnej muszą być z nią zgodne. </t>
  </si>
  <si>
    <t xml:space="preserve">Zapakowane sterylnie w jedną torbę z przezroczystej folii polietylenowej z klapką zgrzewaną z folią  lub bez klapki z wyraźnie zaznaczonym miejscem otwarcia, w celu zminimalizowania ryzyka rozjałowienia zawartości podczas wyjmowania z opakowania. Przy zgrzewie powinien znajdować się sterylny margines. Wyraźnie zaznaczone miejsce otwarcia. Elementy zestawu podlegające normie PN EN 13795 1-3 lub równoważnej muszą być z nią zgodne. </t>
  </si>
  <si>
    <t xml:space="preserve">Zapakowane sterylnie w jedną torbę z przezroczystej folii polietylenowej z klapką zgrzewaną z folią, w celu zminimalizowania ryzyka rozjałowienia zawartości podczas wyjmowania z opakowania. Przy zgrzewie powinien znajdować się sterylny margines. Wyraźnie zaznaczone miejsce otwarcia. Elementy zestawu podlegające normie PN EN 13795 1-3 lub równoważnej muszą być z nią zgodne. </t>
  </si>
  <si>
    <r>
      <t xml:space="preserve">Serweta dolna o wymiarach min. 225cm x 240cm z  wycięciem 20x20cm i dodatkową warstwową chłonną. </t>
    </r>
    <r>
      <rPr>
        <u/>
        <sz val="10"/>
        <color theme="1"/>
        <rFont val="Book Antiqua"/>
        <family val="1"/>
        <charset val="238"/>
      </rPr>
      <t>Wymagania minimalne:</t>
    </r>
    <r>
      <rPr>
        <sz val="10"/>
        <color theme="1"/>
        <rFont val="Book Antiqua"/>
        <family val="1"/>
        <charset val="238"/>
      </rPr>
      <t xml:space="preserve"> wykonana z minimum dwuwarstwowego laminatu o gramaturze min. 55g/m</t>
    </r>
    <r>
      <rPr>
        <vertAlign val="superscript"/>
        <sz val="10"/>
        <color theme="1"/>
        <rFont val="Book Antiqua"/>
        <family val="1"/>
        <charset val="238"/>
      </rPr>
      <t>2</t>
    </r>
    <r>
      <rPr>
        <sz val="10"/>
        <color theme="1"/>
        <rFont val="Book Antiqua"/>
        <family val="1"/>
        <charset val="238"/>
      </rPr>
      <t>, na całej powierzchni odporność na przenikanie wody min.125cm H</t>
    </r>
    <r>
      <rPr>
        <vertAlign val="subscript"/>
        <sz val="10"/>
        <color theme="1"/>
        <rFont val="Book Antiqua"/>
        <family val="1"/>
        <charset val="238"/>
      </rPr>
      <t>2</t>
    </r>
    <r>
      <rPr>
        <sz val="10"/>
        <color theme="1"/>
        <rFont val="Book Antiqua"/>
        <family val="1"/>
        <charset val="238"/>
      </rPr>
      <t xml:space="preserve">O, odporność na wypychanie na sucho/mokro min. 270 kPa, lub 175/185 kPa, w obszarze wzmocnionym 283/273kPa, cząstki stałe i pylenie zgodnie z normą PN EN 13795 lub równoważną </t>
    </r>
  </si>
  <si>
    <t>Zgodny z normą PN EN 13795 lub równoważną - wymagania wysokie</t>
  </si>
  <si>
    <t>W zestawie prześcieradło do transportu pacjenta rozmiar min. 80-102 cm x 148-202 cm o udźwigu min. 200 kg. Zgodne z normą ASTM D5733 lub równoważną</t>
  </si>
  <si>
    <r>
      <t>Fartuch chirurgiczny, oddychający, ze wstawkami, bawełnopodobny o gramaturze min. 68g/m</t>
    </r>
    <r>
      <rPr>
        <vertAlign val="superscript"/>
        <sz val="10"/>
        <color theme="1"/>
        <rFont val="Book Antiqua"/>
        <family val="1"/>
        <charset val="238"/>
      </rPr>
      <t>2</t>
    </r>
    <r>
      <rPr>
        <sz val="10"/>
        <color theme="1"/>
        <rFont val="Book Antiqua"/>
        <family val="1"/>
        <charset val="238"/>
      </rPr>
      <t>, wodoodporny, z trwałym, widocznym oznaczeniem rozmiaru, wytrzymałość na rozrywanie na sucho min.  210kPa, nieprzemakalność min. 80cmH</t>
    </r>
    <r>
      <rPr>
        <vertAlign val="subscript"/>
        <sz val="10"/>
        <color theme="1"/>
        <rFont val="Book Antiqua"/>
        <family val="1"/>
        <charset val="238"/>
      </rPr>
      <t>2</t>
    </r>
    <r>
      <rPr>
        <sz val="10"/>
        <color theme="1"/>
        <rFont val="Book Antiqua"/>
        <family val="1"/>
        <charset val="238"/>
      </rPr>
      <t xml:space="preserve">O. Wzmocnienie frontu: min.35μm nieprzepuszczalna mikroporowata i oddychająca folia polietylenowa lub laminat dwuwarstwowy min. 20 g/m². Wzmocnienie rękawa: nieprzepuszczalny  laminat, składający się z min. 27,5μm folii polietylenowej oraz nietkanej włókniny mieszanki wiskozy i poliestru o gramaturze min. 30g/m² lub laminat dwuwarstwowy o gramaturze min. 20 g/m² lub fartuchy chirurgiczne wykonane z laminatu typu SMS, SMMS o gramaturze 35-40 g/m², z dodatkowym wzmocnieniem na przodzie i rękawach o gramaturze 42 g/m², z trwałym, widocznym oznaczeniem rozmiaru. W części krytycznej wytrzymałość na rozrywanie na sucho 303 kPa, nieprzemakalność 165 cmH2O.,
Lub Sterylny wzmocniony antystatyczny fartuch chirurgiczny z miękkiej i przewiewnej włókniny typu spunlace o gramaturze min. 68g/m2, wzmocniony w części przedniej i
przedramionach dwuwarstwowym laminatem barierowym o gramaturze min. 40g/m2. Rękawy proste zakończone niepylącym poliestrowym mankietem o długości min. 8cm, w części szyjnej zapięcie na rzep. Elementy fartucha łączone overlockiem, w strefie krytycznej rękawy łączone ultradźwiękiem a troki wklejone. Oznaczenie rozmiaru, rodzaju fartucha, poziomu zabezpieczenia oraz normy EN 13795 lub równoważna widoczne przy złożonym fartuchu. Opakowanie ze wskaźnikiem sterylizacji z 4 naklejkami do dokumentacji z indeksem wyrobu, LOT, datą ważności, identyfikacją wytwórcy. Fartuch bez lateksu z potwierdzeniem na etykiecie. Odporność na przenikanie cieczy w strefie krytycznej min. 171cmH2O, mniej krytycznej min. 24cmH2O. Wytrzymałość na rozciąganie wzdłuż dla stref krytycznych na sucho min. 269N/50mm, na mokro min. 243N/50mm
 </t>
    </r>
    <r>
      <rPr>
        <b/>
        <sz val="10"/>
        <color theme="1"/>
        <rFont val="Book Antiqua"/>
        <family val="1"/>
        <charset val="238"/>
      </rPr>
      <t xml:space="preserve">fartuch w rozmiarze L włożony w pierwszą warstwę serwety
</t>
    </r>
    <r>
      <rPr>
        <sz val="10"/>
        <color theme="1"/>
        <rFont val="Book Antiqua"/>
        <family val="1"/>
        <charset val="238"/>
      </rPr>
      <t>Długość fartucha nie więcej niż 150cm</t>
    </r>
  </si>
  <si>
    <t xml:space="preserve">Zapakowane sterylnie w jedną torbę z przezroczystej folii polietylenowej z klapką zgrzewaną z folią lub bez klapki, w celu zminimalizowania ryzyka rozjałowienia zawartości podczas wyjmowania z opakowania. Przy zgrzewie powinien znajdować się sterylny margines. Wyraźnie zaznaczone miejsce otwarcia. Elementy zestawu podlegające normie PN EN 13795 1-3 lub równoważnej muszą być z nią zgodne. </t>
  </si>
  <si>
    <t xml:space="preserve"> Sterylny wzmocniony antystatyczny fartuch chirurgiczny z miękkiej i przewiewnej włókniny typu spunlace o gramaturze min. 68g/m2, wzmocniony w części przedniej i przedramionach dwuwarstwowym laminatem barierowym o gramaturze min. 40g/m2. Rękawy proste zakończone niepylącym poliestrowym mankietem o długości min. 8cm, w części szyjnej zapięcie na rzep. Elementy fartucha łączone overlockiem, w strefie krytycznej rękawy łączone ultradźwiękiem a troki wklejone. Oznaczenie rozmiaru, rodzaju fartucha, poziomu zabezpieczenia oraz normy EN 13795 lub równoważną widoczne przy złożonym fartuchu. Opakowanie ze wskaźnikiem sterylizacji z 4 naklejkami do dokumentacji z indeksem wyrobu, LOT, datą ważności, identyfikacją wytwórcy. Fartuch bez lateksu z potwierdzeniem na etykiecie. Odporność na przenikanie cieczy w strefie krytycznej min. 171cmH2O, mniej krytycznej min. 24cmH2O. Wytrzymałość na rozciąganie wzdłuż dla stref krytycznych na sucho min. 269N/50mm, na mokro min. 243N/50mm</t>
  </si>
  <si>
    <t>Zgodna z normą EN149 lub równoważną</t>
  </si>
  <si>
    <t>zgodny z normą EN 13034:2005+A1:2009 lub równoważną - odzież chroniąca przed ciekłymi chemikaliami - typ 6</t>
  </si>
  <si>
    <t>zgodny z normą EN 13982-1:2004+A1:2010 lub równoważną- odzież chroniąca przed działaniem pyłów- typ 5</t>
  </si>
  <si>
    <t>Osłona na kończynę typu stockinet lub rówoważna 32x120cm</t>
  </si>
  <si>
    <t xml:space="preserve">Elastyczny, wodooporny, miękki, wysokochłonny opatrunek typu All-in-one lub równoważny wymiarach 9x20 cm na rany pooperacyjne z technologią nacinanego wzóru warstwy chłonnej opatrunku. Możliwość utrzymania na ranie do 14 dni. </t>
  </si>
  <si>
    <r>
      <t xml:space="preserve">Każda pozycja </t>
    </r>
    <r>
      <rPr>
        <b/>
        <sz val="10"/>
        <color theme="1"/>
        <rFont val="Book Antiqua"/>
        <family val="1"/>
        <charset val="238"/>
      </rPr>
      <t>(poz. Nr 1, 2, 3</t>
    </r>
    <r>
      <rPr>
        <sz val="10"/>
        <color theme="1"/>
        <rFont val="Book Antiqua"/>
        <family val="1"/>
        <charset val="238"/>
      </rPr>
      <t>) oceniana będzie oddzielnie przez wyznaczonych do tego członków komisji przetargowej na podstawie złożonych próbek, zgodnie ze sposobem oceny podanym w tabeli powyżej. Oceny tej dokona każdy z wyznaczonych członków komisji przetargowej indywidualnie - przyznając tzw. małe punkty dla każdej pozycji, a następnie je sumując w ramach pakietu. Łączna punktacja (tzw. małe punkty ) dla Pakietu będzie średnią "małych punktów" przyznanych przez wyznaczonych do oceny jakości członków komisji przetargowej.</t>
    </r>
    <r>
      <rPr>
        <b/>
        <sz val="10"/>
        <color theme="1"/>
        <rFont val="Book Antiqua"/>
        <family val="1"/>
        <charset val="238"/>
      </rPr>
      <t xml:space="preserve"> Maksymalna ilość "małych punktów możliwa do otrzymania w tym pakiecie to 15.</t>
    </r>
  </si>
  <si>
    <r>
      <t xml:space="preserve">Każda pozycja </t>
    </r>
    <r>
      <rPr>
        <b/>
        <sz val="10"/>
        <color theme="1"/>
        <rFont val="Book Antiqua"/>
        <family val="1"/>
        <charset val="238"/>
      </rPr>
      <t>(poz. Nr 1, 2, 3, 4</t>
    </r>
    <r>
      <rPr>
        <sz val="10"/>
        <color theme="1"/>
        <rFont val="Book Antiqua"/>
        <family val="1"/>
        <charset val="238"/>
      </rPr>
      <t>) oceniana będzie oddzielnie przez wyznaczonych do tego członków komisji przetargowej na podstawie złożonych próbek, zgodnie ze sposobem oceny podanym w tabeli powyżej. Oceny tej dokona każdy z wyznaczonych członków komisji przetargowej indywidualnie - przyznając tzw. małe punkty dla każdej pozycji, a następnie je sumując w ramach pakietu. Łączna punktacja (tzw. małe punkty ) dla Pakietu będzie średnią "małych punktów" przyznanych przez wyznaczonych do oceny jakości członków komisji przetargowej.</t>
    </r>
    <r>
      <rPr>
        <b/>
        <sz val="10"/>
        <color theme="1"/>
        <rFont val="Book Antiqua"/>
        <family val="1"/>
        <charset val="238"/>
      </rPr>
      <t xml:space="preserve"> Maksymalna ilość "małych punktów możliwa do otrzymania w tym pakiecie to 20.</t>
    </r>
  </si>
  <si>
    <t>Kryterium oceny jakości - ocena na podstawie złożonej próbki - 1 sztuka</t>
  </si>
  <si>
    <t xml:space="preserve">UWAGA: w przypadku większej ilości kodów EAN/GTIN lub numerów katalogowych dopuszcza się dołączenie ich w dodatkowym załączniku </t>
  </si>
  <si>
    <t>Pasy wyprodukowane zgodnie z normą ISO 13485 lub równoważną</t>
  </si>
  <si>
    <t>OCENA JAKOŚCI (PRÓBKI W ILOŚCI 2 SZT. DO KAŻDEJ POZYCJI)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</si>
</sst>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quot; zł&quot;_-;\-* #,##0.00&quot; zł&quot;_-;_-* \-??&quot; zł&quot;_-;_-@_-"/>
    <numFmt numFmtId="165" formatCode="#,##0.00\ [$€-407];[Red]\-#,##0.00\ [$€-407]"/>
    <numFmt numFmtId="166" formatCode="#,##0.00\ [$zł-415];[Red]\-#,##0.00\ [$zł-415]"/>
    <numFmt numFmtId="167" formatCode="#,##0.00_ ;\-#,##0.00\ "/>
    <numFmt numFmtId="168" formatCode="#,##0.00;[Red]#,##0.00"/>
  </numFmts>
  <fonts count="70">
    <font>
      <sz val="10"/>
      <name val="Arial"/>
      <family val="2"/>
      <charset val="238"/>
    </font>
    <font>
      <sz val="10"/>
      <name val="Arial"/>
      <family val="2"/>
      <charset val="238"/>
    </font>
    <font>
      <sz val="11"/>
      <color rgb="FFFFFFFF"/>
      <name val="Calibri"/>
      <family val="2"/>
      <charset val="238"/>
    </font>
    <font>
      <sz val="10"/>
      <color rgb="FFFFFFFF"/>
      <name val="Arial"/>
      <family val="2"/>
      <charset val="238"/>
    </font>
    <font>
      <b/>
      <sz val="10"/>
      <color rgb="FF000000"/>
      <name val="Arial"/>
      <family val="2"/>
      <charset val="238"/>
    </font>
    <font>
      <b/>
      <sz val="10"/>
      <color rgb="FFFFFFFF"/>
      <name val="Arial"/>
      <family val="2"/>
      <charset val="238"/>
    </font>
    <font>
      <sz val="10"/>
      <color rgb="FF008000"/>
      <name val="Arial"/>
      <family val="2"/>
      <charset val="238"/>
    </font>
    <font>
      <b/>
      <i/>
      <sz val="16"/>
      <color rgb="FF000000"/>
      <name val="Arial"/>
      <family val="2"/>
      <charset val="238"/>
    </font>
    <font>
      <u/>
      <sz val="10"/>
      <color rgb="FF0000FF"/>
      <name val="Arial"/>
      <family val="2"/>
      <charset val="238"/>
    </font>
    <font>
      <b/>
      <sz val="15"/>
      <color rgb="FF003366"/>
      <name val="Calibri"/>
      <family val="2"/>
      <charset val="238"/>
    </font>
    <font>
      <sz val="18"/>
      <color rgb="FF000000"/>
      <name val="Arial"/>
      <family val="2"/>
      <charset val="238"/>
    </font>
    <font>
      <b/>
      <sz val="13"/>
      <color rgb="FF003366"/>
      <name val="Calibri"/>
      <family val="2"/>
      <charset val="238"/>
    </font>
    <font>
      <sz val="12"/>
      <color rgb="FF000000"/>
      <name val="Arial"/>
      <family val="2"/>
      <charset val="238"/>
    </font>
    <font>
      <b/>
      <sz val="24"/>
      <color rgb="FF000000"/>
      <name val="Arial"/>
      <family val="2"/>
      <charset val="238"/>
    </font>
    <font>
      <sz val="10"/>
      <color rgb="FF808000"/>
      <name val="Arial"/>
      <family val="2"/>
      <charset val="238"/>
    </font>
    <font>
      <sz val="10"/>
      <color rgb="FF000000"/>
      <name val="Arial"/>
      <family val="2"/>
      <charset val="238"/>
    </font>
    <font>
      <sz val="11"/>
      <color rgb="FF000000"/>
      <name val="Arial"/>
      <family val="2"/>
      <charset val="238"/>
    </font>
    <font>
      <sz val="11"/>
      <color rgb="FF000000"/>
      <name val="Arial1"/>
      <charset val="238"/>
    </font>
    <font>
      <sz val="10"/>
      <color rgb="FF000000"/>
      <name val="Arial CE"/>
      <family val="2"/>
      <charset val="238"/>
    </font>
    <font>
      <sz val="10"/>
      <name val="Arial CE"/>
      <family val="2"/>
      <charset val="238"/>
    </font>
    <font>
      <sz val="10"/>
      <color rgb="FF333333"/>
      <name val="Arial"/>
      <family val="2"/>
      <charset val="238"/>
    </font>
    <font>
      <sz val="10"/>
      <color rgb="FFFF0000"/>
      <name val="Arial"/>
      <family val="2"/>
      <charset val="238"/>
    </font>
    <font>
      <i/>
      <sz val="10"/>
      <color rgb="FF808080"/>
      <name val="Arial"/>
      <family val="2"/>
      <charset val="238"/>
    </font>
    <font>
      <b/>
      <i/>
      <u/>
      <sz val="11"/>
      <color rgb="FF000000"/>
      <name val="Arial"/>
      <family val="2"/>
      <charset val="238"/>
    </font>
    <font>
      <b/>
      <i/>
      <u/>
      <sz val="10"/>
      <color rgb="FF000000"/>
      <name val="Arial"/>
      <family val="2"/>
      <charset val="238"/>
    </font>
    <font>
      <sz val="11"/>
      <color rgb="FF000000"/>
      <name val="Calibri"/>
      <family val="2"/>
      <charset val="238"/>
    </font>
    <font>
      <sz val="10"/>
      <name val="Arial"/>
      <family val="2"/>
      <charset val="238"/>
    </font>
    <font>
      <sz val="10"/>
      <color theme="1"/>
      <name val="Arial"/>
      <family val="2"/>
      <charset val="238"/>
    </font>
    <font>
      <sz val="10"/>
      <color theme="1"/>
      <name val="Book Antiqua"/>
      <family val="1"/>
      <charset val="238"/>
    </font>
    <font>
      <b/>
      <sz val="10"/>
      <color theme="1"/>
      <name val="Book Antiqua"/>
      <family val="1"/>
      <charset val="238"/>
    </font>
    <font>
      <sz val="11"/>
      <color theme="1"/>
      <name val="Calibri"/>
      <family val="2"/>
      <charset val="238"/>
    </font>
    <font>
      <sz val="9"/>
      <color theme="1"/>
      <name val="Arial"/>
      <family val="2"/>
      <charset val="238"/>
    </font>
    <font>
      <strike/>
      <sz val="10"/>
      <color theme="1"/>
      <name val="Book Antiqua"/>
      <family val="1"/>
      <charset val="238"/>
    </font>
    <font>
      <vertAlign val="superscript"/>
      <sz val="10"/>
      <color theme="1"/>
      <name val="Book Antiqua"/>
      <family val="1"/>
      <charset val="238"/>
    </font>
    <font>
      <vertAlign val="subscript"/>
      <sz val="10"/>
      <color theme="1"/>
      <name val="Book Antiqua"/>
      <family val="1"/>
      <charset val="238"/>
    </font>
    <font>
      <b/>
      <sz val="9"/>
      <color theme="1"/>
      <name val="Arial"/>
      <family val="2"/>
      <charset val="238"/>
    </font>
    <font>
      <b/>
      <sz val="9"/>
      <color theme="1"/>
      <name val="Book Antiqua"/>
      <family val="1"/>
      <charset val="238"/>
    </font>
    <font>
      <sz val="9"/>
      <color theme="1"/>
      <name val="Book Antiqua"/>
      <family val="1"/>
      <charset val="238"/>
    </font>
    <font>
      <vertAlign val="superscript"/>
      <sz val="9"/>
      <color theme="1"/>
      <name val="Book Antiqua"/>
      <family val="1"/>
      <charset val="238"/>
    </font>
    <font>
      <vertAlign val="subscript"/>
      <sz val="9"/>
      <color theme="1"/>
      <name val="Book Antiqua"/>
      <family val="1"/>
      <charset val="238"/>
    </font>
    <font>
      <b/>
      <i/>
      <sz val="9"/>
      <color theme="1"/>
      <name val="Arial"/>
      <family val="2"/>
      <charset val="238"/>
    </font>
    <font>
      <u/>
      <sz val="10"/>
      <color theme="1"/>
      <name val="Book Antiqua"/>
      <family val="1"/>
      <charset val="238"/>
    </font>
    <font>
      <u/>
      <sz val="9"/>
      <color theme="1"/>
      <name val="Book Antiqua"/>
      <family val="1"/>
      <charset val="238"/>
    </font>
    <font>
      <sz val="11"/>
      <color theme="1"/>
      <name val="Book Antiqua"/>
      <family val="1"/>
      <charset val="238"/>
    </font>
    <font>
      <i/>
      <sz val="9"/>
      <color theme="1"/>
      <name val="Arial"/>
      <family val="2"/>
      <charset val="238"/>
    </font>
    <font>
      <b/>
      <i/>
      <sz val="9"/>
      <color theme="1"/>
      <name val="Book Antiqua"/>
      <family val="1"/>
      <charset val="238"/>
    </font>
    <font>
      <b/>
      <sz val="11"/>
      <color theme="1"/>
      <name val="Calibri"/>
      <family val="2"/>
      <charset val="238"/>
    </font>
    <font>
      <b/>
      <sz val="10"/>
      <color theme="1"/>
      <name val="Arial"/>
      <family val="2"/>
      <charset val="238"/>
    </font>
    <font>
      <sz val="11"/>
      <color theme="1"/>
      <name val="Arial"/>
      <family val="2"/>
      <charset val="238"/>
    </font>
    <font>
      <b/>
      <i/>
      <sz val="10"/>
      <color theme="1"/>
      <name val="Book Antiqua"/>
      <family val="1"/>
      <charset val="238"/>
    </font>
    <font>
      <b/>
      <u/>
      <sz val="10"/>
      <color theme="1"/>
      <name val="Book Antiqua"/>
      <family val="1"/>
      <charset val="238"/>
    </font>
    <font>
      <sz val="9"/>
      <color theme="1"/>
      <name val="Calibri"/>
      <family val="2"/>
      <charset val="238"/>
    </font>
    <font>
      <sz val="8"/>
      <color theme="1"/>
      <name val="Arial"/>
      <family val="2"/>
      <charset val="238"/>
    </font>
    <font>
      <strike/>
      <sz val="9"/>
      <color theme="1"/>
      <name val="Book Antiqua"/>
      <family val="1"/>
      <charset val="238"/>
    </font>
    <font>
      <sz val="11"/>
      <color theme="1"/>
      <name val="Times New Roman"/>
      <family val="1"/>
      <charset val="238"/>
    </font>
    <font>
      <b/>
      <i/>
      <sz val="12"/>
      <color theme="1"/>
      <name val="Arial"/>
      <family val="2"/>
      <charset val="238"/>
    </font>
    <font>
      <sz val="10"/>
      <color theme="1"/>
      <name val="Calibri"/>
      <family val="2"/>
      <charset val="238"/>
    </font>
    <font>
      <b/>
      <sz val="9"/>
      <color theme="1"/>
      <name val="Times New Roman"/>
      <family val="1"/>
      <charset val="238"/>
    </font>
    <font>
      <b/>
      <i/>
      <sz val="9"/>
      <color theme="1"/>
      <name val="Times New Roman"/>
      <family val="1"/>
      <charset val="238"/>
    </font>
    <font>
      <b/>
      <sz val="10"/>
      <color theme="1"/>
      <name val="Times New Roman"/>
      <family val="1"/>
      <charset val="238"/>
    </font>
    <font>
      <sz val="10"/>
      <color theme="1"/>
      <name val="Times New Roman"/>
      <family val="1"/>
      <charset val="238"/>
    </font>
    <font>
      <b/>
      <i/>
      <sz val="10"/>
      <color theme="1"/>
      <name val="Arial"/>
      <family val="2"/>
      <charset val="238"/>
    </font>
    <font>
      <i/>
      <sz val="10"/>
      <color theme="1"/>
      <name val="Arial"/>
      <family val="2"/>
      <charset val="238"/>
    </font>
    <font>
      <sz val="10.5"/>
      <color theme="1"/>
      <name val="Arial"/>
      <family val="2"/>
      <charset val="238"/>
    </font>
    <font>
      <sz val="10.5"/>
      <color theme="1"/>
      <name val="Times New Roman"/>
      <family val="1"/>
      <charset val="238"/>
    </font>
    <font>
      <b/>
      <sz val="10.5"/>
      <color theme="1"/>
      <name val="Arial"/>
      <family val="2"/>
      <charset val="238"/>
    </font>
    <font>
      <b/>
      <i/>
      <sz val="10.5"/>
      <color theme="1"/>
      <name val="Times New Roman"/>
      <family val="1"/>
      <charset val="238"/>
    </font>
    <font>
      <i/>
      <sz val="10.5"/>
      <color theme="1"/>
      <name val="Times New Roman"/>
      <family val="1"/>
      <charset val="238"/>
    </font>
    <font>
      <sz val="6.5"/>
      <color theme="1"/>
      <name val="Book Antiqua"/>
      <family val="1"/>
      <charset val="238"/>
    </font>
    <font>
      <b/>
      <sz val="10"/>
      <name val="Book Antiqua"/>
      <family val="1"/>
      <charset val="238"/>
    </font>
  </fonts>
  <fills count="12">
    <fill>
      <patternFill patternType="none"/>
    </fill>
    <fill>
      <patternFill patternType="gray125"/>
    </fill>
    <fill>
      <patternFill patternType="solid">
        <fgColor rgb="FF333399"/>
        <bgColor rgb="FF003366"/>
      </patternFill>
    </fill>
    <fill>
      <patternFill patternType="solid">
        <fgColor rgb="FF000000"/>
        <bgColor rgb="FF003300"/>
      </patternFill>
    </fill>
    <fill>
      <patternFill patternType="solid">
        <fgColor rgb="FFFF0000"/>
        <bgColor rgb="FFC9211E"/>
      </patternFill>
    </fill>
    <fill>
      <patternFill patternType="solid">
        <fgColor rgb="FF808080"/>
        <bgColor rgb="FF666699"/>
      </patternFill>
    </fill>
    <fill>
      <patternFill patternType="solid">
        <fgColor rgb="FF339966"/>
        <bgColor rgb="FF00B050"/>
      </patternFill>
    </fill>
    <fill>
      <patternFill patternType="solid">
        <fgColor rgb="FFC0C0C0"/>
        <bgColor rgb="FFCCCCFF"/>
      </patternFill>
    </fill>
    <fill>
      <patternFill patternType="solid">
        <fgColor rgb="FFCCFFCC"/>
        <bgColor rgb="FFCCFFFF"/>
      </patternFill>
    </fill>
    <fill>
      <patternFill patternType="solid">
        <fgColor rgb="FFFFFFCC"/>
        <bgColor rgb="FFFFFFFF"/>
      </patternFill>
    </fill>
    <fill>
      <patternFill patternType="solid">
        <fgColor rgb="FFFF8080"/>
        <bgColor rgb="FFFF99CC"/>
      </patternFill>
    </fill>
    <fill>
      <patternFill patternType="solid">
        <fgColor rgb="FFFFFFFF"/>
        <bgColor rgb="FFFFFFCC"/>
      </patternFill>
    </fill>
  </fills>
  <borders count="51">
    <border>
      <left/>
      <right/>
      <top/>
      <bottom/>
      <diagonal/>
    </border>
    <border>
      <left/>
      <right/>
      <top/>
      <bottom style="thick">
        <color rgb="FF333399"/>
      </bottom>
      <diagonal/>
    </border>
    <border>
      <left/>
      <right/>
      <top/>
      <bottom style="thick">
        <color rgb="FFC0C0C0"/>
      </bottom>
      <diagonal/>
    </border>
    <border>
      <left style="thin">
        <color rgb="FF808080"/>
      </left>
      <right style="thin">
        <color rgb="FF808080"/>
      </right>
      <top style="thin">
        <color rgb="FF808080"/>
      </top>
      <bottom style="thin">
        <color rgb="FF80808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top/>
      <bottom style="thin">
        <color auto="1"/>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right/>
      <top style="thin">
        <color auto="1"/>
      </top>
      <bottom style="thin">
        <color auto="1"/>
      </bottom>
      <diagonal/>
    </border>
    <border>
      <left style="thin">
        <color auto="1"/>
      </left>
      <right/>
      <top style="medium">
        <color auto="1"/>
      </top>
      <bottom style="medium">
        <color auto="1"/>
      </bottom>
      <diagonal/>
    </border>
    <border>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top/>
      <bottom/>
      <diagonal/>
    </border>
    <border>
      <left/>
      <right style="thin">
        <color auto="1"/>
      </right>
      <top style="thin">
        <color auto="1"/>
      </top>
      <bottom style="medium">
        <color auto="1"/>
      </bottom>
      <diagonal/>
    </border>
    <border>
      <left/>
      <right/>
      <top style="thin">
        <color auto="1"/>
      </top>
      <bottom style="medium">
        <color auto="1"/>
      </bottom>
      <diagonal/>
    </border>
    <border>
      <left style="hair">
        <color auto="1"/>
      </left>
      <right style="hair">
        <color auto="1"/>
      </right>
      <top style="hair">
        <color auto="1"/>
      </top>
      <bottom style="hair">
        <color auto="1"/>
      </bottom>
      <diagonal/>
    </border>
    <border>
      <left/>
      <right style="hair">
        <color auto="1"/>
      </right>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s>
  <cellStyleXfs count="47">
    <xf numFmtId="0" fontId="0" fillId="0" borderId="0"/>
    <xf numFmtId="164" fontId="1" fillId="0" borderId="0" applyBorder="0" applyProtection="0"/>
    <xf numFmtId="0" fontId="2" fillId="2" borderId="0" applyBorder="0" applyProtection="0"/>
    <xf numFmtId="0" fontId="3" fillId="3" borderId="0" applyBorder="0" applyProtection="0"/>
    <xf numFmtId="0" fontId="2" fillId="4" borderId="0" applyBorder="0" applyProtection="0"/>
    <xf numFmtId="0" fontId="3" fillId="5" borderId="0" applyBorder="0" applyProtection="0"/>
    <xf numFmtId="0" fontId="2" fillId="6" borderId="0" applyBorder="0" applyProtection="0"/>
    <xf numFmtId="0" fontId="4" fillId="7" borderId="0" applyBorder="0" applyProtection="0"/>
    <xf numFmtId="0" fontId="4" fillId="0" borderId="0" applyBorder="0" applyProtection="0"/>
    <xf numFmtId="0" fontId="5" fillId="4" borderId="0" applyBorder="0" applyProtection="0"/>
    <xf numFmtId="0" fontId="6" fillId="8" borderId="0" applyBorder="0" applyProtection="0"/>
    <xf numFmtId="0" fontId="7" fillId="0" borderId="0">
      <alignment horizontal="center"/>
    </xf>
    <xf numFmtId="0" fontId="8" fillId="0" borderId="0" applyBorder="0" applyProtection="0"/>
    <xf numFmtId="0" fontId="9" fillId="0" borderId="1" applyProtection="0"/>
    <xf numFmtId="0" fontId="10" fillId="0" borderId="0" applyBorder="0" applyProtection="0"/>
    <xf numFmtId="0" fontId="11" fillId="0" borderId="2" applyProtection="0"/>
    <xf numFmtId="0" fontId="12" fillId="0" borderId="0" applyBorder="0" applyProtection="0"/>
    <xf numFmtId="0" fontId="13" fillId="0" borderId="0" applyBorder="0" applyProtection="0"/>
    <xf numFmtId="0" fontId="13" fillId="0" borderId="0" applyBorder="0" applyProtection="0"/>
    <xf numFmtId="0" fontId="14" fillId="9" borderId="0" applyBorder="0" applyProtection="0"/>
    <xf numFmtId="0" fontId="26" fillId="0" borderId="0"/>
    <xf numFmtId="0" fontId="26" fillId="0" borderId="0"/>
    <xf numFmtId="0" fontId="15" fillId="0" borderId="0" applyBorder="0" applyProtection="0"/>
    <xf numFmtId="0" fontId="16" fillId="0" borderId="0"/>
    <xf numFmtId="0" fontId="17" fillId="0" borderId="0"/>
    <xf numFmtId="0" fontId="16" fillId="0" borderId="0"/>
    <xf numFmtId="0" fontId="17" fillId="0" borderId="0"/>
    <xf numFmtId="0" fontId="26" fillId="0" borderId="0"/>
    <xf numFmtId="0" fontId="18" fillId="0" borderId="0"/>
    <xf numFmtId="0" fontId="19" fillId="0" borderId="0"/>
    <xf numFmtId="0" fontId="26" fillId="0" borderId="0"/>
    <xf numFmtId="0" fontId="18" fillId="0" borderId="0" applyBorder="0" applyProtection="0"/>
    <xf numFmtId="0" fontId="26" fillId="0" borderId="0"/>
    <xf numFmtId="0" fontId="20" fillId="9" borderId="3" applyProtection="0"/>
    <xf numFmtId="0" fontId="21" fillId="0" borderId="0" applyBorder="0" applyProtection="0"/>
    <xf numFmtId="0" fontId="22" fillId="0" borderId="0" applyBorder="0" applyProtection="0"/>
    <xf numFmtId="0" fontId="23" fillId="0" borderId="0"/>
    <xf numFmtId="0" fontId="26" fillId="0" borderId="0" applyBorder="0" applyProtection="0"/>
    <xf numFmtId="0" fontId="26" fillId="0" borderId="0"/>
    <xf numFmtId="0" fontId="26" fillId="0" borderId="0" applyBorder="0" applyProtection="0"/>
    <xf numFmtId="164" fontId="16" fillId="0" borderId="0" applyBorder="0" applyProtection="0"/>
    <xf numFmtId="164" fontId="26" fillId="0" borderId="0" applyBorder="0" applyProtection="0"/>
    <xf numFmtId="0" fontId="24" fillId="0" borderId="0" applyBorder="0" applyProtection="0"/>
    <xf numFmtId="165" fontId="23" fillId="0" borderId="0"/>
    <xf numFmtId="0" fontId="21" fillId="10" borderId="0" applyBorder="0" applyProtection="0"/>
    <xf numFmtId="0" fontId="25" fillId="0" borderId="0"/>
    <xf numFmtId="0" fontId="26" fillId="0" borderId="0"/>
  </cellStyleXfs>
  <cellXfs count="933">
    <xf numFmtId="0" fontId="0" fillId="0" borderId="0" xfId="0"/>
    <xf numFmtId="0" fontId="28" fillId="0" borderId="16" xfId="27" applyFont="1" applyBorder="1" applyAlignment="1">
      <alignment horizontal="left" vertical="center" wrapText="1"/>
    </xf>
    <xf numFmtId="0" fontId="28" fillId="0" borderId="17" xfId="27" applyFont="1" applyBorder="1" applyAlignment="1">
      <alignment horizontal="left" vertical="center" wrapText="1"/>
    </xf>
    <xf numFmtId="0" fontId="29" fillId="11" borderId="0" xfId="0" applyFont="1" applyFill="1" applyBorder="1" applyAlignment="1"/>
    <xf numFmtId="0" fontId="30" fillId="0" borderId="0" xfId="45" applyFont="1" applyBorder="1"/>
    <xf numFmtId="0" fontId="30" fillId="0" borderId="0" xfId="45" applyFont="1"/>
    <xf numFmtId="0" fontId="27" fillId="0" borderId="0" xfId="0" applyFont="1"/>
    <xf numFmtId="0" fontId="29" fillId="11" borderId="0" xfId="46" applyFont="1" applyFill="1" applyBorder="1" applyAlignment="1">
      <alignment vertical="center"/>
    </xf>
    <xf numFmtId="0" fontId="29" fillId="0" borderId="21" xfId="45" applyFont="1" applyBorder="1" applyAlignment="1">
      <alignment horizontal="center" vertical="center" wrapText="1"/>
    </xf>
    <xf numFmtId="0" fontId="29" fillId="0" borderId="8" xfId="45" applyFont="1" applyBorder="1" applyAlignment="1">
      <alignment horizontal="center" vertical="center" wrapText="1"/>
    </xf>
    <xf numFmtId="3" fontId="29" fillId="0" borderId="8" xfId="45" applyNumberFormat="1" applyFont="1" applyBorder="1" applyAlignment="1">
      <alignment horizontal="center" vertical="center" wrapText="1"/>
    </xf>
    <xf numFmtId="4" fontId="29" fillId="0" borderId="8" xfId="45" applyNumberFormat="1" applyFont="1" applyBorder="1" applyAlignment="1">
      <alignment horizontal="center" vertical="center" wrapText="1"/>
    </xf>
    <xf numFmtId="0" fontId="29" fillId="0" borderId="33" xfId="45" applyFont="1" applyBorder="1" applyAlignment="1">
      <alignment horizontal="center" vertical="center" wrapText="1"/>
    </xf>
    <xf numFmtId="0" fontId="29" fillId="0" borderId="15" xfId="45" applyFont="1" applyBorder="1" applyAlignment="1">
      <alignment horizontal="center" vertical="center" wrapText="1"/>
    </xf>
    <xf numFmtId="0" fontId="31" fillId="0" borderId="0" xfId="45" applyFont="1" applyBorder="1"/>
    <xf numFmtId="0" fontId="29" fillId="0" borderId="7" xfId="45" applyFont="1" applyBorder="1" applyAlignment="1">
      <alignment horizontal="center" vertical="center" wrapText="1"/>
    </xf>
    <xf numFmtId="3" fontId="29" fillId="0" borderId="9" xfId="45" applyNumberFormat="1" applyFont="1" applyBorder="1" applyAlignment="1">
      <alignment horizontal="center" vertical="center" wrapText="1"/>
    </xf>
    <xf numFmtId="0" fontId="29" fillId="0" borderId="10" xfId="45" applyFont="1" applyBorder="1" applyAlignment="1">
      <alignment horizontal="center" vertical="center" wrapText="1"/>
    </xf>
    <xf numFmtId="0" fontId="31" fillId="0" borderId="0" xfId="45" applyFont="1"/>
    <xf numFmtId="0" fontId="28" fillId="0" borderId="11" xfId="45" applyFont="1" applyBorder="1" applyAlignment="1">
      <alignment horizontal="center" vertical="center" wrapText="1"/>
    </xf>
    <xf numFmtId="0" fontId="29" fillId="0" borderId="12" xfId="45" applyFont="1" applyBorder="1" applyAlignment="1">
      <alignment horizontal="left" vertical="center" wrapText="1"/>
    </xf>
    <xf numFmtId="3" fontId="29" fillId="0" borderId="12" xfId="45" applyNumberFormat="1" applyFont="1" applyBorder="1" applyAlignment="1">
      <alignment horizontal="center" vertical="center"/>
    </xf>
    <xf numFmtId="4" fontId="28" fillId="0" borderId="12" xfId="45" applyNumberFormat="1" applyFont="1" applyBorder="1" applyAlignment="1">
      <alignment horizontal="center" vertical="center"/>
    </xf>
    <xf numFmtId="4" fontId="29" fillId="0" borderId="13" xfId="45" applyNumberFormat="1" applyFont="1" applyBorder="1" applyAlignment="1">
      <alignment horizontal="center" vertical="center"/>
    </xf>
    <xf numFmtId="0" fontId="28" fillId="0" borderId="0" xfId="45" applyFont="1" applyAlignment="1">
      <alignment horizontal="center" vertical="center" wrapText="1"/>
    </xf>
    <xf numFmtId="0" fontId="28" fillId="0" borderId="11" xfId="45" applyFont="1" applyBorder="1" applyAlignment="1">
      <alignment vertical="center" wrapText="1"/>
    </xf>
    <xf numFmtId="0" fontId="28" fillId="0" borderId="0" xfId="45" applyFont="1" applyAlignment="1">
      <alignment horizontal="center" vertical="center"/>
    </xf>
    <xf numFmtId="0" fontId="29" fillId="0" borderId="14" xfId="27" applyFont="1" applyBorder="1" applyAlignment="1">
      <alignment horizontal="center" vertical="center" wrapText="1"/>
    </xf>
    <xf numFmtId="3" fontId="29" fillId="0" borderId="15" xfId="27" applyNumberFormat="1" applyFont="1" applyBorder="1" applyAlignment="1">
      <alignment horizontal="center" vertical="center" wrapText="1"/>
    </xf>
    <xf numFmtId="4" fontId="29" fillId="0" borderId="14" xfId="27" applyNumberFormat="1" applyFont="1" applyBorder="1" applyAlignment="1">
      <alignment horizontal="center" vertical="center" wrapText="1"/>
    </xf>
    <xf numFmtId="4" fontId="29" fillId="0" borderId="0" xfId="45" applyNumberFormat="1" applyFont="1" applyBorder="1" applyAlignment="1">
      <alignment horizontal="center" vertical="center" wrapText="1"/>
    </xf>
    <xf numFmtId="0" fontId="28" fillId="0" borderId="0" xfId="45" applyFont="1" applyBorder="1" applyAlignment="1">
      <alignment horizontal="center" vertical="center" wrapText="1"/>
    </xf>
    <xf numFmtId="0" fontId="28" fillId="0" borderId="15" xfId="45" applyFont="1" applyBorder="1" applyAlignment="1">
      <alignment horizontal="center" vertical="center"/>
    </xf>
    <xf numFmtId="3" fontId="28" fillId="0" borderId="11" xfId="27" applyNumberFormat="1" applyFont="1" applyBorder="1" applyAlignment="1">
      <alignment horizontal="center" vertical="center" wrapText="1"/>
    </xf>
    <xf numFmtId="4" fontId="28" fillId="0" borderId="11" xfId="45" applyNumberFormat="1" applyFont="1" applyBorder="1" applyAlignment="1">
      <alignment vertical="center" wrapText="1"/>
    </xf>
    <xf numFmtId="0" fontId="28" fillId="0" borderId="0" xfId="45" applyFont="1" applyBorder="1" applyAlignment="1">
      <alignment horizontal="center" vertical="center"/>
    </xf>
    <xf numFmtId="3" fontId="28" fillId="0" borderId="15" xfId="27" applyNumberFormat="1" applyFont="1" applyBorder="1" applyAlignment="1">
      <alignment horizontal="center" vertical="center" wrapText="1"/>
    </xf>
    <xf numFmtId="4" fontId="28" fillId="0" borderId="15" xfId="45" applyNumberFormat="1" applyFont="1" applyBorder="1" applyAlignment="1">
      <alignment vertical="center" wrapText="1"/>
    </xf>
    <xf numFmtId="0" fontId="30" fillId="0" borderId="0" xfId="45" applyFont="1" applyAlignment="1">
      <alignment wrapText="1"/>
    </xf>
    <xf numFmtId="4" fontId="28" fillId="0" borderId="14" xfId="27" applyNumberFormat="1" applyFont="1" applyBorder="1" applyAlignment="1">
      <alignment horizontal="center" vertical="center" wrapText="1"/>
    </xf>
    <xf numFmtId="4" fontId="31" fillId="0" borderId="0" xfId="45" applyNumberFormat="1" applyFont="1" applyAlignment="1">
      <alignment horizontal="center" vertical="center" wrapText="1"/>
    </xf>
    <xf numFmtId="0" fontId="31" fillId="0" borderId="0" xfId="45" applyFont="1" applyBorder="1" applyAlignment="1">
      <alignment wrapText="1"/>
    </xf>
    <xf numFmtId="0" fontId="35" fillId="0" borderId="0" xfId="0" applyFont="1" applyBorder="1" applyAlignment="1">
      <alignment vertical="center" wrapText="1"/>
    </xf>
    <xf numFmtId="0" fontId="35" fillId="0" borderId="0" xfId="0" applyFont="1" applyBorder="1" applyAlignment="1">
      <alignment horizontal="center" vertical="center"/>
    </xf>
    <xf numFmtId="0" fontId="36" fillId="0" borderId="0" xfId="0" applyFont="1"/>
    <xf numFmtId="0" fontId="35" fillId="0" borderId="0" xfId="27" applyFont="1" applyBorder="1" applyAlignment="1">
      <alignment vertical="center" wrapText="1"/>
    </xf>
    <xf numFmtId="0" fontId="35" fillId="0" borderId="0" xfId="27" applyFont="1" applyBorder="1" applyAlignment="1">
      <alignment horizontal="center" vertical="center"/>
    </xf>
    <xf numFmtId="0" fontId="30" fillId="0" borderId="0" xfId="45" applyFont="1" applyAlignment="1"/>
    <xf numFmtId="0" fontId="36" fillId="0" borderId="4" xfId="45" applyFont="1" applyBorder="1" applyAlignment="1">
      <alignment horizontal="center" vertical="center" wrapText="1"/>
    </xf>
    <xf numFmtId="0" fontId="36" fillId="0" borderId="5" xfId="45" applyFont="1" applyBorder="1" applyAlignment="1">
      <alignment horizontal="center" vertical="center" wrapText="1"/>
    </xf>
    <xf numFmtId="3" fontId="36" fillId="0" borderId="5" xfId="45" applyNumberFormat="1" applyFont="1" applyBorder="1" applyAlignment="1">
      <alignment horizontal="center" vertical="center" wrapText="1"/>
    </xf>
    <xf numFmtId="4" fontId="36" fillId="0" borderId="5" xfId="45" applyNumberFormat="1" applyFont="1" applyBorder="1" applyAlignment="1">
      <alignment horizontal="center" vertical="center" wrapText="1"/>
    </xf>
    <xf numFmtId="0" fontId="36" fillId="0" borderId="6" xfId="45" applyFont="1" applyBorder="1" applyAlignment="1">
      <alignment horizontal="center" vertical="center" wrapText="1"/>
    </xf>
    <xf numFmtId="0" fontId="36" fillId="0" borderId="7" xfId="45" applyFont="1" applyBorder="1" applyAlignment="1">
      <alignment horizontal="center" vertical="center" wrapText="1"/>
    </xf>
    <xf numFmtId="0" fontId="36" fillId="0" borderId="8" xfId="45" applyFont="1" applyBorder="1" applyAlignment="1">
      <alignment horizontal="center" vertical="center" wrapText="1"/>
    </xf>
    <xf numFmtId="3" fontId="36" fillId="0" borderId="9" xfId="45" applyNumberFormat="1" applyFont="1" applyBorder="1" applyAlignment="1">
      <alignment horizontal="center" vertical="center" wrapText="1"/>
    </xf>
    <xf numFmtId="4" fontId="36" fillId="0" borderId="8" xfId="45" applyNumberFormat="1" applyFont="1" applyBorder="1" applyAlignment="1">
      <alignment horizontal="center" vertical="center" wrapText="1"/>
    </xf>
    <xf numFmtId="0" fontId="36" fillId="0" borderId="10" xfId="45" applyFont="1" applyBorder="1" applyAlignment="1">
      <alignment horizontal="center" vertical="center" wrapText="1"/>
    </xf>
    <xf numFmtId="0" fontId="37" fillId="0" borderId="11" xfId="45" applyFont="1" applyBorder="1" applyAlignment="1">
      <alignment horizontal="center" vertical="center" wrapText="1"/>
    </xf>
    <xf numFmtId="0" fontId="36" fillId="0" borderId="12" xfId="45" applyFont="1" applyBorder="1" applyAlignment="1">
      <alignment horizontal="left" vertical="center" wrapText="1"/>
    </xf>
    <xf numFmtId="3" fontId="36" fillId="0" borderId="12" xfId="45" applyNumberFormat="1" applyFont="1" applyBorder="1" applyAlignment="1">
      <alignment horizontal="center" vertical="center"/>
    </xf>
    <xf numFmtId="4" fontId="36" fillId="0" borderId="18" xfId="45" applyNumberFormat="1" applyFont="1" applyBorder="1" applyAlignment="1">
      <alignment horizontal="center" vertical="center"/>
    </xf>
    <xf numFmtId="4" fontId="37" fillId="0" borderId="12" xfId="45" applyNumberFormat="1" applyFont="1" applyBorder="1" applyAlignment="1">
      <alignment horizontal="center" vertical="center" wrapText="1"/>
    </xf>
    <xf numFmtId="0" fontId="37" fillId="0" borderId="11" xfId="45" applyFont="1" applyBorder="1" applyAlignment="1">
      <alignment vertical="center" wrapText="1"/>
    </xf>
    <xf numFmtId="0" fontId="37" fillId="0" borderId="0" xfId="45" applyFont="1" applyAlignment="1">
      <alignment horizontal="center" vertical="center"/>
    </xf>
    <xf numFmtId="0" fontId="36" fillId="0" borderId="14" xfId="27" applyFont="1" applyBorder="1" applyAlignment="1">
      <alignment horizontal="center" vertical="center" wrapText="1"/>
    </xf>
    <xf numFmtId="3" fontId="36" fillId="0" borderId="15" xfId="27" applyNumberFormat="1" applyFont="1" applyBorder="1" applyAlignment="1">
      <alignment horizontal="center" vertical="center" wrapText="1"/>
    </xf>
    <xf numFmtId="4" fontId="36" fillId="0" borderId="14" xfId="27" applyNumberFormat="1" applyFont="1" applyBorder="1" applyAlignment="1">
      <alignment horizontal="center" vertical="center" wrapText="1"/>
    </xf>
    <xf numFmtId="4" fontId="36" fillId="0" borderId="0" xfId="45" applyNumberFormat="1" applyFont="1" applyBorder="1" applyAlignment="1">
      <alignment horizontal="center" vertical="center" wrapText="1"/>
    </xf>
    <xf numFmtId="0" fontId="37" fillId="0" borderId="0" xfId="45" applyFont="1" applyBorder="1" applyAlignment="1">
      <alignment horizontal="center" vertical="center" wrapText="1"/>
    </xf>
    <xf numFmtId="0" fontId="31" fillId="0" borderId="0" xfId="45" applyFont="1" applyBorder="1" applyAlignment="1">
      <alignment horizontal="center" vertical="center" wrapText="1"/>
    </xf>
    <xf numFmtId="0" fontId="37" fillId="0" borderId="15" xfId="45" applyFont="1" applyBorder="1" applyAlignment="1">
      <alignment horizontal="center" vertical="center"/>
    </xf>
    <xf numFmtId="0" fontId="37" fillId="0" borderId="16" xfId="27" applyFont="1" applyBorder="1" applyAlignment="1">
      <alignment horizontal="left" vertical="center" wrapText="1"/>
    </xf>
    <xf numFmtId="3" fontId="37" fillId="0" borderId="11" xfId="27" applyNumberFormat="1" applyFont="1" applyBorder="1" applyAlignment="1">
      <alignment horizontal="center" vertical="center" wrapText="1"/>
    </xf>
    <xf numFmtId="4" fontId="37" fillId="0" borderId="19" xfId="45" applyNumberFormat="1" applyFont="1" applyBorder="1" applyAlignment="1">
      <alignment vertical="center" wrapText="1"/>
    </xf>
    <xf numFmtId="0" fontId="37" fillId="0" borderId="17" xfId="27" applyFont="1" applyBorder="1" applyAlignment="1">
      <alignment horizontal="left" vertical="center" wrapText="1"/>
    </xf>
    <xf numFmtId="3" fontId="37" fillId="0" borderId="15" xfId="27" applyNumberFormat="1" applyFont="1" applyBorder="1" applyAlignment="1">
      <alignment horizontal="center" vertical="center" wrapText="1"/>
    </xf>
    <xf numFmtId="4" fontId="37" fillId="0" borderId="14" xfId="45" applyNumberFormat="1" applyFont="1" applyBorder="1" applyAlignment="1">
      <alignment vertical="center" wrapText="1"/>
    </xf>
    <xf numFmtId="0" fontId="37" fillId="0" borderId="0" xfId="45" applyFont="1" applyBorder="1" applyAlignment="1">
      <alignment horizontal="center" vertical="center"/>
    </xf>
    <xf numFmtId="0" fontId="31" fillId="0" borderId="0" xfId="45" applyFont="1" applyAlignment="1">
      <alignment wrapText="1"/>
    </xf>
    <xf numFmtId="4" fontId="37" fillId="0" borderId="14" xfId="27" applyNumberFormat="1" applyFont="1" applyBorder="1" applyAlignment="1">
      <alignment horizontal="center" vertical="center" wrapText="1"/>
    </xf>
    <xf numFmtId="0" fontId="31" fillId="0" borderId="0" xfId="45" applyFont="1" applyAlignment="1">
      <alignment horizontal="center" vertical="center"/>
    </xf>
    <xf numFmtId="0" fontId="31" fillId="0" borderId="20" xfId="27" applyFont="1" applyBorder="1" applyAlignment="1">
      <alignment horizontal="left" vertical="center"/>
    </xf>
    <xf numFmtId="3" fontId="31" fillId="0" borderId="20" xfId="27" applyNumberFormat="1" applyFont="1" applyBorder="1" applyAlignment="1">
      <alignment horizontal="center" vertical="center" wrapText="1"/>
    </xf>
    <xf numFmtId="4" fontId="31" fillId="0" borderId="20" xfId="27" applyNumberFormat="1" applyFont="1" applyBorder="1" applyAlignment="1">
      <alignment horizontal="center" vertical="center" wrapText="1"/>
    </xf>
    <xf numFmtId="4" fontId="35" fillId="0" borderId="0" xfId="45" applyNumberFormat="1" applyFont="1" applyBorder="1" applyAlignment="1">
      <alignment horizontal="center" vertical="center" wrapText="1"/>
    </xf>
    <xf numFmtId="0" fontId="35" fillId="0" borderId="0" xfId="45" applyFont="1" applyBorder="1" applyAlignment="1"/>
    <xf numFmtId="0" fontId="35" fillId="0" borderId="0" xfId="45" applyFont="1" applyBorder="1"/>
    <xf numFmtId="0" fontId="35" fillId="0" borderId="0" xfId="27" applyFont="1" applyAlignment="1">
      <alignment horizontal="left" vertical="center" wrapText="1"/>
    </xf>
    <xf numFmtId="0" fontId="40" fillId="0" borderId="0" xfId="27" applyFont="1" applyBorder="1" applyAlignment="1">
      <alignment vertical="center" wrapText="1"/>
    </xf>
    <xf numFmtId="0" fontId="31" fillId="0" borderId="0" xfId="45" applyFont="1" applyBorder="1" applyAlignment="1">
      <alignment vertical="center" wrapText="1"/>
    </xf>
    <xf numFmtId="0" fontId="29" fillId="0" borderId="4" xfId="45" applyFont="1" applyBorder="1" applyAlignment="1">
      <alignment horizontal="center" vertical="center" wrapText="1"/>
    </xf>
    <xf numFmtId="0" fontId="29" fillId="0" borderId="5" xfId="45" applyFont="1" applyBorder="1" applyAlignment="1">
      <alignment horizontal="center" vertical="center" wrapText="1"/>
    </xf>
    <xf numFmtId="3" fontId="29" fillId="0" borderId="5" xfId="45" applyNumberFormat="1" applyFont="1" applyBorder="1" applyAlignment="1">
      <alignment horizontal="center" vertical="center" wrapText="1"/>
    </xf>
    <xf numFmtId="4" fontId="29" fillId="0" borderId="5" xfId="45" applyNumberFormat="1" applyFont="1" applyBorder="1" applyAlignment="1">
      <alignment horizontal="center" vertical="center" wrapText="1"/>
    </xf>
    <xf numFmtId="0" fontId="29" fillId="0" borderId="6" xfId="45" applyFont="1" applyBorder="1" applyAlignment="1">
      <alignment horizontal="center" vertical="center" wrapText="1"/>
    </xf>
    <xf numFmtId="0" fontId="29" fillId="0" borderId="11" xfId="45" applyFont="1" applyBorder="1" applyAlignment="1">
      <alignment horizontal="left" vertical="center" wrapText="1"/>
    </xf>
    <xf numFmtId="3" fontId="29" fillId="0" borderId="11" xfId="45" applyNumberFormat="1" applyFont="1" applyBorder="1" applyAlignment="1">
      <alignment horizontal="center" vertical="center"/>
    </xf>
    <xf numFmtId="4" fontId="29" fillId="0" borderId="11" xfId="45" applyNumberFormat="1" applyFont="1" applyBorder="1" applyAlignment="1">
      <alignment horizontal="center" vertical="center"/>
    </xf>
    <xf numFmtId="4" fontId="28" fillId="0" borderId="18" xfId="45" applyNumberFormat="1" applyFont="1" applyBorder="1" applyAlignment="1">
      <alignment horizontal="center" vertical="center"/>
    </xf>
    <xf numFmtId="0" fontId="28" fillId="0" borderId="18" xfId="45" applyFont="1" applyBorder="1" applyAlignment="1">
      <alignment horizontal="center" vertical="center"/>
    </xf>
    <xf numFmtId="0" fontId="28" fillId="0" borderId="13" xfId="45" applyFont="1" applyBorder="1" applyAlignment="1">
      <alignment vertical="center" wrapText="1"/>
    </xf>
    <xf numFmtId="4" fontId="28" fillId="0" borderId="19" xfId="45" applyNumberFormat="1" applyFont="1" applyBorder="1" applyAlignment="1">
      <alignment vertical="center" wrapText="1"/>
    </xf>
    <xf numFmtId="4" fontId="28" fillId="0" borderId="14" xfId="45" applyNumberFormat="1" applyFont="1" applyBorder="1" applyAlignment="1">
      <alignment vertical="center" wrapText="1"/>
    </xf>
    <xf numFmtId="3" fontId="28" fillId="11" borderId="15" xfId="27" applyNumberFormat="1" applyFont="1" applyFill="1" applyBorder="1" applyAlignment="1">
      <alignment horizontal="center" vertical="center" wrapText="1"/>
    </xf>
    <xf numFmtId="0" fontId="28" fillId="0" borderId="0" xfId="45" applyFont="1"/>
    <xf numFmtId="3" fontId="29" fillId="0" borderId="11" xfId="45" applyNumberFormat="1" applyFont="1" applyBorder="1" applyAlignment="1">
      <alignment horizontal="center" vertical="center" wrapText="1"/>
    </xf>
    <xf numFmtId="4" fontId="29" fillId="0" borderId="11" xfId="45" applyNumberFormat="1" applyFont="1" applyBorder="1" applyAlignment="1">
      <alignment horizontal="center" vertical="center" wrapText="1"/>
    </xf>
    <xf numFmtId="4" fontId="29" fillId="0" borderId="18" xfId="45" applyNumberFormat="1" applyFont="1" applyBorder="1" applyAlignment="1">
      <alignment horizontal="center" vertical="center" wrapText="1"/>
    </xf>
    <xf numFmtId="0" fontId="29" fillId="0" borderId="13" xfId="45" applyFont="1" applyBorder="1" applyAlignment="1">
      <alignment horizontal="center" vertical="center" wrapText="1"/>
    </xf>
    <xf numFmtId="0" fontId="28" fillId="0" borderId="22" xfId="27" applyFont="1" applyBorder="1" applyAlignment="1">
      <alignment horizontal="left" vertical="center" wrapText="1"/>
    </xf>
    <xf numFmtId="3" fontId="28" fillId="0" borderId="23" xfId="27" applyNumberFormat="1" applyFont="1" applyBorder="1" applyAlignment="1">
      <alignment horizontal="center" vertical="center" wrapText="1"/>
    </xf>
    <xf numFmtId="4" fontId="28" fillId="0" borderId="24" xfId="27" applyNumberFormat="1" applyFont="1" applyBorder="1" applyAlignment="1">
      <alignment horizontal="center" vertical="center" wrapText="1"/>
    </xf>
    <xf numFmtId="0" fontId="28" fillId="0" borderId="14" xfId="45" applyFont="1" applyBorder="1" applyAlignment="1">
      <alignment horizontal="center" vertical="center"/>
    </xf>
    <xf numFmtId="0" fontId="28" fillId="0" borderId="15" xfId="27" applyFont="1" applyBorder="1" applyAlignment="1">
      <alignment horizontal="left" vertical="center" wrapText="1"/>
    </xf>
    <xf numFmtId="4" fontId="28" fillId="0" borderId="15" xfId="27" applyNumberFormat="1" applyFont="1" applyBorder="1" applyAlignment="1">
      <alignment horizontal="center" vertical="center" wrapText="1"/>
    </xf>
    <xf numFmtId="0" fontId="28" fillId="11" borderId="15" xfId="45" applyFont="1" applyFill="1" applyBorder="1" applyAlignment="1">
      <alignment vertical="center" wrapText="1"/>
    </xf>
    <xf numFmtId="0" fontId="28" fillId="0" borderId="15" xfId="45" applyFont="1" applyBorder="1" applyAlignment="1">
      <alignment vertical="center"/>
    </xf>
    <xf numFmtId="3" fontId="35" fillId="0" borderId="0" xfId="45" applyNumberFormat="1" applyFont="1" applyBorder="1"/>
    <xf numFmtId="4" fontId="35" fillId="0" borderId="0" xfId="45" applyNumberFormat="1" applyFont="1" applyBorder="1"/>
    <xf numFmtId="0" fontId="36" fillId="0" borderId="21" xfId="45" applyFont="1" applyBorder="1" applyAlignment="1">
      <alignment horizontal="center" vertical="center" wrapText="1"/>
    </xf>
    <xf numFmtId="3" fontId="36" fillId="0" borderId="8" xfId="45" applyNumberFormat="1" applyFont="1" applyBorder="1" applyAlignment="1">
      <alignment horizontal="center" vertical="center" wrapText="1"/>
    </xf>
    <xf numFmtId="0" fontId="36" fillId="0" borderId="0" xfId="45" applyFont="1" applyBorder="1" applyAlignment="1">
      <alignment horizontal="left" vertical="center" wrapText="1"/>
    </xf>
    <xf numFmtId="3" fontId="36" fillId="0" borderId="12" xfId="45" applyNumberFormat="1" applyFont="1" applyBorder="1" applyAlignment="1">
      <alignment horizontal="center" vertical="center" wrapText="1"/>
    </xf>
    <xf numFmtId="4" fontId="36" fillId="0" borderId="12" xfId="45" applyNumberFormat="1" applyFont="1" applyBorder="1" applyAlignment="1">
      <alignment horizontal="center" vertical="center" wrapText="1"/>
    </xf>
    <xf numFmtId="4" fontId="36" fillId="0" borderId="18" xfId="45" applyNumberFormat="1" applyFont="1" applyBorder="1" applyAlignment="1">
      <alignment horizontal="center" vertical="center" wrapText="1"/>
    </xf>
    <xf numFmtId="0" fontId="37" fillId="0" borderId="0" xfId="45" applyFont="1" applyAlignment="1">
      <alignment horizontal="center" vertical="center" wrapText="1"/>
    </xf>
    <xf numFmtId="0" fontId="36" fillId="0" borderId="13" xfId="45" applyFont="1" applyBorder="1" applyAlignment="1">
      <alignment horizontal="center" vertical="center" wrapText="1"/>
    </xf>
    <xf numFmtId="0" fontId="37" fillId="0" borderId="22" xfId="27" applyFont="1" applyBorder="1" applyAlignment="1">
      <alignment horizontal="left" vertical="center" wrapText="1"/>
    </xf>
    <xf numFmtId="3" fontId="37" fillId="0" borderId="23" xfId="27" applyNumberFormat="1" applyFont="1" applyBorder="1" applyAlignment="1">
      <alignment horizontal="center" vertical="center" wrapText="1"/>
    </xf>
    <xf numFmtId="4" fontId="37" fillId="0" borderId="24" xfId="27" applyNumberFormat="1" applyFont="1" applyBorder="1" applyAlignment="1">
      <alignment horizontal="center" vertical="center" wrapText="1"/>
    </xf>
    <xf numFmtId="0" fontId="37" fillId="0" borderId="0" xfId="45" applyFont="1"/>
    <xf numFmtId="0" fontId="43" fillId="0" borderId="0" xfId="45" applyFont="1"/>
    <xf numFmtId="0" fontId="36" fillId="0" borderId="0" xfId="0" applyFont="1" applyBorder="1" applyAlignment="1">
      <alignment vertical="center" wrapText="1"/>
    </xf>
    <xf numFmtId="0" fontId="36" fillId="0" borderId="0" xfId="0" applyFont="1" applyBorder="1" applyAlignment="1">
      <alignment horizontal="center" vertical="center"/>
    </xf>
    <xf numFmtId="0" fontId="29" fillId="0" borderId="25" xfId="45" applyFont="1" applyBorder="1" applyAlignment="1">
      <alignment horizontal="center" vertical="center" wrapText="1"/>
    </xf>
    <xf numFmtId="3" fontId="29" fillId="0" borderId="26" xfId="45" applyNumberFormat="1" applyFont="1" applyBorder="1" applyAlignment="1">
      <alignment horizontal="center" vertical="center" wrapText="1"/>
    </xf>
    <xf numFmtId="0" fontId="35" fillId="0" borderId="10" xfId="45" applyFont="1" applyBorder="1" applyAlignment="1">
      <alignment horizontal="center" vertical="center" wrapText="1"/>
    </xf>
    <xf numFmtId="0" fontId="29" fillId="0" borderId="0" xfId="45" applyFont="1" applyBorder="1" applyAlignment="1">
      <alignment horizontal="left" vertical="center" wrapText="1"/>
    </xf>
    <xf numFmtId="3" fontId="29" fillId="0" borderId="12" xfId="45" applyNumberFormat="1" applyFont="1" applyBorder="1" applyAlignment="1">
      <alignment horizontal="center" vertical="center" wrapText="1"/>
    </xf>
    <xf numFmtId="4" fontId="29" fillId="0" borderId="12" xfId="45" applyNumberFormat="1" applyFont="1" applyBorder="1" applyAlignment="1">
      <alignment horizontal="center" vertical="center" wrapText="1"/>
    </xf>
    <xf numFmtId="4" fontId="28" fillId="0" borderId="18" xfId="45" applyNumberFormat="1" applyFont="1" applyBorder="1" applyAlignment="1">
      <alignment horizontal="center" vertical="center" wrapText="1"/>
    </xf>
    <xf numFmtId="0" fontId="31" fillId="0" borderId="11" xfId="45" applyFont="1" applyBorder="1" applyAlignment="1">
      <alignment vertical="center" wrapText="1"/>
    </xf>
    <xf numFmtId="0" fontId="28" fillId="11" borderId="15" xfId="45" applyFont="1" applyFill="1" applyBorder="1" applyAlignment="1">
      <alignment horizontal="center" vertical="center"/>
    </xf>
    <xf numFmtId="0" fontId="28" fillId="0" borderId="0" xfId="27" applyFont="1" applyBorder="1" applyAlignment="1">
      <alignment horizontal="left" vertical="center" wrapText="1"/>
    </xf>
    <xf numFmtId="0" fontId="28" fillId="0" borderId="23" xfId="45" applyFont="1" applyBorder="1" applyAlignment="1">
      <alignment horizontal="center" vertical="center"/>
    </xf>
    <xf numFmtId="3" fontId="28" fillId="0" borderId="24" xfId="27" applyNumberFormat="1" applyFont="1" applyBorder="1" applyAlignment="1">
      <alignment horizontal="center" vertical="center" wrapText="1"/>
    </xf>
    <xf numFmtId="3" fontId="28" fillId="0" borderId="14" xfId="45" applyNumberFormat="1" applyFont="1" applyBorder="1" applyAlignment="1">
      <alignment horizontal="center" vertical="center" wrapText="1"/>
    </xf>
    <xf numFmtId="4" fontId="28" fillId="0" borderId="15" xfId="45" applyNumberFormat="1" applyFont="1" applyBorder="1" applyAlignment="1">
      <alignment horizontal="center" vertical="center" wrapText="1"/>
    </xf>
    <xf numFmtId="0" fontId="28" fillId="0" borderId="18" xfId="45" applyFont="1" applyBorder="1" applyAlignment="1">
      <alignment horizontal="center" vertical="center" wrapText="1"/>
    </xf>
    <xf numFmtId="0" fontId="28" fillId="0" borderId="24" xfId="45" applyFont="1" applyBorder="1" applyAlignment="1">
      <alignment horizontal="center" vertical="center"/>
    </xf>
    <xf numFmtId="0" fontId="28" fillId="0" borderId="23" xfId="27" applyFont="1" applyBorder="1" applyAlignment="1">
      <alignment horizontal="left" vertical="center" wrapText="1"/>
    </xf>
    <xf numFmtId="4" fontId="28" fillId="0" borderId="23" xfId="27" applyNumberFormat="1" applyFont="1" applyBorder="1" applyAlignment="1">
      <alignment horizontal="center" vertical="center" wrapText="1"/>
    </xf>
    <xf numFmtId="3" fontId="28" fillId="0" borderId="15" xfId="45" applyNumberFormat="1" applyFont="1" applyBorder="1" applyAlignment="1">
      <alignment horizontal="center" vertical="center" wrapText="1"/>
    </xf>
    <xf numFmtId="0" fontId="28" fillId="0" borderId="23" xfId="27" applyFont="1" applyBorder="1" applyAlignment="1">
      <alignment horizontal="center" vertical="center" wrapText="1"/>
    </xf>
    <xf numFmtId="0" fontId="28" fillId="0" borderId="15" xfId="27" applyFont="1" applyBorder="1" applyAlignment="1">
      <alignment horizontal="center" vertical="center" wrapText="1"/>
    </xf>
    <xf numFmtId="0" fontId="28" fillId="0" borderId="0" xfId="45" applyFont="1" applyAlignment="1">
      <alignment horizontal="left" vertical="center" wrapText="1"/>
    </xf>
    <xf numFmtId="3" fontId="28" fillId="0" borderId="0" xfId="45" applyNumberFormat="1" applyFont="1" applyAlignment="1">
      <alignment horizontal="center" vertical="center" wrapText="1"/>
    </xf>
    <xf numFmtId="0" fontId="29" fillId="0" borderId="0" xfId="0" applyFont="1" applyBorder="1" applyAlignment="1">
      <alignment vertical="center" wrapText="1"/>
    </xf>
    <xf numFmtId="0" fontId="29" fillId="0" borderId="0" xfId="0" applyFont="1" applyAlignment="1">
      <alignment horizontal="left" vertical="center" wrapText="1"/>
    </xf>
    <xf numFmtId="0" fontId="29" fillId="0" borderId="0" xfId="27" applyFont="1" applyBorder="1" applyAlignment="1">
      <alignment vertical="center" wrapText="1"/>
    </xf>
    <xf numFmtId="0" fontId="29" fillId="0" borderId="0" xfId="27" applyFont="1" applyAlignment="1">
      <alignment horizontal="left" vertical="center" wrapText="1"/>
    </xf>
    <xf numFmtId="0" fontId="31" fillId="0" borderId="0" xfId="45" applyFont="1" applyAlignment="1">
      <alignment horizontal="left" vertical="center" wrapText="1"/>
    </xf>
    <xf numFmtId="3" fontId="31" fillId="0" borderId="0" xfId="45" applyNumberFormat="1" applyFont="1" applyAlignment="1">
      <alignment horizontal="center" vertical="center" wrapText="1"/>
    </xf>
    <xf numFmtId="4" fontId="40" fillId="0" borderId="0" xfId="45" applyNumberFormat="1" applyFont="1" applyBorder="1"/>
    <xf numFmtId="0" fontId="29" fillId="0" borderId="0" xfId="45" applyFont="1" applyAlignment="1">
      <alignment horizontal="left" vertical="center" wrapText="1"/>
    </xf>
    <xf numFmtId="3" fontId="28" fillId="0" borderId="0" xfId="45" applyNumberFormat="1" applyFont="1" applyAlignment="1">
      <alignment horizontal="center" vertical="center"/>
    </xf>
    <xf numFmtId="4" fontId="28" fillId="0" borderId="0" xfId="45" applyNumberFormat="1" applyFont="1" applyAlignment="1">
      <alignment horizontal="center" vertical="center"/>
    </xf>
    <xf numFmtId="0" fontId="35" fillId="0" borderId="0" xfId="0" applyFont="1" applyAlignment="1">
      <alignment horizontal="left" vertical="center" wrapText="1"/>
    </xf>
    <xf numFmtId="0" fontId="28" fillId="0" borderId="13" xfId="45" applyFont="1" applyBorder="1" applyAlignment="1">
      <alignment horizontal="center" vertical="center" wrapText="1"/>
    </xf>
    <xf numFmtId="0" fontId="28" fillId="0" borderId="0" xfId="45" applyFont="1" applyAlignment="1">
      <alignment vertical="center"/>
    </xf>
    <xf numFmtId="0" fontId="36" fillId="0" borderId="25" xfId="45" applyFont="1" applyBorder="1" applyAlignment="1">
      <alignment horizontal="center" vertical="center" wrapText="1"/>
    </xf>
    <xf numFmtId="3" fontId="36" fillId="0" borderId="26" xfId="45" applyNumberFormat="1" applyFont="1" applyBorder="1" applyAlignment="1">
      <alignment horizontal="center" vertical="center" wrapText="1"/>
    </xf>
    <xf numFmtId="4" fontId="37" fillId="0" borderId="18" xfId="45" applyNumberFormat="1" applyFont="1" applyBorder="1" applyAlignment="1">
      <alignment horizontal="center" vertical="center" wrapText="1"/>
    </xf>
    <xf numFmtId="0" fontId="37" fillId="0" borderId="18" xfId="45" applyFont="1" applyBorder="1" applyAlignment="1">
      <alignment horizontal="center" vertical="center"/>
    </xf>
    <xf numFmtId="4" fontId="37" fillId="0" borderId="15" xfId="45" applyNumberFormat="1" applyFont="1" applyBorder="1" applyAlignment="1">
      <alignment vertical="center" wrapText="1"/>
    </xf>
    <xf numFmtId="0" fontId="37" fillId="0" borderId="0" xfId="45" applyFont="1" applyBorder="1" applyAlignment="1">
      <alignment vertical="center" wrapText="1"/>
    </xf>
    <xf numFmtId="0" fontId="37" fillId="0" borderId="15" xfId="27" applyFont="1" applyBorder="1" applyAlignment="1">
      <alignment horizontal="left" vertical="center" wrapText="1"/>
    </xf>
    <xf numFmtId="4" fontId="37" fillId="0" borderId="15" xfId="27" applyNumberFormat="1" applyFont="1" applyBorder="1" applyAlignment="1">
      <alignment horizontal="center" vertical="center" wrapText="1"/>
    </xf>
    <xf numFmtId="0" fontId="29" fillId="0" borderId="11" xfId="45" applyFont="1" applyBorder="1" applyAlignment="1">
      <alignment horizontal="center" vertical="center" wrapText="1"/>
    </xf>
    <xf numFmtId="3" fontId="29" fillId="11" borderId="11" xfId="45" applyNumberFormat="1" applyFont="1" applyFill="1" applyBorder="1" applyAlignment="1">
      <alignment horizontal="center" vertical="center" wrapText="1"/>
    </xf>
    <xf numFmtId="0" fontId="28" fillId="0" borderId="11" xfId="45" applyFont="1" applyBorder="1" applyAlignment="1">
      <alignment horizontal="center" vertical="center"/>
    </xf>
    <xf numFmtId="0" fontId="28" fillId="0" borderId="0" xfId="0" applyFont="1"/>
    <xf numFmtId="0" fontId="29" fillId="0" borderId="19" xfId="27" applyFont="1" applyBorder="1" applyAlignment="1">
      <alignment horizontal="center" vertical="center" wrapText="1"/>
    </xf>
    <xf numFmtId="3" fontId="29" fillId="0" borderId="11" xfId="27" applyNumberFormat="1" applyFont="1" applyBorder="1" applyAlignment="1">
      <alignment horizontal="center" vertical="center" wrapText="1"/>
    </xf>
    <xf numFmtId="4" fontId="29" fillId="0" borderId="19" xfId="27" applyNumberFormat="1" applyFont="1" applyBorder="1" applyAlignment="1">
      <alignment horizontal="center" vertical="center" wrapText="1"/>
    </xf>
    <xf numFmtId="0" fontId="28" fillId="0" borderId="15" xfId="0" applyFont="1" applyBorder="1" applyAlignment="1">
      <alignment horizontal="center" vertical="center"/>
    </xf>
    <xf numFmtId="4" fontId="29" fillId="0" borderId="14" xfId="45" applyNumberFormat="1" applyFont="1" applyBorder="1" applyAlignment="1">
      <alignment horizontal="center" vertical="center" wrapText="1"/>
    </xf>
    <xf numFmtId="0" fontId="28" fillId="0" borderId="20" xfId="27" applyFont="1" applyBorder="1" applyAlignment="1">
      <alignment horizontal="left" vertical="center" wrapText="1"/>
    </xf>
    <xf numFmtId="3" fontId="28" fillId="0" borderId="17" xfId="27" applyNumberFormat="1" applyFont="1" applyBorder="1" applyAlignment="1">
      <alignment horizontal="center" vertical="center" wrapText="1"/>
    </xf>
    <xf numFmtId="0" fontId="28" fillId="0" borderId="14" xfId="0" applyFont="1" applyBorder="1" applyAlignment="1">
      <alignment horizontal="center" vertical="center"/>
    </xf>
    <xf numFmtId="0" fontId="28" fillId="0" borderId="27" xfId="0" applyFont="1" applyBorder="1" applyAlignment="1">
      <alignment wrapText="1"/>
    </xf>
    <xf numFmtId="0" fontId="28" fillId="0" borderId="0" xfId="0" applyFont="1" applyBorder="1" applyAlignment="1">
      <alignment wrapText="1"/>
    </xf>
    <xf numFmtId="0" fontId="27" fillId="0" borderId="0" xfId="0" applyFont="1" applyBorder="1" applyAlignment="1">
      <alignment wrapText="1"/>
    </xf>
    <xf numFmtId="0" fontId="28" fillId="0" borderId="15" xfId="0" applyFont="1" applyBorder="1" applyAlignment="1">
      <alignment horizontal="left" vertical="center" wrapText="1"/>
    </xf>
    <xf numFmtId="0" fontId="28" fillId="0" borderId="22" xfId="0" applyFont="1" applyBorder="1" applyAlignment="1">
      <alignment horizontal="center" vertical="center"/>
    </xf>
    <xf numFmtId="0" fontId="28" fillId="0" borderId="17" xfId="0" applyFont="1" applyBorder="1" applyAlignment="1">
      <alignment horizontal="center" vertical="center"/>
    </xf>
    <xf numFmtId="0" fontId="28" fillId="0" borderId="28" xfId="27" applyFont="1" applyBorder="1" applyAlignment="1">
      <alignment horizontal="left" vertical="center" wrapText="1"/>
    </xf>
    <xf numFmtId="0" fontId="28" fillId="0" borderId="17" xfId="45" applyFont="1" applyBorder="1" applyAlignment="1">
      <alignment horizontal="left" vertical="center" wrapText="1"/>
    </xf>
    <xf numFmtId="0" fontId="28" fillId="0" borderId="15" xfId="45" applyFont="1" applyBorder="1" applyAlignment="1">
      <alignment horizontal="center" vertical="center" wrapText="1"/>
    </xf>
    <xf numFmtId="0" fontId="28" fillId="0" borderId="28" xfId="45" applyFont="1" applyBorder="1" applyAlignment="1">
      <alignment horizontal="left" vertical="center" wrapText="1"/>
    </xf>
    <xf numFmtId="0" fontId="28" fillId="0" borderId="23" xfId="45" applyFont="1" applyBorder="1" applyAlignment="1">
      <alignment horizontal="center" vertical="center" wrapText="1"/>
    </xf>
    <xf numFmtId="0" fontId="28" fillId="0" borderId="22" xfId="45" applyFont="1" applyBorder="1" applyAlignment="1">
      <alignment vertical="center" wrapText="1"/>
    </xf>
    <xf numFmtId="0" fontId="28" fillId="0" borderId="15" xfId="45" applyFont="1" applyBorder="1" applyAlignment="1">
      <alignment horizontal="left" vertical="center" wrapText="1"/>
    </xf>
    <xf numFmtId="0" fontId="28" fillId="0" borderId="0" xfId="0" applyFont="1" applyBorder="1" applyAlignment="1">
      <alignment horizontal="center" vertical="center"/>
    </xf>
    <xf numFmtId="0" fontId="28" fillId="0" borderId="0" xfId="45" applyFont="1" applyBorder="1" applyAlignment="1">
      <alignment vertical="center" wrapText="1"/>
    </xf>
    <xf numFmtId="0" fontId="29" fillId="0" borderId="0" xfId="0" applyFont="1" applyBorder="1" applyAlignment="1">
      <alignment horizontal="center" vertical="center"/>
    </xf>
    <xf numFmtId="0" fontId="28" fillId="0" borderId="0" xfId="0" applyFont="1" applyAlignment="1">
      <alignment horizontal="justify" vertical="center"/>
    </xf>
    <xf numFmtId="0" fontId="31" fillId="0" borderId="0" xfId="0" applyFont="1"/>
    <xf numFmtId="0" fontId="29" fillId="0" borderId="29" xfId="45" applyFont="1" applyBorder="1" applyAlignment="1">
      <alignment horizontal="center" vertical="center" wrapText="1"/>
    </xf>
    <xf numFmtId="3" fontId="29" fillId="0" borderId="29" xfId="45" applyNumberFormat="1" applyFont="1" applyBorder="1" applyAlignment="1">
      <alignment horizontal="center" vertical="center" wrapText="1"/>
    </xf>
    <xf numFmtId="4" fontId="29" fillId="0" borderId="29" xfId="45" applyNumberFormat="1" applyFont="1" applyBorder="1" applyAlignment="1">
      <alignment horizontal="center" vertical="center" wrapText="1"/>
    </xf>
    <xf numFmtId="0" fontId="28" fillId="0" borderId="19" xfId="45" applyFont="1" applyBorder="1" applyAlignment="1">
      <alignment horizontal="center" vertical="center" wrapText="1"/>
    </xf>
    <xf numFmtId="3" fontId="29" fillId="0" borderId="30" xfId="45" applyNumberFormat="1" applyFont="1" applyBorder="1" applyAlignment="1">
      <alignment horizontal="center" vertical="center" wrapText="1"/>
    </xf>
    <xf numFmtId="4" fontId="28" fillId="0" borderId="12" xfId="45" applyNumberFormat="1" applyFont="1" applyBorder="1" applyAlignment="1">
      <alignment horizontal="center" vertical="center" wrapText="1"/>
    </xf>
    <xf numFmtId="0" fontId="31" fillId="0" borderId="0" xfId="45" applyFont="1" applyBorder="1" applyAlignment="1">
      <alignment horizontal="left" vertical="center" wrapText="1"/>
    </xf>
    <xf numFmtId="3" fontId="31" fillId="0" borderId="0" xfId="45" applyNumberFormat="1" applyFont="1" applyBorder="1" applyAlignment="1">
      <alignment horizontal="center" vertical="center" wrapText="1"/>
    </xf>
    <xf numFmtId="4" fontId="31" fillId="0" borderId="0" xfId="45" applyNumberFormat="1" applyFont="1" applyBorder="1" applyAlignment="1">
      <alignment horizontal="center" vertical="center" wrapText="1"/>
    </xf>
    <xf numFmtId="0" fontId="43" fillId="0" borderId="0" xfId="45" applyFont="1" applyAlignment="1"/>
    <xf numFmtId="0" fontId="28" fillId="0" borderId="11" xfId="27" applyFont="1" applyBorder="1" applyAlignment="1">
      <alignment horizontal="left" vertical="center" wrapText="1"/>
    </xf>
    <xf numFmtId="0" fontId="37" fillId="0" borderId="0" xfId="45" applyFont="1" applyBorder="1" applyAlignment="1">
      <alignment horizontal="left" vertical="center" wrapText="1"/>
    </xf>
    <xf numFmtId="3" fontId="37" fillId="0" borderId="0" xfId="45" applyNumberFormat="1" applyFont="1" applyBorder="1" applyAlignment="1">
      <alignment horizontal="center" vertical="center" wrapText="1"/>
    </xf>
    <xf numFmtId="4" fontId="37" fillId="0" borderId="0" xfId="45" applyNumberFormat="1" applyFont="1" applyBorder="1" applyAlignment="1">
      <alignment horizontal="center" vertical="center" wrapText="1"/>
    </xf>
    <xf numFmtId="0" fontId="36" fillId="0" borderId="31" xfId="45" applyFont="1" applyBorder="1" applyAlignment="1">
      <alignment horizontal="center" vertical="center" wrapText="1"/>
    </xf>
    <xf numFmtId="0" fontId="36" fillId="0" borderId="18" xfId="45" applyFont="1" applyBorder="1" applyAlignment="1">
      <alignment horizontal="center" vertical="center" wrapText="1"/>
    </xf>
    <xf numFmtId="3" fontId="36" fillId="0" borderId="18" xfId="45" applyNumberFormat="1" applyFont="1" applyBorder="1" applyAlignment="1">
      <alignment horizontal="center" vertical="center" wrapText="1"/>
    </xf>
    <xf numFmtId="0" fontId="36" fillId="0" borderId="32" xfId="45" applyFont="1" applyBorder="1" applyAlignment="1">
      <alignment horizontal="center" vertical="center" wrapText="1"/>
    </xf>
    <xf numFmtId="0" fontId="36" fillId="0" borderId="15" xfId="45" applyFont="1" applyBorder="1" applyAlignment="1">
      <alignment horizontal="center" vertical="center" wrapText="1"/>
    </xf>
    <xf numFmtId="3" fontId="36" fillId="0" borderId="15" xfId="45" applyNumberFormat="1" applyFont="1" applyBorder="1" applyAlignment="1">
      <alignment horizontal="center" vertical="center" wrapText="1"/>
    </xf>
    <xf numFmtId="4" fontId="36" fillId="0" borderId="15" xfId="45" applyNumberFormat="1" applyFont="1" applyBorder="1" applyAlignment="1">
      <alignment horizontal="center" vertical="center" wrapText="1"/>
    </xf>
    <xf numFmtId="4" fontId="36" fillId="0" borderId="15" xfId="27" applyNumberFormat="1" applyFont="1" applyBorder="1" applyAlignment="1">
      <alignment horizontal="center" vertical="center" wrapText="1"/>
    </xf>
    <xf numFmtId="0" fontId="37" fillId="0" borderId="15" xfId="45" applyFont="1" applyBorder="1" applyAlignment="1">
      <alignment horizontal="center" vertical="center" wrapText="1"/>
    </xf>
    <xf numFmtId="0" fontId="37" fillId="0" borderId="15" xfId="27" applyFont="1" applyBorder="1" applyAlignment="1">
      <alignment horizontal="center" vertical="center" wrapText="1"/>
    </xf>
    <xf numFmtId="3" fontId="36" fillId="0" borderId="15" xfId="45" applyNumberFormat="1" applyFont="1" applyBorder="1" applyAlignment="1">
      <alignment horizontal="center" vertical="center"/>
    </xf>
    <xf numFmtId="0" fontId="37" fillId="0" borderId="15" xfId="45" applyFont="1" applyBorder="1" applyAlignment="1">
      <alignment vertical="center" wrapText="1"/>
    </xf>
    <xf numFmtId="0" fontId="37" fillId="0" borderId="0" xfId="27" applyFont="1" applyBorder="1" applyAlignment="1">
      <alignment horizontal="center" vertical="center" wrapText="1"/>
    </xf>
    <xf numFmtId="0" fontId="36" fillId="0" borderId="15" xfId="27" applyFont="1" applyBorder="1" applyAlignment="1">
      <alignment horizontal="center" vertical="center" wrapText="1"/>
    </xf>
    <xf numFmtId="4" fontId="37" fillId="0" borderId="0" xfId="27" applyNumberFormat="1" applyFont="1" applyBorder="1" applyAlignment="1">
      <alignment horizontal="center" vertical="center" wrapText="1"/>
    </xf>
    <xf numFmtId="4" fontId="37" fillId="0" borderId="0" xfId="27" applyNumberFormat="1" applyFont="1" applyBorder="1" applyAlignment="1">
      <alignment horizontal="center" vertical="center"/>
    </xf>
    <xf numFmtId="0" fontId="37" fillId="0" borderId="0" xfId="27" applyFont="1" applyAlignment="1">
      <alignment horizontal="center" vertical="center" wrapText="1"/>
    </xf>
    <xf numFmtId="0" fontId="31" fillId="0" borderId="0" xfId="27" applyFont="1" applyAlignment="1">
      <alignment horizontal="center" vertical="center" wrapText="1"/>
    </xf>
    <xf numFmtId="0" fontId="31" fillId="0" borderId="0" xfId="27" applyFont="1" applyBorder="1" applyAlignment="1">
      <alignment horizontal="left" vertical="center" wrapText="1"/>
    </xf>
    <xf numFmtId="3" fontId="31" fillId="0" borderId="0" xfId="27" applyNumberFormat="1" applyFont="1" applyBorder="1" applyAlignment="1">
      <alignment horizontal="center" vertical="center" wrapText="1"/>
    </xf>
    <xf numFmtId="4" fontId="31" fillId="0" borderId="0" xfId="45" applyNumberFormat="1" applyFont="1" applyBorder="1" applyAlignment="1">
      <alignment vertical="center" wrapText="1"/>
    </xf>
    <xf numFmtId="4" fontId="31" fillId="0" borderId="0" xfId="45" applyNumberFormat="1" applyFont="1" applyAlignment="1">
      <alignment horizontal="center" vertical="center"/>
    </xf>
    <xf numFmtId="0" fontId="31" fillId="0" borderId="0" xfId="27" applyFont="1" applyBorder="1" applyAlignment="1">
      <alignment horizontal="center" vertical="center" wrapText="1"/>
    </xf>
    <xf numFmtId="0" fontId="28" fillId="0" borderId="0" xfId="45" applyFont="1" applyAlignment="1"/>
    <xf numFmtId="4" fontId="28" fillId="0" borderId="27" xfId="45" applyNumberFormat="1" applyFont="1" applyBorder="1" applyAlignment="1">
      <alignment vertical="center" wrapText="1"/>
    </xf>
    <xf numFmtId="3" fontId="28" fillId="0" borderId="14" xfId="27" applyNumberFormat="1" applyFont="1" applyBorder="1" applyAlignment="1">
      <alignment horizontal="center" vertical="center" wrapText="1"/>
    </xf>
    <xf numFmtId="0" fontId="28" fillId="0" borderId="0" xfId="27" applyFont="1" applyBorder="1" applyAlignment="1">
      <alignment horizontal="center" vertical="center" wrapText="1"/>
    </xf>
    <xf numFmtId="4" fontId="28" fillId="0" borderId="0" xfId="27" applyNumberFormat="1" applyFont="1" applyBorder="1" applyAlignment="1">
      <alignment horizontal="center" vertical="center" wrapText="1"/>
    </xf>
    <xf numFmtId="0" fontId="28" fillId="0" borderId="23" xfId="45" applyFont="1" applyBorder="1" applyAlignment="1">
      <alignment horizontal="left" vertical="center" wrapText="1"/>
    </xf>
    <xf numFmtId="4" fontId="28" fillId="0" borderId="23" xfId="45" applyNumberFormat="1" applyFont="1" applyBorder="1" applyAlignment="1">
      <alignment horizontal="center" vertical="center" wrapText="1"/>
    </xf>
    <xf numFmtId="4" fontId="28" fillId="0" borderId="14" xfId="45" applyNumberFormat="1" applyFont="1" applyBorder="1" applyAlignment="1">
      <alignment horizontal="center" vertical="center" wrapText="1"/>
    </xf>
    <xf numFmtId="3" fontId="28" fillId="11" borderId="15" xfId="45" applyNumberFormat="1" applyFont="1" applyFill="1" applyBorder="1" applyAlignment="1">
      <alignment horizontal="center" vertical="center" wrapText="1"/>
    </xf>
    <xf numFmtId="0" fontId="28" fillId="0" borderId="22" xfId="45" applyFont="1" applyBorder="1" applyAlignment="1">
      <alignment horizontal="left" vertical="center" wrapText="1"/>
    </xf>
    <xf numFmtId="3" fontId="28" fillId="0" borderId="23" xfId="45" applyNumberFormat="1" applyFont="1" applyBorder="1" applyAlignment="1">
      <alignment horizontal="center" vertical="center" wrapText="1"/>
    </xf>
    <xf numFmtId="4" fontId="28" fillId="0" borderId="24" xfId="45" applyNumberFormat="1" applyFont="1" applyBorder="1" applyAlignment="1">
      <alignment horizontal="center" vertical="center" wrapText="1"/>
    </xf>
    <xf numFmtId="0" fontId="29" fillId="0" borderId="15" xfId="45" applyFont="1" applyBorder="1" applyAlignment="1">
      <alignment horizontal="center" vertical="center" wrapText="1"/>
    </xf>
    <xf numFmtId="4" fontId="29" fillId="0" borderId="33" xfId="45" applyNumberFormat="1" applyFont="1" applyBorder="1" applyAlignment="1">
      <alignment horizontal="center" vertical="center" wrapText="1"/>
    </xf>
    <xf numFmtId="0" fontId="28" fillId="0" borderId="0" xfId="45" applyFont="1" applyBorder="1" applyAlignment="1">
      <alignment horizontal="left" vertical="center" wrapText="1"/>
    </xf>
    <xf numFmtId="3" fontId="28" fillId="0" borderId="0" xfId="45" applyNumberFormat="1" applyFont="1" applyBorder="1" applyAlignment="1">
      <alignment horizontal="center" vertical="center" wrapText="1"/>
    </xf>
    <xf numFmtId="4" fontId="28" fillId="0" borderId="0" xfId="45" applyNumberFormat="1" applyFont="1" applyBorder="1" applyAlignment="1">
      <alignment horizontal="center" vertical="center" wrapText="1"/>
    </xf>
    <xf numFmtId="0" fontId="28" fillId="0" borderId="0" xfId="45" applyFont="1" applyAlignment="1">
      <alignment horizontal="center" wrapText="1"/>
    </xf>
    <xf numFmtId="0" fontId="29" fillId="0" borderId="31" xfId="45" applyFont="1" applyBorder="1" applyAlignment="1">
      <alignment horizontal="center" vertical="center" wrapText="1"/>
    </xf>
    <xf numFmtId="0" fontId="29" fillId="0" borderId="18" xfId="45" applyFont="1" applyBorder="1" applyAlignment="1">
      <alignment horizontal="center" vertical="center" wrapText="1"/>
    </xf>
    <xf numFmtId="3" fontId="29" fillId="0" borderId="18" xfId="45" applyNumberFormat="1" applyFont="1" applyBorder="1" applyAlignment="1">
      <alignment horizontal="center" vertical="center" wrapText="1"/>
    </xf>
    <xf numFmtId="0" fontId="29" fillId="0" borderId="32" xfId="45" applyFont="1" applyBorder="1" applyAlignment="1">
      <alignment horizontal="center" vertical="center" wrapText="1"/>
    </xf>
    <xf numFmtId="0" fontId="28" fillId="0" borderId="16" xfId="45" applyFont="1" applyBorder="1" applyAlignment="1">
      <alignment horizontal="center" vertical="center" wrapText="1"/>
    </xf>
    <xf numFmtId="0" fontId="29" fillId="0" borderId="15" xfId="27" applyFont="1" applyBorder="1" applyAlignment="1">
      <alignment horizontal="center" vertical="center" wrapText="1"/>
    </xf>
    <xf numFmtId="4" fontId="29" fillId="0" borderId="15" xfId="27" applyNumberFormat="1" applyFont="1" applyBorder="1" applyAlignment="1">
      <alignment horizontal="center" vertical="center" wrapText="1"/>
    </xf>
    <xf numFmtId="0" fontId="28" fillId="0" borderId="15" xfId="45" applyFont="1" applyBorder="1" applyAlignment="1">
      <alignment vertical="center" wrapText="1"/>
    </xf>
    <xf numFmtId="0" fontId="28" fillId="0" borderId="15" xfId="27" applyFont="1" applyBorder="1" applyAlignment="1">
      <alignment vertical="center" wrapText="1"/>
    </xf>
    <xf numFmtId="0" fontId="28" fillId="0" borderId="15" xfId="27" applyFont="1" applyBorder="1" applyAlignment="1">
      <alignment horizontal="left" wrapText="1"/>
    </xf>
    <xf numFmtId="0" fontId="28" fillId="0" borderId="27" xfId="45" applyFont="1" applyBorder="1" applyAlignment="1">
      <alignment horizontal="center" vertical="center" wrapText="1"/>
    </xf>
    <xf numFmtId="4" fontId="29" fillId="0" borderId="27" xfId="45" applyNumberFormat="1" applyFont="1" applyBorder="1" applyAlignment="1">
      <alignment horizontal="center" vertical="center" wrapText="1"/>
    </xf>
    <xf numFmtId="4" fontId="29" fillId="0" borderId="13" xfId="45" applyNumberFormat="1" applyFont="1" applyBorder="1" applyAlignment="1">
      <alignment horizontal="center" vertical="center" wrapText="1"/>
    </xf>
    <xf numFmtId="0" fontId="28" fillId="0" borderId="17" xfId="45" applyFont="1" applyBorder="1" applyAlignment="1">
      <alignment horizontal="center" vertical="center"/>
    </xf>
    <xf numFmtId="0" fontId="28" fillId="0" borderId="0" xfId="45" applyFont="1" applyBorder="1"/>
    <xf numFmtId="4" fontId="29" fillId="0" borderId="17" xfId="45" applyNumberFormat="1" applyFont="1" applyBorder="1" applyAlignment="1">
      <alignment horizontal="center" vertical="center" wrapText="1"/>
    </xf>
    <xf numFmtId="0" fontId="28" fillId="0" borderId="12" xfId="45" applyFont="1" applyBorder="1" applyAlignment="1">
      <alignment horizontal="center" vertical="center" wrapText="1"/>
    </xf>
    <xf numFmtId="4" fontId="29" fillId="0" borderId="18" xfId="45" applyNumberFormat="1" applyFont="1" applyBorder="1" applyAlignment="1">
      <alignment horizontal="center" vertical="center"/>
    </xf>
    <xf numFmtId="0" fontId="28" fillId="0" borderId="34" xfId="45" applyFont="1" applyBorder="1" applyAlignment="1">
      <alignment horizontal="center" vertical="center" wrapText="1"/>
    </xf>
    <xf numFmtId="0" fontId="28" fillId="0" borderId="25" xfId="45" applyFont="1" applyBorder="1" applyAlignment="1">
      <alignment horizontal="center" vertical="center"/>
    </xf>
    <xf numFmtId="0" fontId="29" fillId="0" borderId="29" xfId="27" applyFont="1" applyBorder="1" applyAlignment="1">
      <alignment horizontal="center" vertical="center" wrapText="1"/>
    </xf>
    <xf numFmtId="3" fontId="29" fillId="0" borderId="5" xfId="27" applyNumberFormat="1" applyFont="1" applyBorder="1" applyAlignment="1">
      <alignment horizontal="center" vertical="center" wrapText="1"/>
    </xf>
    <xf numFmtId="4" fontId="29" fillId="0" borderId="29" xfId="27" applyNumberFormat="1" applyFont="1" applyBorder="1" applyAlignment="1">
      <alignment horizontal="center" vertical="center" wrapText="1"/>
    </xf>
    <xf numFmtId="0" fontId="28" fillId="0" borderId="12" xfId="27" applyFont="1" applyBorder="1" applyAlignment="1">
      <alignment horizontal="left" vertical="center" wrapText="1"/>
    </xf>
    <xf numFmtId="3" fontId="28" fillId="0" borderId="12" xfId="27" applyNumberFormat="1" applyFont="1" applyBorder="1" applyAlignment="1">
      <alignment horizontal="center" vertical="center" wrapText="1"/>
    </xf>
    <xf numFmtId="0" fontId="28" fillId="11" borderId="15" xfId="27" applyFont="1" applyFill="1" applyBorder="1" applyAlignment="1">
      <alignment horizontal="left" vertical="center" wrapText="1"/>
    </xf>
    <xf numFmtId="4" fontId="28" fillId="11" borderId="15" xfId="27" applyNumberFormat="1" applyFont="1" applyFill="1" applyBorder="1" applyAlignment="1">
      <alignment horizontal="center" vertical="center" wrapText="1"/>
    </xf>
    <xf numFmtId="4" fontId="29" fillId="11" borderId="0" xfId="45" applyNumberFormat="1" applyFont="1" applyFill="1" applyBorder="1" applyAlignment="1">
      <alignment horizontal="center" vertical="center" wrapText="1"/>
    </xf>
    <xf numFmtId="0" fontId="28" fillId="11" borderId="0" xfId="45" applyFont="1" applyFill="1" applyBorder="1" applyAlignment="1">
      <alignment horizontal="center" vertical="center" wrapText="1"/>
    </xf>
    <xf numFmtId="0" fontId="31" fillId="11" borderId="0" xfId="45" applyFont="1" applyFill="1"/>
    <xf numFmtId="0" fontId="30" fillId="11" borderId="0" xfId="45" applyFont="1" applyFill="1"/>
    <xf numFmtId="0" fontId="27" fillId="11" borderId="0" xfId="0" applyFont="1" applyFill="1"/>
    <xf numFmtId="0" fontId="29" fillId="0" borderId="13" xfId="45" applyFont="1" applyBorder="1" applyAlignment="1">
      <alignment vertical="center" wrapText="1"/>
    </xf>
    <xf numFmtId="4" fontId="29" fillId="0" borderId="15" xfId="45" applyNumberFormat="1" applyFont="1" applyBorder="1" applyAlignment="1">
      <alignment horizontal="center" vertical="center" wrapText="1"/>
    </xf>
    <xf numFmtId="0" fontId="40" fillId="0" borderId="0" xfId="45" applyFont="1" applyBorder="1"/>
    <xf numFmtId="3" fontId="40" fillId="0" borderId="0" xfId="45" applyNumberFormat="1" applyFont="1" applyBorder="1"/>
    <xf numFmtId="0" fontId="28" fillId="0" borderId="14" xfId="27" applyFont="1" applyBorder="1" applyAlignment="1">
      <alignment horizontal="center" vertical="center" wrapText="1"/>
    </xf>
    <xf numFmtId="4" fontId="28" fillId="0" borderId="23" xfId="45" applyNumberFormat="1" applyFont="1" applyBorder="1" applyAlignment="1">
      <alignment vertical="center" wrapText="1"/>
    </xf>
    <xf numFmtId="4" fontId="28" fillId="0" borderId="20" xfId="45" applyNumberFormat="1" applyFont="1" applyBorder="1" applyAlignment="1">
      <alignment horizontal="center" vertical="center" wrapText="1"/>
    </xf>
    <xf numFmtId="0" fontId="28" fillId="0" borderId="28" xfId="28" applyFont="1" applyBorder="1" applyAlignment="1">
      <alignment vertical="center" wrapText="1"/>
    </xf>
    <xf numFmtId="4" fontId="28" fillId="0" borderId="28" xfId="45" applyNumberFormat="1" applyFont="1" applyBorder="1" applyAlignment="1">
      <alignment horizontal="center" vertical="center" wrapText="1"/>
    </xf>
    <xf numFmtId="3" fontId="28" fillId="0" borderId="11" xfId="45" applyNumberFormat="1" applyFont="1" applyBorder="1" applyAlignment="1">
      <alignment horizontal="center" vertical="center" wrapText="1"/>
    </xf>
    <xf numFmtId="0" fontId="28" fillId="0" borderId="17" xfId="0" applyFont="1" applyBorder="1" applyAlignment="1">
      <alignment wrapText="1"/>
    </xf>
    <xf numFmtId="0" fontId="28" fillId="11" borderId="17" xfId="27" applyFont="1" applyFill="1" applyBorder="1" applyAlignment="1">
      <alignment horizontal="left" vertical="center" wrapText="1"/>
    </xf>
    <xf numFmtId="4" fontId="28" fillId="11" borderId="14" xfId="27" applyNumberFormat="1" applyFont="1" applyFill="1" applyBorder="1" applyAlignment="1">
      <alignment horizontal="center" vertical="center" wrapText="1"/>
    </xf>
    <xf numFmtId="3" fontId="28" fillId="0" borderId="30" xfId="45" applyNumberFormat="1" applyFont="1" applyBorder="1" applyAlignment="1">
      <alignment horizontal="center" vertical="center" wrapText="1"/>
    </xf>
    <xf numFmtId="4" fontId="28" fillId="0" borderId="27" xfId="45" applyNumberFormat="1" applyFont="1" applyBorder="1" applyAlignment="1">
      <alignment horizontal="center" vertical="center" wrapText="1"/>
    </xf>
    <xf numFmtId="3" fontId="31" fillId="0" borderId="0" xfId="45" applyNumberFormat="1" applyFont="1" applyBorder="1"/>
    <xf numFmtId="4" fontId="31" fillId="0" borderId="0" xfId="45" applyNumberFormat="1" applyFont="1" applyBorder="1"/>
    <xf numFmtId="0" fontId="31" fillId="0" borderId="0" xfId="27" applyFont="1" applyBorder="1" applyAlignment="1">
      <alignment vertical="center" wrapText="1"/>
    </xf>
    <xf numFmtId="0" fontId="31" fillId="0" borderId="0" xfId="27" applyFont="1" applyAlignment="1">
      <alignment horizontal="left" vertical="center" wrapText="1"/>
    </xf>
    <xf numFmtId="0" fontId="44" fillId="0" borderId="0" xfId="27" applyFont="1" applyBorder="1" applyAlignment="1">
      <alignment vertical="center" wrapText="1"/>
    </xf>
    <xf numFmtId="4" fontId="28" fillId="0" borderId="11" xfId="45" applyNumberFormat="1" applyFont="1" applyBorder="1" applyAlignment="1">
      <alignment horizontal="center" vertical="center" wrapText="1"/>
    </xf>
    <xf numFmtId="0" fontId="36" fillId="0" borderId="0" xfId="45" applyFont="1" applyAlignment="1">
      <alignment horizontal="left" vertical="center" wrapText="1"/>
    </xf>
    <xf numFmtId="0" fontId="37" fillId="0" borderId="18" xfId="45" applyFont="1" applyBorder="1" applyAlignment="1">
      <alignment horizontal="center" vertical="center" wrapText="1"/>
    </xf>
    <xf numFmtId="0" fontId="37" fillId="0" borderId="14" xfId="27" applyFont="1" applyBorder="1" applyAlignment="1">
      <alignment horizontal="center" vertical="center" wrapText="1"/>
    </xf>
    <xf numFmtId="0" fontId="37" fillId="0" borderId="35" xfId="27" applyFont="1" applyBorder="1" applyAlignment="1">
      <alignment horizontal="left" vertical="center" wrapText="1"/>
    </xf>
    <xf numFmtId="3" fontId="37" fillId="0" borderId="14" xfId="27" applyNumberFormat="1" applyFont="1" applyBorder="1" applyAlignment="1">
      <alignment horizontal="center" vertical="center" wrapText="1"/>
    </xf>
    <xf numFmtId="0" fontId="37" fillId="0" borderId="22" xfId="45" applyFont="1" applyBorder="1" applyAlignment="1">
      <alignment vertical="center" wrapText="1"/>
    </xf>
    <xf numFmtId="0" fontId="37" fillId="0" borderId="28" xfId="27" applyFont="1" applyBorder="1" applyAlignment="1">
      <alignment horizontal="left" vertical="center" wrapText="1"/>
    </xf>
    <xf numFmtId="3" fontId="37" fillId="0" borderId="12" xfId="27" applyNumberFormat="1" applyFont="1" applyBorder="1" applyAlignment="1">
      <alignment horizontal="center" vertical="center" wrapText="1"/>
    </xf>
    <xf numFmtId="0" fontId="37" fillId="0" borderId="28" xfId="45" applyFont="1" applyBorder="1" applyAlignment="1">
      <alignment horizontal="left" vertical="center" wrapText="1"/>
    </xf>
    <xf numFmtId="4" fontId="37" fillId="0" borderId="17" xfId="45" applyNumberFormat="1" applyFont="1" applyBorder="1" applyAlignment="1">
      <alignment horizontal="center" vertical="center" wrapText="1"/>
    </xf>
    <xf numFmtId="4" fontId="37" fillId="0" borderId="28" xfId="45" applyNumberFormat="1" applyFont="1" applyBorder="1" applyAlignment="1">
      <alignment vertical="center" wrapText="1"/>
    </xf>
    <xf numFmtId="0" fontId="37" fillId="0" borderId="20" xfId="27" applyFont="1" applyBorder="1" applyAlignment="1">
      <alignment horizontal="left" vertical="center" wrapText="1"/>
    </xf>
    <xf numFmtId="4" fontId="37" fillId="0" borderId="22" xfId="45" applyNumberFormat="1" applyFont="1" applyBorder="1" applyAlignment="1">
      <alignment vertical="center" wrapText="1"/>
    </xf>
    <xf numFmtId="0" fontId="37" fillId="0" borderId="17" xfId="45" applyFont="1" applyBorder="1" applyAlignment="1">
      <alignment horizontal="left" vertical="center" wrapText="1"/>
    </xf>
    <xf numFmtId="3" fontId="37" fillId="0" borderId="15" xfId="45" applyNumberFormat="1" applyFont="1" applyBorder="1" applyAlignment="1">
      <alignment horizontal="center" vertical="center" wrapText="1"/>
    </xf>
    <xf numFmtId="4" fontId="37" fillId="0" borderId="14" xfId="45" applyNumberFormat="1" applyFont="1" applyBorder="1" applyAlignment="1">
      <alignment horizontal="center" vertical="center" wrapText="1"/>
    </xf>
    <xf numFmtId="0" fontId="36" fillId="0" borderId="0" xfId="27" applyFont="1" applyBorder="1" applyAlignment="1">
      <alignment vertical="center" wrapText="1"/>
    </xf>
    <xf numFmtId="3" fontId="37" fillId="0" borderId="11" xfId="45" applyNumberFormat="1" applyFont="1" applyBorder="1" applyAlignment="1">
      <alignment horizontal="center" vertical="center" wrapText="1"/>
    </xf>
    <xf numFmtId="4" fontId="37" fillId="0" borderId="11" xfId="45" applyNumberFormat="1" applyFont="1" applyBorder="1" applyAlignment="1">
      <alignment horizontal="center" vertical="center" wrapText="1"/>
    </xf>
    <xf numFmtId="3" fontId="37" fillId="0" borderId="15" xfId="45" applyNumberFormat="1" applyFont="1" applyBorder="1" applyAlignment="1">
      <alignment horizontal="center" vertical="center" wrapText="1"/>
    </xf>
    <xf numFmtId="0" fontId="36" fillId="0" borderId="0" xfId="45" applyFont="1" applyBorder="1"/>
    <xf numFmtId="3" fontId="36" fillId="0" borderId="0" xfId="45" applyNumberFormat="1" applyFont="1" applyBorder="1"/>
    <xf numFmtId="4" fontId="36" fillId="0" borderId="0" xfId="45" applyNumberFormat="1" applyFont="1" applyBorder="1"/>
    <xf numFmtId="0" fontId="36" fillId="0" borderId="0" xfId="27" applyFont="1" applyAlignment="1">
      <alignment horizontal="left" vertical="center" wrapText="1"/>
    </xf>
    <xf numFmtId="3" fontId="37" fillId="0" borderId="0" xfId="45" applyNumberFormat="1" applyFont="1" applyAlignment="1">
      <alignment horizontal="center" vertical="center" wrapText="1"/>
    </xf>
    <xf numFmtId="4" fontId="37" fillId="0" borderId="0" xfId="45" applyNumberFormat="1" applyFont="1" applyAlignment="1">
      <alignment horizontal="center" vertical="center" wrapText="1"/>
    </xf>
    <xf numFmtId="0" fontId="45" fillId="0" borderId="0" xfId="27" applyFont="1" applyBorder="1" applyAlignment="1">
      <alignment vertical="center" wrapText="1"/>
    </xf>
    <xf numFmtId="0" fontId="43" fillId="0" borderId="0" xfId="45" applyFont="1" applyAlignment="1">
      <alignment horizontal="center"/>
    </xf>
    <xf numFmtId="0" fontId="36" fillId="0" borderId="0" xfId="27" applyFont="1" applyBorder="1" applyAlignment="1">
      <alignment horizontal="center" vertical="center"/>
    </xf>
    <xf numFmtId="4" fontId="28" fillId="0" borderId="28" xfId="45" applyNumberFormat="1" applyFont="1" applyBorder="1" applyAlignment="1">
      <alignment vertical="center" wrapText="1"/>
    </xf>
    <xf numFmtId="0" fontId="28" fillId="11" borderId="22" xfId="27" applyFont="1" applyFill="1" applyBorder="1" applyAlignment="1">
      <alignment horizontal="left" vertical="center" wrapText="1"/>
    </xf>
    <xf numFmtId="3" fontId="28" fillId="11" borderId="23" xfId="27" applyNumberFormat="1" applyFont="1" applyFill="1" applyBorder="1" applyAlignment="1">
      <alignment horizontal="center" vertical="center" wrapText="1"/>
    </xf>
    <xf numFmtId="4" fontId="28" fillId="11" borderId="24" xfId="27" applyNumberFormat="1" applyFont="1" applyFill="1" applyBorder="1" applyAlignment="1">
      <alignment horizontal="center" vertical="center" wrapText="1"/>
    </xf>
    <xf numFmtId="0" fontId="28" fillId="11" borderId="0" xfId="45" applyFont="1" applyFill="1"/>
    <xf numFmtId="0" fontId="28" fillId="11" borderId="0" xfId="0" applyFont="1" applyFill="1"/>
    <xf numFmtId="0" fontId="29" fillId="0" borderId="0" xfId="45" applyFont="1" applyBorder="1"/>
    <xf numFmtId="3" fontId="29" fillId="0" borderId="0" xfId="45" applyNumberFormat="1" applyFont="1" applyBorder="1"/>
    <xf numFmtId="4" fontId="29" fillId="0" borderId="0" xfId="45" applyNumberFormat="1" applyFont="1" applyBorder="1"/>
    <xf numFmtId="0" fontId="29" fillId="0" borderId="0" xfId="27" applyFont="1" applyBorder="1" applyAlignment="1">
      <alignment horizontal="center" vertical="center"/>
    </xf>
    <xf numFmtId="2" fontId="29" fillId="0" borderId="11" xfId="1" applyNumberFormat="1" applyFont="1" applyBorder="1" applyAlignment="1" applyProtection="1">
      <alignment horizontal="center" vertical="center" wrapText="1"/>
    </xf>
    <xf numFmtId="0" fontId="29" fillId="0" borderId="15" xfId="45" applyFont="1" applyBorder="1" applyAlignment="1">
      <alignment horizontal="left" vertical="center" wrapText="1"/>
    </xf>
    <xf numFmtId="3" fontId="29" fillId="0" borderId="15" xfId="45" applyNumberFormat="1" applyFont="1" applyBorder="1" applyAlignment="1">
      <alignment horizontal="center" vertical="center" wrapText="1"/>
    </xf>
    <xf numFmtId="2" fontId="29" fillId="0" borderId="15" xfId="1" applyNumberFormat="1" applyFont="1" applyBorder="1" applyAlignment="1" applyProtection="1">
      <alignment horizontal="center" vertical="center" wrapText="1"/>
    </xf>
    <xf numFmtId="0" fontId="29" fillId="0" borderId="23" xfId="45" applyFont="1" applyBorder="1" applyAlignment="1">
      <alignment horizontal="center" vertical="center" wrapText="1"/>
    </xf>
    <xf numFmtId="2" fontId="29" fillId="0" borderId="14" xfId="1" applyNumberFormat="1" applyFont="1" applyBorder="1" applyAlignment="1" applyProtection="1">
      <alignment horizontal="center" vertical="center" wrapText="1"/>
    </xf>
    <xf numFmtId="4" fontId="29" fillId="0" borderId="23" xfId="45" applyNumberFormat="1" applyFont="1" applyBorder="1" applyAlignment="1">
      <alignment horizontal="center" vertical="center" wrapText="1"/>
    </xf>
    <xf numFmtId="0" fontId="29" fillId="0" borderId="0" xfId="45" applyFont="1" applyBorder="1" applyAlignment="1">
      <alignment horizontal="center" vertical="center" wrapText="1"/>
    </xf>
    <xf numFmtId="4" fontId="28" fillId="0" borderId="24" xfId="45" applyNumberFormat="1" applyFont="1" applyBorder="1" applyAlignment="1">
      <alignment vertical="center" wrapText="1"/>
    </xf>
    <xf numFmtId="0" fontId="29" fillId="0" borderId="0" xfId="45" applyFont="1" applyBorder="1" applyAlignment="1">
      <alignment horizontal="center" vertical="center"/>
    </xf>
    <xf numFmtId="0" fontId="35" fillId="0" borderId="0" xfId="45" applyFont="1"/>
    <xf numFmtId="0" fontId="46" fillId="0" borderId="0" xfId="45" applyFont="1"/>
    <xf numFmtId="0" fontId="47" fillId="0" borderId="0" xfId="0" applyFont="1"/>
    <xf numFmtId="4" fontId="28" fillId="0" borderId="0" xfId="45" applyNumberFormat="1" applyFont="1" applyAlignment="1">
      <alignment horizontal="center" vertical="center" wrapText="1"/>
    </xf>
    <xf numFmtId="4" fontId="28" fillId="0" borderId="22" xfId="45" applyNumberFormat="1" applyFont="1" applyBorder="1" applyAlignment="1">
      <alignment vertical="center" wrapText="1"/>
    </xf>
    <xf numFmtId="3" fontId="29" fillId="0" borderId="19" xfId="45" applyNumberFormat="1" applyFont="1" applyBorder="1" applyAlignment="1">
      <alignment horizontal="center" vertical="center" wrapText="1"/>
    </xf>
    <xf numFmtId="0" fontId="28" fillId="0" borderId="0" xfId="45" applyFont="1" applyBorder="1" applyAlignment="1">
      <alignment vertical="center"/>
    </xf>
    <xf numFmtId="0" fontId="28" fillId="0" borderId="0" xfId="45" applyFont="1" applyBorder="1" applyAlignment="1"/>
    <xf numFmtId="0" fontId="27" fillId="0" borderId="0" xfId="25" applyFont="1" applyAlignment="1">
      <alignment vertical="center" wrapText="1"/>
    </xf>
    <xf numFmtId="0" fontId="27" fillId="0" borderId="0" xfId="25" applyFont="1"/>
    <xf numFmtId="0" fontId="27" fillId="0" borderId="0" xfId="45" applyFont="1"/>
    <xf numFmtId="0" fontId="48" fillId="0" borderId="0" xfId="25" applyFont="1"/>
    <xf numFmtId="0" fontId="29" fillId="0" borderId="15" xfId="27" applyFont="1" applyBorder="1" applyAlignment="1">
      <alignment horizontal="left" vertical="center" wrapText="1"/>
    </xf>
    <xf numFmtId="4" fontId="49" fillId="0" borderId="0" xfId="45" applyNumberFormat="1" applyFont="1" applyBorder="1"/>
    <xf numFmtId="3" fontId="28" fillId="0" borderId="12" xfId="45" applyNumberFormat="1" applyFont="1" applyBorder="1" applyAlignment="1">
      <alignment horizontal="center" vertical="center" wrapText="1"/>
    </xf>
    <xf numFmtId="0" fontId="28" fillId="0" borderId="14" xfId="27" applyFont="1" applyBorder="1" applyAlignment="1">
      <alignment horizontal="left" vertical="center" wrapText="1"/>
    </xf>
    <xf numFmtId="0" fontId="31" fillId="0" borderId="0" xfId="0" applyFont="1" applyAlignment="1">
      <alignment horizontal="justify" vertical="center"/>
    </xf>
    <xf numFmtId="0" fontId="28" fillId="11" borderId="15" xfId="45" applyFont="1" applyFill="1" applyBorder="1" applyAlignment="1">
      <alignment horizontal="left" vertical="center" wrapText="1"/>
    </xf>
    <xf numFmtId="0" fontId="28" fillId="0" borderId="14" xfId="45" applyFont="1" applyBorder="1" applyAlignment="1">
      <alignment horizontal="left" vertical="center" wrapText="1"/>
    </xf>
    <xf numFmtId="3" fontId="28" fillId="0" borderId="15" xfId="45" applyNumberFormat="1" applyFont="1" applyBorder="1" applyAlignment="1">
      <alignment horizontal="center" vertical="center"/>
    </xf>
    <xf numFmtId="4" fontId="28" fillId="0" borderId="14" xfId="45" applyNumberFormat="1" applyFont="1" applyBorder="1" applyAlignment="1">
      <alignment horizontal="center" vertical="center"/>
    </xf>
    <xf numFmtId="0" fontId="28" fillId="0" borderId="24" xfId="45" applyFont="1" applyBorder="1" applyAlignment="1">
      <alignment horizontal="left" vertical="center" wrapText="1"/>
    </xf>
    <xf numFmtId="3" fontId="28" fillId="0" borderId="23" xfId="45" applyNumberFormat="1" applyFont="1" applyBorder="1" applyAlignment="1">
      <alignment horizontal="center" vertical="center"/>
    </xf>
    <xf numFmtId="4" fontId="28" fillId="0" borderId="24" xfId="45" applyNumberFormat="1" applyFont="1" applyBorder="1" applyAlignment="1">
      <alignment horizontal="center" vertical="center"/>
    </xf>
    <xf numFmtId="0" fontId="28" fillId="0" borderId="15" xfId="45" applyFont="1" applyBorder="1" applyAlignment="1">
      <alignment horizontal="center"/>
    </xf>
    <xf numFmtId="0" fontId="28" fillId="0" borderId="17" xfId="45" applyFont="1" applyBorder="1"/>
    <xf numFmtId="0" fontId="28" fillId="0" borderId="14" xfId="45" applyFont="1" applyBorder="1" applyAlignment="1">
      <alignment horizontal="center"/>
    </xf>
    <xf numFmtId="0" fontId="31" fillId="0" borderId="0" xfId="45" applyFont="1" applyBorder="1" applyAlignment="1">
      <alignment horizontal="center"/>
    </xf>
    <xf numFmtId="49" fontId="29" fillId="0" borderId="11" xfId="45" applyNumberFormat="1" applyFont="1" applyBorder="1" applyAlignment="1">
      <alignment horizontal="left" vertical="center" wrapText="1"/>
    </xf>
    <xf numFmtId="49" fontId="29" fillId="0" borderId="12" xfId="45" applyNumberFormat="1" applyFont="1" applyBorder="1" applyAlignment="1">
      <alignment horizontal="left" vertical="center" wrapText="1"/>
    </xf>
    <xf numFmtId="0" fontId="29" fillId="0" borderId="12" xfId="45" applyFont="1" applyBorder="1" applyAlignment="1">
      <alignment horizontal="center" vertical="center" wrapText="1"/>
    </xf>
    <xf numFmtId="49" fontId="29" fillId="0" borderId="23" xfId="45" applyNumberFormat="1" applyFont="1" applyBorder="1" applyAlignment="1">
      <alignment horizontal="left" vertical="center" wrapText="1"/>
    </xf>
    <xf numFmtId="3" fontId="29" fillId="0" borderId="24" xfId="45" applyNumberFormat="1" applyFont="1" applyBorder="1" applyAlignment="1">
      <alignment horizontal="center" vertical="center" wrapText="1"/>
    </xf>
    <xf numFmtId="0" fontId="29" fillId="0" borderId="17" xfId="45" applyFont="1" applyBorder="1" applyAlignment="1">
      <alignment horizontal="center" vertical="center" wrapText="1"/>
    </xf>
    <xf numFmtId="4" fontId="29" fillId="0" borderId="46" xfId="45" applyNumberFormat="1" applyFont="1" applyBorder="1" applyAlignment="1">
      <alignment horizontal="center" vertical="center" wrapText="1"/>
    </xf>
    <xf numFmtId="0" fontId="28" fillId="0" borderId="17" xfId="45" applyFont="1" applyBorder="1" applyAlignment="1">
      <alignment horizontal="left" vertical="center"/>
    </xf>
    <xf numFmtId="0" fontId="28" fillId="0" borderId="14" xfId="45" applyFont="1" applyBorder="1" applyAlignment="1">
      <alignment horizontal="center" vertical="center" wrapText="1"/>
    </xf>
    <xf numFmtId="3" fontId="29" fillId="0" borderId="23" xfId="45" applyNumberFormat="1" applyFont="1" applyBorder="1" applyAlignment="1">
      <alignment horizontal="center" vertical="center" wrapText="1"/>
    </xf>
    <xf numFmtId="4" fontId="29" fillId="0" borderId="22" xfId="45" applyNumberFormat="1" applyFont="1" applyBorder="1" applyAlignment="1">
      <alignment horizontal="center" vertical="center" wrapText="1"/>
    </xf>
    <xf numFmtId="0" fontId="29" fillId="0" borderId="26" xfId="45" applyFont="1" applyBorder="1" applyAlignment="1">
      <alignment horizontal="center" vertical="center" wrapText="1"/>
    </xf>
    <xf numFmtId="4" fontId="29" fillId="0" borderId="26" xfId="45" applyNumberFormat="1" applyFont="1" applyBorder="1" applyAlignment="1">
      <alignment horizontal="center" vertical="center" wrapText="1"/>
    </xf>
    <xf numFmtId="0" fontId="29" fillId="0" borderId="37" xfId="45" applyFont="1" applyBorder="1" applyAlignment="1">
      <alignment horizontal="center" vertical="center" wrapText="1"/>
    </xf>
    <xf numFmtId="4" fontId="28" fillId="0" borderId="30" xfId="45" applyNumberFormat="1" applyFont="1" applyBorder="1" applyAlignment="1">
      <alignment horizontal="center" vertical="center" wrapText="1"/>
    </xf>
    <xf numFmtId="0" fontId="28" fillId="0" borderId="38" xfId="45" applyFont="1" applyBorder="1" applyAlignment="1">
      <alignment horizontal="center" vertical="center" wrapText="1"/>
    </xf>
    <xf numFmtId="0" fontId="28" fillId="0" borderId="15" xfId="45" applyFont="1" applyBorder="1"/>
    <xf numFmtId="0" fontId="35" fillId="0" borderId="0" xfId="0" applyFont="1" applyAlignment="1">
      <alignment horizontal="right" vertical="center" wrapText="1"/>
    </xf>
    <xf numFmtId="0" fontId="49" fillId="0" borderId="4" xfId="45" applyFont="1" applyBorder="1" applyAlignment="1">
      <alignment horizontal="center" vertical="center" wrapText="1"/>
    </xf>
    <xf numFmtId="0" fontId="49" fillId="0" borderId="5" xfId="45" applyFont="1" applyBorder="1" applyAlignment="1">
      <alignment horizontal="center" vertical="center" wrapText="1"/>
    </xf>
    <xf numFmtId="3" fontId="49" fillId="0" borderId="5" xfId="45" applyNumberFormat="1" applyFont="1" applyBorder="1" applyAlignment="1">
      <alignment horizontal="center" vertical="center" wrapText="1"/>
    </xf>
    <xf numFmtId="4" fontId="49" fillId="0" borderId="5" xfId="45" applyNumberFormat="1" applyFont="1" applyBorder="1" applyAlignment="1">
      <alignment horizontal="center" vertical="center" wrapText="1"/>
    </xf>
    <xf numFmtId="0" fontId="49" fillId="0" borderId="6" xfId="45" applyFont="1" applyBorder="1" applyAlignment="1">
      <alignment horizontal="center" vertical="center" wrapText="1"/>
    </xf>
    <xf numFmtId="4" fontId="49" fillId="0" borderId="8" xfId="45" applyNumberFormat="1" applyFont="1" applyBorder="1" applyAlignment="1">
      <alignment horizontal="center" vertical="center" wrapText="1"/>
    </xf>
    <xf numFmtId="0" fontId="49" fillId="0" borderId="11" xfId="45" applyFont="1" applyBorder="1" applyAlignment="1">
      <alignment horizontal="center" vertical="center" wrapText="1"/>
    </xf>
    <xf numFmtId="0" fontId="28" fillId="0" borderId="17" xfId="28" applyFont="1" applyBorder="1" applyAlignment="1">
      <alignment horizontal="left" vertical="center" wrapText="1"/>
    </xf>
    <xf numFmtId="0" fontId="28" fillId="0" borderId="28" xfId="28" applyFont="1" applyBorder="1" applyAlignment="1">
      <alignment horizontal="left" vertical="center" wrapText="1"/>
    </xf>
    <xf numFmtId="0" fontId="40" fillId="0" borderId="0" xfId="45" applyFont="1" applyAlignment="1">
      <alignment horizontal="center"/>
    </xf>
    <xf numFmtId="0" fontId="40" fillId="0" borderId="0" xfId="0" applyFont="1" applyAlignment="1">
      <alignment wrapText="1"/>
    </xf>
    <xf numFmtId="0" fontId="40" fillId="0" borderId="0" xfId="0" applyFont="1" applyAlignment="1">
      <alignment horizontal="center"/>
    </xf>
    <xf numFmtId="4" fontId="28" fillId="0" borderId="19" xfId="45" applyNumberFormat="1" applyFont="1" applyBorder="1" applyAlignment="1">
      <alignment horizontal="center" vertical="center" wrapText="1"/>
    </xf>
    <xf numFmtId="0" fontId="29" fillId="0" borderId="16" xfId="45" applyFont="1" applyBorder="1" applyAlignment="1">
      <alignment horizontal="center" vertical="center" wrapText="1"/>
    </xf>
    <xf numFmtId="0" fontId="29" fillId="0" borderId="24" xfId="45" applyFont="1" applyBorder="1" applyAlignment="1">
      <alignment horizontal="left" vertical="center" wrapText="1"/>
    </xf>
    <xf numFmtId="4" fontId="28" fillId="0" borderId="22" xfId="45" applyNumberFormat="1" applyFont="1" applyBorder="1" applyAlignment="1">
      <alignment horizontal="center" vertical="center" wrapText="1"/>
    </xf>
    <xf numFmtId="4" fontId="29" fillId="0" borderId="48" xfId="45" applyNumberFormat="1" applyFont="1" applyBorder="1" applyAlignment="1">
      <alignment horizontal="center" vertical="center" wrapText="1"/>
    </xf>
    <xf numFmtId="0" fontId="28" fillId="0" borderId="20" xfId="45" applyFont="1" applyBorder="1" applyAlignment="1">
      <alignment horizontal="center" vertical="center" wrapText="1"/>
    </xf>
    <xf numFmtId="0" fontId="29" fillId="0" borderId="14" xfId="27" applyFont="1" applyBorder="1" applyAlignment="1">
      <alignment horizontal="left" vertical="center" wrapText="1"/>
    </xf>
    <xf numFmtId="0" fontId="31" fillId="0" borderId="0" xfId="45" applyFont="1" applyAlignment="1">
      <alignment horizontal="center" vertical="center" wrapText="1"/>
    </xf>
    <xf numFmtId="4" fontId="28" fillId="0" borderId="19" xfId="27" applyNumberFormat="1" applyFont="1" applyBorder="1" applyAlignment="1">
      <alignment horizontal="center" vertical="center" wrapText="1"/>
    </xf>
    <xf numFmtId="0" fontId="28" fillId="0" borderId="0" xfId="45" applyFont="1" applyBorder="1" applyAlignment="1">
      <alignment wrapText="1"/>
    </xf>
    <xf numFmtId="0" fontId="28" fillId="0" borderId="0" xfId="45" applyFont="1" applyAlignment="1">
      <alignment horizontal="left" vertical="center"/>
    </xf>
    <xf numFmtId="0" fontId="28" fillId="0" borderId="17" xfId="27" applyFont="1" applyBorder="1" applyAlignment="1">
      <alignment vertical="center" wrapText="1"/>
    </xf>
    <xf numFmtId="3" fontId="31" fillId="0" borderId="0" xfId="45" applyNumberFormat="1" applyFont="1" applyAlignment="1">
      <alignment horizontal="center" vertical="center"/>
    </xf>
    <xf numFmtId="0" fontId="31" fillId="0" borderId="0" xfId="45" applyFont="1" applyAlignment="1">
      <alignment vertical="center"/>
    </xf>
    <xf numFmtId="9" fontId="30" fillId="0" borderId="0" xfId="45" applyNumberFormat="1" applyFont="1"/>
    <xf numFmtId="4" fontId="28" fillId="0" borderId="20" xfId="45" applyNumberFormat="1" applyFont="1" applyBorder="1" applyAlignment="1">
      <alignment vertical="center" wrapText="1"/>
    </xf>
    <xf numFmtId="4" fontId="28" fillId="0" borderId="13" xfId="45" applyNumberFormat="1" applyFont="1" applyBorder="1" applyAlignment="1">
      <alignment horizontal="center" vertical="center" wrapText="1"/>
    </xf>
    <xf numFmtId="4" fontId="31" fillId="0" borderId="0" xfId="27" applyNumberFormat="1" applyFont="1" applyBorder="1" applyAlignment="1">
      <alignment horizontal="center" vertical="center" wrapText="1"/>
    </xf>
    <xf numFmtId="0" fontId="35" fillId="0" borderId="0" xfId="45" applyFont="1" applyAlignment="1">
      <alignment horizontal="center"/>
    </xf>
    <xf numFmtId="4" fontId="29" fillId="0" borderId="19" xfId="45" applyNumberFormat="1" applyFont="1" applyBorder="1" applyAlignment="1">
      <alignment horizontal="center" vertical="center" wrapText="1"/>
    </xf>
    <xf numFmtId="0" fontId="29" fillId="0" borderId="19" xfId="45" applyFont="1" applyBorder="1" applyAlignment="1">
      <alignment horizontal="center" vertical="center" wrapText="1"/>
    </xf>
    <xf numFmtId="0" fontId="28" fillId="0" borderId="20" xfId="45" applyFont="1" applyBorder="1" applyAlignment="1">
      <alignment vertical="center" wrapText="1"/>
    </xf>
    <xf numFmtId="0" fontId="28" fillId="0" borderId="11" xfId="27" applyFont="1" applyBorder="1" applyAlignment="1">
      <alignment horizontal="center" vertical="center" wrapText="1"/>
    </xf>
    <xf numFmtId="0" fontId="29" fillId="0" borderId="11" xfId="27" applyFont="1" applyBorder="1" applyAlignment="1">
      <alignment horizontal="left" vertical="center" wrapText="1"/>
    </xf>
    <xf numFmtId="4" fontId="29" fillId="0" borderId="11" xfId="27" applyNumberFormat="1" applyFont="1" applyBorder="1" applyAlignment="1">
      <alignment horizontal="center" vertical="center" wrapText="1"/>
    </xf>
    <xf numFmtId="4" fontId="28" fillId="0" borderId="11" xfId="27" applyNumberFormat="1" applyFont="1" applyBorder="1" applyAlignment="1">
      <alignment horizontal="center" vertical="center" wrapText="1"/>
    </xf>
    <xf numFmtId="3" fontId="29" fillId="0" borderId="15" xfId="45" applyNumberFormat="1" applyFont="1" applyBorder="1" applyAlignment="1">
      <alignment horizontal="center" vertical="center"/>
    </xf>
    <xf numFmtId="4" fontId="29" fillId="0" borderId="0" xfId="27" applyNumberFormat="1" applyFont="1" applyBorder="1" applyAlignment="1">
      <alignment horizontal="center" vertical="center" wrapText="1"/>
    </xf>
    <xf numFmtId="0" fontId="29" fillId="0" borderId="0" xfId="27" applyFont="1" applyBorder="1" applyAlignment="1">
      <alignment horizontal="center" vertical="center" wrapText="1"/>
    </xf>
    <xf numFmtId="3" fontId="28" fillId="0" borderId="11" xfId="45" applyNumberFormat="1" applyFont="1" applyBorder="1" applyAlignment="1">
      <alignment horizontal="center" vertical="center"/>
    </xf>
    <xf numFmtId="0" fontId="28" fillId="0" borderId="0" xfId="27" applyFont="1" applyAlignment="1">
      <alignment horizontal="center" vertical="center" wrapText="1"/>
    </xf>
    <xf numFmtId="0" fontId="31" fillId="0" borderId="0" xfId="45" applyFont="1" applyAlignment="1">
      <alignment horizontal="left" vertical="center"/>
    </xf>
    <xf numFmtId="0" fontId="35" fillId="0" borderId="0" xfId="0" applyFont="1" applyAlignment="1">
      <alignment wrapText="1"/>
    </xf>
    <xf numFmtId="4" fontId="28" fillId="0" borderId="15" xfId="45" applyNumberFormat="1" applyFont="1" applyBorder="1" applyAlignment="1">
      <alignment horizontal="center" vertical="center"/>
    </xf>
    <xf numFmtId="3" fontId="29" fillId="0" borderId="14" xfId="45" applyNumberFormat="1" applyFont="1" applyBorder="1" applyAlignment="1">
      <alignment horizontal="center" vertical="center" wrapText="1"/>
    </xf>
    <xf numFmtId="0" fontId="29" fillId="0" borderId="0" xfId="0" applyFont="1" applyAlignment="1">
      <alignment wrapText="1"/>
    </xf>
    <xf numFmtId="0" fontId="29" fillId="0" borderId="0" xfId="45" applyFont="1" applyAlignment="1">
      <alignment horizontal="center"/>
    </xf>
    <xf numFmtId="9" fontId="28" fillId="0" borderId="0" xfId="45" applyNumberFormat="1" applyFont="1"/>
    <xf numFmtId="0" fontId="28" fillId="0" borderId="12" xfId="27" applyFont="1" applyBorder="1" applyAlignment="1">
      <alignment horizontal="center" vertical="center" wrapText="1"/>
    </xf>
    <xf numFmtId="4" fontId="29" fillId="0" borderId="23" xfId="27" applyNumberFormat="1" applyFont="1" applyBorder="1" applyAlignment="1">
      <alignment horizontal="center" vertical="center" wrapText="1"/>
    </xf>
    <xf numFmtId="4" fontId="28" fillId="0" borderId="0" xfId="27" applyNumberFormat="1" applyFont="1" applyBorder="1" applyAlignment="1">
      <alignment horizontal="center" vertical="center"/>
    </xf>
    <xf numFmtId="0" fontId="37" fillId="0" borderId="11" xfId="27" applyFont="1" applyBorder="1" applyAlignment="1">
      <alignment horizontal="center" vertical="center" wrapText="1"/>
    </xf>
    <xf numFmtId="0" fontId="36" fillId="0" borderId="11" xfId="27" applyFont="1" applyBorder="1" applyAlignment="1">
      <alignment horizontal="left" vertical="center" wrapText="1"/>
    </xf>
    <xf numFmtId="3" fontId="36" fillId="0" borderId="11" xfId="45" applyNumberFormat="1" applyFont="1" applyBorder="1" applyAlignment="1">
      <alignment horizontal="center" vertical="center"/>
    </xf>
    <xf numFmtId="4" fontId="36" fillId="0" borderId="11" xfId="27" applyNumberFormat="1" applyFont="1" applyBorder="1" applyAlignment="1">
      <alignment horizontal="center" vertical="center" wrapText="1"/>
    </xf>
    <xf numFmtId="4" fontId="37" fillId="0" borderId="11" xfId="27" applyNumberFormat="1" applyFont="1" applyBorder="1" applyAlignment="1">
      <alignment horizontal="center" vertical="center" wrapText="1"/>
    </xf>
    <xf numFmtId="0" fontId="37" fillId="0" borderId="17" xfId="45" applyFont="1" applyBorder="1" applyAlignment="1">
      <alignment vertical="center" wrapText="1"/>
    </xf>
    <xf numFmtId="0" fontId="37" fillId="0" borderId="0" xfId="45" applyFont="1" applyBorder="1"/>
    <xf numFmtId="0" fontId="28" fillId="0" borderId="15" xfId="0" applyFont="1" applyBorder="1" applyAlignment="1">
      <alignment wrapText="1"/>
    </xf>
    <xf numFmtId="0" fontId="28" fillId="0" borderId="15" xfId="0" applyFont="1" applyBorder="1" applyAlignment="1">
      <alignment vertical="center" wrapText="1"/>
    </xf>
    <xf numFmtId="0" fontId="28" fillId="0" borderId="15" xfId="0" applyFont="1" applyBorder="1" applyAlignment="1">
      <alignment horizontal="center" vertical="center" wrapText="1"/>
    </xf>
    <xf numFmtId="0" fontId="29" fillId="0" borderId="0" xfId="45" applyFont="1" applyBorder="1" applyAlignment="1">
      <alignment vertical="center" wrapText="1"/>
    </xf>
    <xf numFmtId="0" fontId="35" fillId="0" borderId="0" xfId="45" applyFont="1" applyBorder="1" applyAlignment="1">
      <alignment vertical="center" wrapText="1"/>
    </xf>
    <xf numFmtId="0" fontId="29" fillId="0" borderId="11" xfId="45" applyFont="1" applyBorder="1"/>
    <xf numFmtId="0" fontId="29" fillId="0" borderId="0" xfId="45" applyFont="1" applyBorder="1" applyAlignment="1">
      <alignment vertical="center"/>
    </xf>
    <xf numFmtId="0" fontId="35" fillId="0" borderId="0" xfId="45" applyFont="1" applyBorder="1" applyAlignment="1">
      <alignment vertical="center"/>
    </xf>
    <xf numFmtId="0" fontId="31" fillId="0" borderId="0" xfId="45" applyFont="1" applyBorder="1" applyAlignment="1"/>
    <xf numFmtId="0" fontId="29" fillId="0" borderId="0" xfId="27" applyFont="1" applyBorder="1" applyAlignment="1">
      <alignment horizontal="left" vertical="center" wrapText="1"/>
    </xf>
    <xf numFmtId="3" fontId="31" fillId="0" borderId="0" xfId="45" applyNumberFormat="1" applyFont="1" applyBorder="1" applyAlignment="1">
      <alignment horizontal="center" vertical="center"/>
    </xf>
    <xf numFmtId="4" fontId="31" fillId="0" borderId="0" xfId="27" applyNumberFormat="1" applyFont="1" applyAlignment="1">
      <alignment horizontal="center" vertical="center" wrapText="1"/>
    </xf>
    <xf numFmtId="3" fontId="31" fillId="0" borderId="0" xfId="27" applyNumberFormat="1" applyFont="1" applyAlignment="1">
      <alignment horizontal="center" vertical="center" wrapText="1"/>
    </xf>
    <xf numFmtId="4" fontId="28" fillId="0" borderId="12" xfId="27" applyNumberFormat="1" applyFont="1" applyBorder="1" applyAlignment="1">
      <alignment horizontal="center" vertical="center" wrapText="1"/>
    </xf>
    <xf numFmtId="0" fontId="28" fillId="0" borderId="0" xfId="27" applyFont="1" applyBorder="1" applyAlignment="1">
      <alignment vertical="center" wrapText="1"/>
    </xf>
    <xf numFmtId="9" fontId="28" fillId="0" borderId="0" xfId="45" applyNumberFormat="1" applyFont="1" applyBorder="1"/>
    <xf numFmtId="0" fontId="29" fillId="0" borderId="17" xfId="27" applyFont="1" applyBorder="1" applyAlignment="1">
      <alignment horizontal="left" vertical="center" wrapText="1"/>
    </xf>
    <xf numFmtId="0" fontId="28" fillId="0" borderId="16" xfId="45" applyFont="1" applyBorder="1" applyAlignment="1">
      <alignment horizontal="center" vertical="center"/>
    </xf>
    <xf numFmtId="0" fontId="40" fillId="0" borderId="0" xfId="27" applyFont="1" applyBorder="1" applyAlignment="1">
      <alignment horizontal="left" vertical="center" wrapText="1"/>
    </xf>
    <xf numFmtId="0" fontId="28" fillId="0" borderId="17" xfId="45" applyFont="1" applyBorder="1" applyAlignment="1">
      <alignment horizontal="center"/>
    </xf>
    <xf numFmtId="0" fontId="29" fillId="0" borderId="17" xfId="45" applyFont="1" applyBorder="1"/>
    <xf numFmtId="0" fontId="28" fillId="0" borderId="11" xfId="45" applyFont="1" applyBorder="1"/>
    <xf numFmtId="0" fontId="35" fillId="0" borderId="0" xfId="27" applyFont="1" applyBorder="1" applyAlignment="1">
      <alignment horizontal="left" vertical="center" wrapText="1"/>
    </xf>
    <xf numFmtId="4" fontId="29" fillId="0" borderId="12" xfId="45" applyNumberFormat="1" applyFont="1" applyBorder="1" applyAlignment="1">
      <alignment horizontal="center" vertical="center"/>
    </xf>
    <xf numFmtId="0" fontId="28" fillId="0" borderId="19" xfId="27" applyFont="1" applyBorder="1" applyAlignment="1">
      <alignment horizontal="center" vertical="center" wrapText="1"/>
    </xf>
    <xf numFmtId="0" fontId="28" fillId="0" borderId="15" xfId="45" applyFont="1" applyBorder="1" applyAlignment="1">
      <alignment horizontal="left" vertical="center"/>
    </xf>
    <xf numFmtId="2" fontId="29" fillId="0" borderId="15" xfId="45" applyNumberFormat="1" applyFont="1" applyBorder="1" applyAlignment="1">
      <alignment horizontal="center"/>
    </xf>
    <xf numFmtId="4" fontId="28" fillId="0" borderId="17" xfId="45" applyNumberFormat="1" applyFont="1" applyBorder="1" applyAlignment="1">
      <alignment horizontal="center" vertical="center" wrapText="1"/>
    </xf>
    <xf numFmtId="0" fontId="29" fillId="0" borderId="39" xfId="45" applyFont="1" applyBorder="1" applyAlignment="1">
      <alignment horizontal="left" vertical="center" wrapText="1"/>
    </xf>
    <xf numFmtId="0" fontId="28" fillId="0" borderId="35" xfId="45" applyFont="1" applyBorder="1" applyAlignment="1">
      <alignment horizontal="left" vertical="center" wrapText="1"/>
    </xf>
    <xf numFmtId="0" fontId="28" fillId="0" borderId="17" xfId="27" applyFont="1" applyBorder="1" applyAlignment="1">
      <alignment horizontal="left" wrapText="1"/>
    </xf>
    <xf numFmtId="0" fontId="28" fillId="0" borderId="17" xfId="27" applyFont="1" applyBorder="1" applyAlignment="1">
      <alignment horizontal="center" vertical="center" wrapText="1"/>
    </xf>
    <xf numFmtId="0" fontId="28" fillId="0" borderId="17" xfId="45" applyFont="1" applyBorder="1" applyAlignment="1">
      <alignment vertical="center" wrapText="1"/>
    </xf>
    <xf numFmtId="0" fontId="28" fillId="0" borderId="17" xfId="45" applyFont="1" applyBorder="1" applyAlignment="1">
      <alignment horizontal="center" vertical="center" wrapText="1"/>
    </xf>
    <xf numFmtId="0" fontId="29" fillId="0" borderId="27" xfId="45" applyFont="1" applyBorder="1" applyAlignment="1">
      <alignment vertical="center"/>
    </xf>
    <xf numFmtId="0" fontId="29" fillId="0" borderId="11" xfId="45" applyFont="1" applyBorder="1" applyAlignment="1">
      <alignment vertical="center" wrapText="1"/>
    </xf>
    <xf numFmtId="0" fontId="50" fillId="0" borderId="15" xfId="45" applyFont="1" applyBorder="1" applyAlignment="1">
      <alignment horizontal="left" vertical="center" wrapText="1"/>
    </xf>
    <xf numFmtId="2" fontId="29" fillId="0" borderId="15" xfId="45" applyNumberFormat="1" applyFont="1" applyBorder="1" applyAlignment="1">
      <alignment horizontal="center" vertical="center"/>
    </xf>
    <xf numFmtId="0" fontId="29" fillId="0" borderId="15" xfId="45" applyFont="1" applyBorder="1" applyAlignment="1">
      <alignment vertical="center" wrapText="1"/>
    </xf>
    <xf numFmtId="0" fontId="29" fillId="0" borderId="14" xfId="45" applyFont="1" applyBorder="1" applyAlignment="1">
      <alignment horizontal="center" vertical="center" wrapText="1"/>
    </xf>
    <xf numFmtId="2" fontId="29" fillId="0" borderId="15" xfId="45" applyNumberFormat="1" applyFont="1" applyBorder="1" applyAlignment="1">
      <alignment horizontal="center" vertical="center" wrapText="1"/>
    </xf>
    <xf numFmtId="4" fontId="29" fillId="0" borderId="23" xfId="45" applyNumberFormat="1" applyFont="1" applyBorder="1" applyAlignment="1">
      <alignment horizontal="center" vertical="center"/>
    </xf>
    <xf numFmtId="0" fontId="29" fillId="0" borderId="42" xfId="27" applyFont="1" applyBorder="1" applyAlignment="1">
      <alignment horizontal="center" vertical="center" wrapText="1"/>
    </xf>
    <xf numFmtId="0" fontId="49" fillId="0" borderId="0" xfId="27" applyFont="1" applyBorder="1" applyAlignment="1">
      <alignment vertical="center" wrapText="1"/>
    </xf>
    <xf numFmtId="0" fontId="29" fillId="0" borderId="0" xfId="0" applyFont="1" applyAlignment="1">
      <alignment horizontal="justify" vertical="center"/>
    </xf>
    <xf numFmtId="0" fontId="28" fillId="0" borderId="0" xfId="0" applyFont="1" applyBorder="1" applyAlignment="1">
      <alignment horizontal="justify" vertical="center" wrapText="1"/>
    </xf>
    <xf numFmtId="0" fontId="28" fillId="0" borderId="0" xfId="0" applyFont="1" applyBorder="1" applyAlignment="1">
      <alignment horizontal="center" vertical="center" wrapText="1"/>
    </xf>
    <xf numFmtId="0" fontId="49" fillId="0" borderId="0" xfId="45" applyFont="1" applyBorder="1"/>
    <xf numFmtId="3" fontId="49" fillId="0" borderId="0" xfId="45" applyNumberFormat="1" applyFont="1" applyBorder="1"/>
    <xf numFmtId="0" fontId="29" fillId="0" borderId="11" xfId="45" applyFont="1" applyBorder="1" applyAlignment="1">
      <alignment horizontal="left" vertical="center"/>
    </xf>
    <xf numFmtId="0" fontId="28" fillId="0" borderId="0" xfId="45" applyFont="1" applyAlignment="1">
      <alignment wrapText="1"/>
    </xf>
    <xf numFmtId="0" fontId="29" fillId="0" borderId="15" xfId="0" applyFont="1" applyBorder="1" applyAlignment="1">
      <alignment wrapText="1"/>
    </xf>
    <xf numFmtId="0" fontId="28" fillId="0" borderId="0" xfId="0" applyFont="1" applyAlignment="1">
      <alignment vertical="center" wrapText="1"/>
    </xf>
    <xf numFmtId="0" fontId="28" fillId="0" borderId="0" xfId="0" applyFont="1" applyAlignment="1">
      <alignment wrapText="1"/>
    </xf>
    <xf numFmtId="4" fontId="28" fillId="0" borderId="17" xfId="27" applyNumberFormat="1" applyFont="1" applyBorder="1" applyAlignment="1">
      <alignment horizontal="center" vertical="center" wrapText="1"/>
    </xf>
    <xf numFmtId="0" fontId="28" fillId="0" borderId="23" xfId="0" applyFont="1" applyBorder="1" applyAlignment="1">
      <alignment vertical="center" wrapText="1"/>
    </xf>
    <xf numFmtId="0" fontId="28" fillId="0" borderId="23" xfId="0" applyFont="1" applyBorder="1" applyAlignment="1">
      <alignment horizontal="center" vertical="center" wrapText="1"/>
    </xf>
    <xf numFmtId="4" fontId="28" fillId="0" borderId="22" xfId="27" applyNumberFormat="1" applyFont="1" applyBorder="1" applyAlignment="1">
      <alignment horizontal="center" vertical="center" wrapText="1"/>
    </xf>
    <xf numFmtId="3" fontId="28" fillId="0" borderId="0" xfId="45" applyNumberFormat="1" applyFont="1" applyBorder="1" applyAlignment="1">
      <alignment horizontal="center" vertical="center"/>
    </xf>
    <xf numFmtId="4" fontId="28" fillId="0" borderId="0" xfId="27" applyNumberFormat="1" applyFont="1" applyAlignment="1">
      <alignment horizontal="center" vertical="center" wrapText="1"/>
    </xf>
    <xf numFmtId="0" fontId="28" fillId="0" borderId="0" xfId="45" applyFont="1" applyAlignment="1">
      <alignment vertical="center" wrapText="1"/>
    </xf>
    <xf numFmtId="0" fontId="31" fillId="0" borderId="0" xfId="45" applyFont="1" applyAlignment="1">
      <alignment vertical="center" wrapText="1"/>
    </xf>
    <xf numFmtId="4" fontId="29" fillId="11" borderId="5" xfId="45" applyNumberFormat="1" applyFont="1" applyFill="1" applyBorder="1" applyAlignment="1">
      <alignment horizontal="center" vertical="center" wrapText="1"/>
    </xf>
    <xf numFmtId="4" fontId="28" fillId="11" borderId="11" xfId="27" applyNumberFormat="1" applyFont="1" applyFill="1" applyBorder="1" applyAlignment="1">
      <alignment horizontal="center" vertical="center" wrapText="1"/>
    </xf>
    <xf numFmtId="4" fontId="29" fillId="0" borderId="12" xfId="27" applyNumberFormat="1" applyFont="1" applyBorder="1" applyAlignment="1">
      <alignment horizontal="center" vertical="center" wrapText="1"/>
    </xf>
    <xf numFmtId="0" fontId="30" fillId="0" borderId="0" xfId="45" applyFont="1" applyAlignment="1">
      <alignment vertical="center"/>
    </xf>
    <xf numFmtId="4" fontId="35" fillId="0" borderId="0" xfId="27" applyNumberFormat="1" applyFont="1" applyBorder="1" applyAlignment="1">
      <alignment horizontal="center" vertical="center" wrapText="1"/>
    </xf>
    <xf numFmtId="3" fontId="28" fillId="0" borderId="28" xfId="27" applyNumberFormat="1" applyFont="1" applyBorder="1" applyAlignment="1">
      <alignment horizontal="center" vertical="center" wrapText="1"/>
    </xf>
    <xf numFmtId="0" fontId="28" fillId="0" borderId="0" xfId="45" applyFont="1" applyAlignment="1">
      <alignment horizontal="center"/>
    </xf>
    <xf numFmtId="0" fontId="28" fillId="11" borderId="15" xfId="45" applyFont="1" applyFill="1" applyBorder="1" applyAlignment="1">
      <alignment horizontal="center" vertical="center" wrapText="1"/>
    </xf>
    <xf numFmtId="0" fontId="28" fillId="11" borderId="23" xfId="45" applyFont="1" applyFill="1" applyBorder="1" applyAlignment="1">
      <alignment horizontal="center" vertical="center" wrapText="1"/>
    </xf>
    <xf numFmtId="0" fontId="29" fillId="0" borderId="27" xfId="27" applyFont="1" applyBorder="1" applyAlignment="1">
      <alignment horizontal="center" vertical="center" wrapText="1"/>
    </xf>
    <xf numFmtId="0" fontId="28" fillId="0" borderId="30" xfId="27" applyFont="1" applyBorder="1" applyAlignment="1">
      <alignment horizontal="left" vertical="center" wrapText="1"/>
    </xf>
    <xf numFmtId="0" fontId="28" fillId="0" borderId="14" xfId="0" applyFont="1" applyBorder="1" applyAlignment="1">
      <alignment horizontal="left" vertical="center"/>
    </xf>
    <xf numFmtId="0" fontId="28" fillId="0" borderId="0" xfId="0" applyFont="1" applyAlignment="1">
      <alignment vertical="center"/>
    </xf>
    <xf numFmtId="0" fontId="46" fillId="0" borderId="0" xfId="45" applyFont="1" applyAlignment="1"/>
    <xf numFmtId="0" fontId="51" fillId="0" borderId="0" xfId="45" applyFont="1"/>
    <xf numFmtId="0" fontId="29" fillId="0" borderId="0" xfId="45" applyFont="1" applyAlignment="1"/>
    <xf numFmtId="0" fontId="51" fillId="0" borderId="0" xfId="45" applyFont="1" applyBorder="1"/>
    <xf numFmtId="0" fontId="31" fillId="0" borderId="0" xfId="45" applyFont="1" applyBorder="1" applyAlignment="1">
      <alignment horizontal="center" vertical="center"/>
    </xf>
    <xf numFmtId="0" fontId="29" fillId="0" borderId="44" xfId="0" applyFont="1" applyBorder="1" applyAlignment="1">
      <alignment horizontal="center"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wrapText="1"/>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9" fillId="0" borderId="11" xfId="0" applyFont="1" applyBorder="1" applyAlignment="1">
      <alignment horizontal="center" vertical="center"/>
    </xf>
    <xf numFmtId="2" fontId="29" fillId="0" borderId="15" xfId="0" applyNumberFormat="1" applyFont="1" applyBorder="1" applyAlignment="1">
      <alignment horizontal="center" vertical="center"/>
    </xf>
    <xf numFmtId="4" fontId="28" fillId="0" borderId="11" xfId="0" applyNumberFormat="1" applyFont="1" applyBorder="1" applyAlignment="1">
      <alignment horizontal="center" vertical="center"/>
    </xf>
    <xf numFmtId="0" fontId="28" fillId="0" borderId="23" xfId="0" applyFont="1" applyBorder="1" applyAlignment="1">
      <alignment horizontal="center" vertical="center"/>
    </xf>
    <xf numFmtId="0" fontId="28" fillId="11" borderId="23" xfId="0" applyFont="1" applyFill="1" applyBorder="1" applyAlignment="1">
      <alignment vertical="center" wrapText="1"/>
    </xf>
    <xf numFmtId="0" fontId="29" fillId="0" borderId="12" xfId="0" applyFont="1" applyBorder="1" applyAlignment="1">
      <alignment horizontal="center" vertical="center"/>
    </xf>
    <xf numFmtId="2" fontId="29" fillId="0" borderId="23" xfId="0" applyNumberFormat="1" applyFont="1" applyBorder="1" applyAlignment="1">
      <alignment horizontal="center" vertical="center"/>
    </xf>
    <xf numFmtId="0" fontId="29" fillId="0" borderId="15" xfId="0" applyFont="1" applyBorder="1" applyAlignment="1">
      <alignment horizontal="center" vertical="center"/>
    </xf>
    <xf numFmtId="0" fontId="28" fillId="0" borderId="0" xfId="0" applyFont="1" applyBorder="1"/>
    <xf numFmtId="0" fontId="28" fillId="0" borderId="0" xfId="0" applyFont="1" applyBorder="1" applyAlignment="1">
      <alignment horizontal="center"/>
    </xf>
    <xf numFmtId="166" fontId="28" fillId="0" borderId="0" xfId="0" applyNumberFormat="1" applyFont="1" applyBorder="1"/>
    <xf numFmtId="166" fontId="28" fillId="0" borderId="0" xfId="0" applyNumberFormat="1" applyFont="1" applyBorder="1" applyAlignment="1">
      <alignment wrapText="1"/>
    </xf>
    <xf numFmtId="0" fontId="29" fillId="0" borderId="0" xfId="0" applyFont="1" applyBorder="1" applyAlignment="1">
      <alignment horizontal="center"/>
    </xf>
    <xf numFmtId="0" fontId="28" fillId="0" borderId="16" xfId="0" applyFont="1" applyBorder="1" applyAlignment="1">
      <alignment vertical="center" wrapText="1"/>
    </xf>
    <xf numFmtId="0" fontId="29" fillId="0" borderId="15" xfId="0" applyFont="1" applyBorder="1" applyAlignment="1">
      <alignment horizontal="center"/>
    </xf>
    <xf numFmtId="0" fontId="28" fillId="0" borderId="17" xfId="0" applyFont="1" applyBorder="1" applyAlignment="1">
      <alignment vertical="center" wrapText="1"/>
    </xf>
    <xf numFmtId="0" fontId="28" fillId="0" borderId="15" xfId="0" applyFont="1" applyBorder="1" applyAlignment="1">
      <alignment horizontal="center"/>
    </xf>
    <xf numFmtId="0" fontId="31" fillId="0" borderId="0" xfId="0" applyFont="1" applyBorder="1" applyAlignment="1">
      <alignment horizontal="center"/>
    </xf>
    <xf numFmtId="0" fontId="31" fillId="0" borderId="0" xfId="0" applyFont="1" applyBorder="1" applyAlignment="1">
      <alignment wrapText="1"/>
    </xf>
    <xf numFmtId="0" fontId="31" fillId="0" borderId="0" xfId="0" applyFont="1" applyBorder="1" applyAlignment="1">
      <alignment horizontal="center" wrapText="1"/>
    </xf>
    <xf numFmtId="166" fontId="31" fillId="0" borderId="0" xfId="0" applyNumberFormat="1" applyFont="1" applyBorder="1"/>
    <xf numFmtId="166" fontId="31" fillId="0" borderId="0" xfId="0" applyNumberFormat="1" applyFont="1" applyBorder="1" applyAlignment="1">
      <alignment wrapText="1"/>
    </xf>
    <xf numFmtId="0" fontId="35" fillId="0" borderId="0" xfId="0" applyFont="1" applyBorder="1" applyAlignment="1">
      <alignment horizontal="center"/>
    </xf>
    <xf numFmtId="0" fontId="31" fillId="0" borderId="0" xfId="0" applyFont="1" applyBorder="1"/>
    <xf numFmtId="0" fontId="35" fillId="0" borderId="0" xfId="0" applyFont="1" applyBorder="1"/>
    <xf numFmtId="0" fontId="35" fillId="0" borderId="0" xfId="0" applyFont="1"/>
    <xf numFmtId="166" fontId="35" fillId="0" borderId="0" xfId="0" applyNumberFormat="1" applyFont="1" applyBorder="1" applyAlignment="1">
      <alignment wrapText="1"/>
    </xf>
    <xf numFmtId="2" fontId="28" fillId="0" borderId="11" xfId="0" applyNumberFormat="1" applyFont="1" applyBorder="1" applyAlignment="1">
      <alignment horizontal="center" vertical="center"/>
    </xf>
    <xf numFmtId="0" fontId="28" fillId="0" borderId="15" xfId="0" applyFont="1" applyBorder="1"/>
    <xf numFmtId="0" fontId="28" fillId="11" borderId="15" xfId="0" applyFont="1" applyFill="1" applyBorder="1" applyAlignment="1">
      <alignment vertical="center" wrapText="1"/>
    </xf>
    <xf numFmtId="0" fontId="28" fillId="11" borderId="15" xfId="0" applyFont="1" applyFill="1" applyBorder="1" applyAlignment="1">
      <alignment horizontal="center" vertical="center" wrapText="1"/>
    </xf>
    <xf numFmtId="0" fontId="28" fillId="0" borderId="15" xfId="0" applyFont="1" applyBorder="1" applyAlignment="1">
      <alignment vertical="center"/>
    </xf>
    <xf numFmtId="0" fontId="28" fillId="11" borderId="23" xfId="0" applyFont="1" applyFill="1" applyBorder="1" applyAlignment="1">
      <alignment horizontal="center" vertical="center" wrapText="1"/>
    </xf>
    <xf numFmtId="0" fontId="28" fillId="0" borderId="23" xfId="0" applyFont="1" applyBorder="1" applyAlignment="1">
      <alignment vertical="center"/>
    </xf>
    <xf numFmtId="0" fontId="28" fillId="0" borderId="0" xfId="0" applyFont="1" applyBorder="1" applyAlignment="1">
      <alignment vertical="center"/>
    </xf>
    <xf numFmtId="0" fontId="29" fillId="0" borderId="15" xfId="0" applyFont="1" applyBorder="1" applyAlignment="1">
      <alignment vertical="center" wrapText="1"/>
    </xf>
    <xf numFmtId="0" fontId="35" fillId="0" borderId="0" xfId="27" applyFont="1" applyAlignment="1">
      <alignment horizontal="right" vertical="center" wrapText="1"/>
    </xf>
    <xf numFmtId="0" fontId="35" fillId="0" borderId="0" xfId="0" applyFont="1" applyAlignment="1">
      <alignment horizontal="center"/>
    </xf>
    <xf numFmtId="0" fontId="31" fillId="0" borderId="0" xfId="0" applyFont="1" applyAlignment="1">
      <alignment horizontal="center"/>
    </xf>
    <xf numFmtId="0" fontId="29" fillId="0" borderId="23" xfId="0" applyFont="1" applyBorder="1" applyAlignment="1">
      <alignment horizontal="center" vertical="center" wrapText="1"/>
    </xf>
    <xf numFmtId="0" fontId="28" fillId="11" borderId="11" xfId="0" applyFont="1" applyFill="1" applyBorder="1" applyAlignment="1">
      <alignment vertical="center" wrapText="1"/>
    </xf>
    <xf numFmtId="0" fontId="28" fillId="11" borderId="11" xfId="0" applyFont="1" applyFill="1" applyBorder="1" applyAlignment="1">
      <alignment horizontal="center" vertical="center" wrapText="1"/>
    </xf>
    <xf numFmtId="0" fontId="28" fillId="0" borderId="19" xfId="0" applyFont="1" applyBorder="1" applyAlignment="1">
      <alignment horizontal="center" vertical="center"/>
    </xf>
    <xf numFmtId="0" fontId="28" fillId="0" borderId="12" xfId="0" applyFont="1" applyBorder="1" applyAlignment="1">
      <alignment horizontal="center" vertical="center" wrapText="1"/>
    </xf>
    <xf numFmtId="0" fontId="28" fillId="0" borderId="12" xfId="0" applyFont="1" applyBorder="1" applyAlignment="1">
      <alignment horizontal="center" vertical="center"/>
    </xf>
    <xf numFmtId="2" fontId="29" fillId="0" borderId="17" xfId="0" applyNumberFormat="1" applyFont="1" applyBorder="1" applyAlignment="1">
      <alignment horizontal="center" vertical="center"/>
    </xf>
    <xf numFmtId="0" fontId="28" fillId="0" borderId="0" xfId="0" applyFont="1" applyAlignment="1">
      <alignment horizontal="center"/>
    </xf>
    <xf numFmtId="166" fontId="28" fillId="0" borderId="0" xfId="0" applyNumberFormat="1" applyFont="1"/>
    <xf numFmtId="166" fontId="28" fillId="0" borderId="0" xfId="0" applyNumberFormat="1" applyFont="1" applyAlignment="1">
      <alignment wrapText="1"/>
    </xf>
    <xf numFmtId="0" fontId="29" fillId="0" borderId="0" xfId="0" applyFont="1" applyAlignment="1">
      <alignment horizontal="center"/>
    </xf>
    <xf numFmtId="2" fontId="29" fillId="0" borderId="0" xfId="0" applyNumberFormat="1" applyFont="1" applyAlignment="1">
      <alignment horizontal="center"/>
    </xf>
    <xf numFmtId="0" fontId="29" fillId="0" borderId="15" xfId="0" applyFont="1" applyBorder="1" applyAlignment="1">
      <alignment horizontal="center" vertical="center" wrapText="1"/>
    </xf>
    <xf numFmtId="0" fontId="29" fillId="0" borderId="0" xfId="0" applyFont="1"/>
    <xf numFmtId="0" fontId="31" fillId="0" borderId="0" xfId="0" applyFont="1" applyAlignment="1">
      <alignment wrapText="1"/>
    </xf>
    <xf numFmtId="0" fontId="28" fillId="0" borderId="15" xfId="0" applyFont="1" applyBorder="1" applyAlignment="1">
      <alignment horizontal="right" vertical="center"/>
    </xf>
    <xf numFmtId="0" fontId="28" fillId="0" borderId="0" xfId="0" applyFont="1" applyBorder="1" applyAlignment="1">
      <alignment horizontal="center" wrapText="1"/>
    </xf>
    <xf numFmtId="0" fontId="29" fillId="0" borderId="21" xfId="0" applyFont="1" applyBorder="1" applyAlignment="1">
      <alignment horizontal="center" vertical="center"/>
    </xf>
    <xf numFmtId="0" fontId="29" fillId="0" borderId="8" xfId="0" applyFont="1" applyBorder="1" applyAlignment="1">
      <alignment horizontal="center" vertical="center" wrapText="1"/>
    </xf>
    <xf numFmtId="0" fontId="29" fillId="0" borderId="10" xfId="0" applyFont="1" applyBorder="1" applyAlignment="1">
      <alignment horizontal="center" vertical="center" wrapText="1"/>
    </xf>
    <xf numFmtId="2" fontId="29" fillId="0" borderId="11" xfId="0" applyNumberFormat="1" applyFont="1" applyBorder="1" applyAlignment="1">
      <alignment horizontal="center" vertical="center"/>
    </xf>
    <xf numFmtId="4" fontId="29" fillId="0" borderId="11" xfId="0" applyNumberFormat="1" applyFont="1" applyBorder="1" applyAlignment="1">
      <alignment horizontal="center" vertical="center"/>
    </xf>
    <xf numFmtId="0" fontId="29" fillId="0" borderId="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0" xfId="0" applyFont="1" applyAlignment="1">
      <alignment horizontal="left" vertical="center" indent="15"/>
    </xf>
    <xf numFmtId="0" fontId="49" fillId="0" borderId="0" xfId="27" applyFont="1" applyBorder="1" applyAlignment="1">
      <alignment horizontal="center" vertical="center"/>
    </xf>
    <xf numFmtId="0" fontId="28" fillId="0" borderId="17" xfId="27" applyFont="1" applyBorder="1" applyAlignment="1">
      <alignment horizontal="left" vertical="top" wrapText="1"/>
    </xf>
    <xf numFmtId="4" fontId="28" fillId="0" borderId="11" xfId="45" applyNumberFormat="1" applyFont="1" applyBorder="1" applyAlignment="1">
      <alignment vertical="top" wrapText="1"/>
    </xf>
    <xf numFmtId="0" fontId="28" fillId="0" borderId="11" xfId="0" applyFont="1" applyBorder="1" applyAlignment="1">
      <alignment wrapText="1"/>
    </xf>
    <xf numFmtId="0" fontId="35" fillId="0" borderId="0" xfId="0" applyFont="1" applyBorder="1" applyAlignment="1">
      <alignment horizontal="center" vertical="center" wrapText="1"/>
    </xf>
    <xf numFmtId="0" fontId="30" fillId="0" borderId="0" xfId="45" applyFont="1" applyAlignment="1">
      <alignment horizontal="center"/>
    </xf>
    <xf numFmtId="0" fontId="29" fillId="0" borderId="28" xfId="27" applyFont="1" applyBorder="1" applyAlignment="1">
      <alignment horizontal="center" vertical="center" wrapText="1"/>
    </xf>
    <xf numFmtId="3" fontId="28" fillId="0" borderId="22" xfId="27" applyNumberFormat="1" applyFont="1" applyBorder="1" applyAlignment="1">
      <alignment horizontal="center" vertical="center" wrapText="1"/>
    </xf>
    <xf numFmtId="3" fontId="29" fillId="0" borderId="17" xfId="27" applyNumberFormat="1" applyFont="1" applyBorder="1" applyAlignment="1">
      <alignment horizontal="center" vertical="center" wrapText="1"/>
    </xf>
    <xf numFmtId="3" fontId="28" fillId="0" borderId="16" xfId="27" applyNumberFormat="1" applyFont="1" applyBorder="1" applyAlignment="1">
      <alignment horizontal="center" vertical="center" wrapText="1"/>
    </xf>
    <xf numFmtId="0" fontId="28" fillId="0" borderId="11" xfId="45" applyFont="1" applyBorder="1" applyAlignment="1">
      <alignment horizontal="left" vertical="center" wrapText="1"/>
    </xf>
    <xf numFmtId="0" fontId="28" fillId="0" borderId="12" xfId="45" applyFont="1" applyBorder="1" applyAlignment="1">
      <alignment horizontal="center" vertical="center"/>
    </xf>
    <xf numFmtId="0" fontId="49" fillId="0" borderId="15" xfId="45" applyFont="1" applyBorder="1" applyAlignment="1">
      <alignment horizontal="center" vertical="center" wrapText="1"/>
    </xf>
    <xf numFmtId="3" fontId="49" fillId="0" borderId="15" xfId="45" applyNumberFormat="1" applyFont="1" applyBorder="1" applyAlignment="1">
      <alignment horizontal="center" vertical="center" wrapText="1"/>
    </xf>
    <xf numFmtId="4" fontId="49" fillId="0" borderId="15" xfId="45" applyNumberFormat="1" applyFont="1" applyBorder="1" applyAlignment="1">
      <alignment horizontal="center" vertical="center" wrapText="1"/>
    </xf>
    <xf numFmtId="4" fontId="29" fillId="0" borderId="15" xfId="45" applyNumberFormat="1" applyFont="1" applyBorder="1" applyAlignment="1">
      <alignment horizontal="center" vertical="center"/>
    </xf>
    <xf numFmtId="0" fontId="52" fillId="0" borderId="0" xfId="0" applyFont="1"/>
    <xf numFmtId="3" fontId="36" fillId="0" borderId="30" xfId="45" applyNumberFormat="1" applyFont="1" applyBorder="1" applyAlignment="1">
      <alignment horizontal="center" vertical="center" wrapText="1"/>
    </xf>
    <xf numFmtId="4" fontId="36" fillId="0" borderId="27" xfId="45" applyNumberFormat="1" applyFont="1" applyBorder="1" applyAlignment="1">
      <alignment horizontal="center" vertical="center" wrapText="1"/>
    </xf>
    <xf numFmtId="3" fontId="28" fillId="0" borderId="20" xfId="27" applyNumberFormat="1" applyFont="1" applyBorder="1" applyAlignment="1">
      <alignment horizontal="center" vertical="center" wrapText="1"/>
    </xf>
    <xf numFmtId="0" fontId="31" fillId="0" borderId="24" xfId="45" applyFont="1" applyBorder="1" applyAlignment="1">
      <alignment horizontal="center" vertical="center"/>
    </xf>
    <xf numFmtId="0" fontId="31" fillId="0" borderId="20" xfId="27" applyFont="1" applyBorder="1" applyAlignment="1">
      <alignment horizontal="left" vertical="center" wrapText="1"/>
    </xf>
    <xf numFmtId="0" fontId="27" fillId="0" borderId="20" xfId="0" applyFont="1" applyBorder="1" applyAlignment="1">
      <alignment horizontal="center" vertical="center" wrapText="1"/>
    </xf>
    <xf numFmtId="4" fontId="31" fillId="0" borderId="20" xfId="45" applyNumberFormat="1" applyFont="1" applyBorder="1" applyAlignment="1">
      <alignment horizontal="center" vertical="center" wrapText="1"/>
    </xf>
    <xf numFmtId="0" fontId="54" fillId="0" borderId="0" xfId="0" applyFont="1" applyAlignment="1">
      <alignment wrapText="1"/>
    </xf>
    <xf numFmtId="4" fontId="55" fillId="0" borderId="0" xfId="45" applyNumberFormat="1" applyFont="1" applyBorder="1"/>
    <xf numFmtId="0" fontId="49" fillId="0" borderId="14" xfId="45" applyFont="1" applyBorder="1" applyAlignment="1">
      <alignment horizontal="center" vertical="center" wrapText="1"/>
    </xf>
    <xf numFmtId="0" fontId="28" fillId="0" borderId="0" xfId="27" applyFont="1" applyAlignment="1">
      <alignment horizontal="left" vertical="center" wrapText="1"/>
    </xf>
    <xf numFmtId="4" fontId="29" fillId="0" borderId="0" xfId="45" applyNumberFormat="1" applyFont="1" applyAlignment="1">
      <alignment horizontal="center" vertical="center" wrapText="1"/>
    </xf>
    <xf numFmtId="0" fontId="35" fillId="0" borderId="0" xfId="0" applyFont="1" applyAlignment="1">
      <alignment vertical="center" wrapText="1"/>
    </xf>
    <xf numFmtId="0" fontId="35" fillId="0" borderId="0" xfId="0" applyFont="1" applyAlignment="1">
      <alignment horizontal="center" vertical="center"/>
    </xf>
    <xf numFmtId="0" fontId="29" fillId="0" borderId="0" xfId="0" applyFont="1" applyAlignment="1">
      <alignment vertical="center" wrapText="1"/>
    </xf>
    <xf numFmtId="0" fontId="29" fillId="0" borderId="0" xfId="0" applyFont="1" applyAlignment="1">
      <alignment horizontal="center" vertical="center"/>
    </xf>
    <xf numFmtId="4" fontId="28" fillId="0" borderId="11" xfId="45" applyNumberFormat="1" applyFont="1" applyBorder="1" applyAlignment="1">
      <alignment horizontal="center" vertical="center"/>
    </xf>
    <xf numFmtId="0" fontId="31" fillId="0" borderId="0" xfId="0" applyFont="1" applyBorder="1" applyAlignment="1">
      <alignment horizontal="justify" vertical="center" wrapText="1"/>
    </xf>
    <xf numFmtId="0" fontId="31" fillId="0" borderId="0" xfId="0" applyFont="1" applyBorder="1" applyAlignment="1">
      <alignment horizontal="center" vertical="center" wrapText="1"/>
    </xf>
    <xf numFmtId="0" fontId="56" fillId="0" borderId="0" xfId="0" applyFont="1" applyBorder="1" applyAlignment="1">
      <alignment horizontal="center" vertical="center" wrapText="1"/>
    </xf>
    <xf numFmtId="0" fontId="28" fillId="0" borderId="0" xfId="21" applyFont="1" applyBorder="1" applyProtection="1"/>
    <xf numFmtId="0" fontId="36" fillId="0" borderId="15" xfId="31" applyFont="1" applyBorder="1" applyAlignment="1" applyProtection="1">
      <alignment horizontal="center" vertical="center" wrapText="1"/>
    </xf>
    <xf numFmtId="0" fontId="29" fillId="0" borderId="15" xfId="29" applyFont="1" applyBorder="1" applyAlignment="1">
      <alignment horizontal="center" vertical="center" wrapText="1"/>
    </xf>
    <xf numFmtId="0" fontId="37" fillId="11" borderId="15" xfId="21" applyFont="1" applyFill="1" applyBorder="1" applyAlignment="1" applyProtection="1">
      <alignment horizontal="center" vertical="center" wrapText="1"/>
    </xf>
    <xf numFmtId="0" fontId="37" fillId="0" borderId="15" xfId="21" applyFont="1" applyBorder="1" applyAlignment="1" applyProtection="1">
      <alignment horizontal="left" vertical="center" wrapText="1"/>
    </xf>
    <xf numFmtId="0" fontId="37" fillId="0" borderId="15" xfId="31" applyFont="1" applyBorder="1" applyAlignment="1" applyProtection="1">
      <alignment horizontal="center" vertical="center" wrapText="1"/>
    </xf>
    <xf numFmtId="0" fontId="37" fillId="0" borderId="15" xfId="21" applyFont="1" applyBorder="1" applyAlignment="1" applyProtection="1">
      <alignment horizontal="center" vertical="center"/>
    </xf>
    <xf numFmtId="4" fontId="36" fillId="0" borderId="15" xfId="31" applyNumberFormat="1" applyFont="1" applyBorder="1" applyAlignment="1" applyProtection="1">
      <alignment horizontal="center" vertical="center" wrapText="1"/>
    </xf>
    <xf numFmtId="4" fontId="37" fillId="0" borderId="15" xfId="31" applyNumberFormat="1" applyFont="1" applyBorder="1" applyAlignment="1" applyProtection="1">
      <alignment horizontal="center" vertical="center" wrapText="1"/>
    </xf>
    <xf numFmtId="0" fontId="37" fillId="0" borderId="15" xfId="26" applyFont="1" applyBorder="1" applyAlignment="1">
      <alignment vertical="top" wrapText="1"/>
    </xf>
    <xf numFmtId="0" fontId="37" fillId="0" borderId="0" xfId="21" applyFont="1" applyBorder="1" applyProtection="1"/>
    <xf numFmtId="0" fontId="36" fillId="0" borderId="15" xfId="32" applyFont="1" applyBorder="1" applyAlignment="1">
      <alignment horizontal="center" vertical="center" wrapText="1"/>
    </xf>
    <xf numFmtId="0" fontId="37" fillId="0" borderId="15" xfId="32" applyFont="1" applyBorder="1" applyAlignment="1">
      <alignment horizontal="left" vertical="center" wrapText="1"/>
    </xf>
    <xf numFmtId="0" fontId="37" fillId="0" borderId="15" xfId="32" applyFont="1" applyBorder="1" applyAlignment="1">
      <alignment horizontal="center" vertical="center" wrapText="1"/>
    </xf>
    <xf numFmtId="0" fontId="36" fillId="0" borderId="0" xfId="30" applyFont="1" applyAlignment="1">
      <alignment horizontal="left" vertical="center" wrapText="1"/>
    </xf>
    <xf numFmtId="0" fontId="36" fillId="0" borderId="0" xfId="30" applyFont="1" applyBorder="1" applyAlignment="1">
      <alignment vertical="center" wrapText="1"/>
    </xf>
    <xf numFmtId="0" fontId="28" fillId="0" borderId="15" xfId="21" applyFont="1" applyBorder="1" applyAlignment="1" applyProtection="1">
      <alignment wrapText="1"/>
    </xf>
    <xf numFmtId="0" fontId="36" fillId="0" borderId="0" xfId="21" applyFont="1" applyBorder="1" applyProtection="1"/>
    <xf numFmtId="164" fontId="27" fillId="0" borderId="0" xfId="1" applyFont="1" applyBorder="1" applyAlignment="1" applyProtection="1"/>
    <xf numFmtId="0" fontId="29" fillId="0" borderId="0" xfId="27" applyFont="1" applyAlignment="1">
      <alignment horizontal="right" vertical="center"/>
    </xf>
    <xf numFmtId="4" fontId="28" fillId="11" borderId="15" xfId="0" applyNumberFormat="1" applyFont="1" applyFill="1" applyBorder="1" applyAlignment="1">
      <alignment horizontal="center" vertical="center"/>
    </xf>
    <xf numFmtId="0" fontId="28" fillId="11" borderId="15" xfId="0" applyFont="1" applyFill="1" applyBorder="1" applyAlignment="1">
      <alignment horizontal="center" vertical="center"/>
    </xf>
    <xf numFmtId="167" fontId="29" fillId="0" borderId="15" xfId="0" applyNumberFormat="1" applyFont="1" applyBorder="1" applyAlignment="1">
      <alignment horizontal="right" vertical="center"/>
    </xf>
    <xf numFmtId="0" fontId="29" fillId="0" borderId="15" xfId="0" applyFont="1" applyBorder="1" applyAlignment="1">
      <alignment horizontal="right" vertical="center"/>
    </xf>
    <xf numFmtId="0" fontId="29" fillId="0" borderId="14" xfId="0" applyFont="1" applyBorder="1" applyAlignment="1">
      <alignment horizontal="right" vertical="center"/>
    </xf>
    <xf numFmtId="4" fontId="29" fillId="0" borderId="36" xfId="0" applyNumberFormat="1" applyFont="1" applyBorder="1" applyAlignment="1">
      <alignment horizontal="center" vertical="center" wrapText="1"/>
    </xf>
    <xf numFmtId="0" fontId="28" fillId="0" borderId="45" xfId="0" applyFont="1" applyBorder="1" applyAlignment="1">
      <alignment vertical="center"/>
    </xf>
    <xf numFmtId="0" fontId="47" fillId="0" borderId="28" xfId="0" applyFont="1" applyBorder="1" applyAlignment="1">
      <alignment horizontal="right" vertical="center"/>
    </xf>
    <xf numFmtId="0" fontId="27" fillId="0" borderId="28" xfId="0" applyFont="1" applyBorder="1" applyAlignment="1">
      <alignment vertical="center"/>
    </xf>
    <xf numFmtId="0" fontId="47" fillId="0" borderId="0" xfId="0" applyFont="1" applyBorder="1" applyAlignment="1">
      <alignment horizontal="center" vertical="center"/>
    </xf>
    <xf numFmtId="4" fontId="57" fillId="0" borderId="0" xfId="0" applyNumberFormat="1" applyFont="1" applyBorder="1" applyAlignment="1">
      <alignment horizontal="center" vertical="center" wrapText="1"/>
    </xf>
    <xf numFmtId="0" fontId="27" fillId="0" borderId="0" xfId="0" applyFont="1" applyBorder="1" applyAlignment="1">
      <alignment vertical="center"/>
    </xf>
    <xf numFmtId="0" fontId="58" fillId="0" borderId="0" xfId="0" applyFont="1" applyBorder="1" applyAlignment="1">
      <alignment vertical="center"/>
    </xf>
    <xf numFmtId="0" fontId="29" fillId="0" borderId="11" xfId="27" applyFont="1" applyBorder="1" applyAlignment="1">
      <alignment horizontal="center" vertical="center" wrapText="1"/>
    </xf>
    <xf numFmtId="0" fontId="29" fillId="0" borderId="11" xfId="0" applyFont="1" applyBorder="1" applyAlignment="1">
      <alignment horizontal="center" vertical="center" wrapText="1"/>
    </xf>
    <xf numFmtId="0" fontId="35" fillId="0" borderId="0" xfId="27" applyFont="1" applyAlignment="1">
      <alignment horizontal="center" vertical="center" wrapText="1"/>
    </xf>
    <xf numFmtId="0" fontId="28" fillId="0" borderId="15" xfId="0" applyFont="1" applyBorder="1" applyAlignment="1">
      <alignment horizontal="justify" vertical="center" wrapText="1"/>
    </xf>
    <xf numFmtId="0" fontId="29" fillId="0" borderId="15" xfId="0" applyFont="1" applyBorder="1"/>
    <xf numFmtId="4" fontId="29" fillId="0" borderId="46" xfId="0" applyNumberFormat="1" applyFont="1" applyBorder="1" applyAlignment="1">
      <alignment horizontal="center" vertical="center"/>
    </xf>
    <xf numFmtId="0" fontId="60" fillId="0" borderId="0" xfId="27" applyFont="1" applyAlignment="1">
      <alignment horizontal="center" vertical="center" wrapText="1"/>
    </xf>
    <xf numFmtId="0" fontId="27" fillId="0" borderId="47" xfId="0" applyFont="1" applyBorder="1"/>
    <xf numFmtId="0" fontId="27" fillId="0" borderId="0" xfId="27" applyFont="1" applyAlignment="1">
      <alignment horizontal="center" vertical="center" wrapText="1"/>
    </xf>
    <xf numFmtId="0" fontId="61" fillId="0" borderId="0" xfId="27" applyFont="1" applyBorder="1" applyAlignment="1">
      <alignment horizontal="left" vertical="center" wrapText="1"/>
    </xf>
    <xf numFmtId="0" fontId="62" fillId="0" borderId="0" xfId="27" applyFont="1" applyAlignment="1">
      <alignment horizontal="center" vertical="center" wrapText="1"/>
    </xf>
    <xf numFmtId="0" fontId="29" fillId="11" borderId="11" xfId="28" applyFont="1" applyFill="1" applyBorder="1" applyAlignment="1">
      <alignment horizontal="center" vertical="center" wrapText="1"/>
    </xf>
    <xf numFmtId="164" fontId="29" fillId="0" borderId="15" xfId="1" applyFont="1" applyBorder="1" applyAlignment="1" applyProtection="1">
      <alignment horizontal="right" vertical="center" wrapText="1"/>
    </xf>
    <xf numFmtId="164" fontId="28" fillId="11" borderId="15" xfId="1" applyFont="1" applyFill="1" applyBorder="1" applyAlignment="1" applyProtection="1">
      <alignment horizontal="center" vertical="center"/>
    </xf>
    <xf numFmtId="2" fontId="28" fillId="11" borderId="15" xfId="0" applyNumberFormat="1" applyFont="1" applyFill="1" applyBorder="1" applyAlignment="1">
      <alignment horizontal="center" vertical="center" wrapText="1"/>
    </xf>
    <xf numFmtId="164" fontId="29" fillId="0" borderId="15" xfId="1" applyFont="1" applyBorder="1" applyAlignment="1" applyProtection="1">
      <alignment horizontal="center" vertical="center" wrapText="1"/>
    </xf>
    <xf numFmtId="168" fontId="28" fillId="0" borderId="15" xfId="0" applyNumberFormat="1" applyFont="1" applyBorder="1" applyAlignment="1">
      <alignment horizontal="center" vertical="center" wrapText="1"/>
    </xf>
    <xf numFmtId="164" fontId="29" fillId="11" borderId="46" xfId="1" applyFont="1" applyFill="1" applyBorder="1" applyAlignment="1" applyProtection="1">
      <alignment horizontal="center" vertical="center"/>
    </xf>
    <xf numFmtId="0" fontId="27" fillId="0" borderId="15" xfId="0" applyFont="1" applyBorder="1"/>
    <xf numFmtId="0" fontId="35" fillId="0" borderId="0" xfId="28" applyFont="1" applyAlignment="1">
      <alignment horizontal="center" vertical="center" wrapText="1"/>
    </xf>
    <xf numFmtId="0" fontId="40" fillId="0" borderId="0" xfId="28" applyFont="1" applyBorder="1" applyAlignment="1">
      <alignment vertical="center" wrapText="1"/>
    </xf>
    <xf numFmtId="0" fontId="40" fillId="0" borderId="0" xfId="28" applyFont="1" applyBorder="1" applyAlignment="1">
      <alignment horizontal="left" vertical="center" wrapText="1"/>
    </xf>
    <xf numFmtId="0" fontId="63" fillId="0" borderId="0" xfId="21" applyFont="1"/>
    <xf numFmtId="0" fontId="49" fillId="0" borderId="0" xfId="28" applyFont="1" applyBorder="1" applyAlignment="1">
      <alignment horizontal="center" vertical="center" wrapText="1"/>
    </xf>
    <xf numFmtId="0" fontId="28" fillId="0" borderId="15" xfId="28" applyFont="1" applyBorder="1" applyAlignment="1">
      <alignment horizontal="center" vertical="center" wrapText="1"/>
    </xf>
    <xf numFmtId="0" fontId="28" fillId="0" borderId="15" xfId="21" applyFont="1" applyBorder="1" applyAlignment="1">
      <alignment horizontal="left" vertical="center" wrapText="1"/>
    </xf>
    <xf numFmtId="0" fontId="29" fillId="0" borderId="15" xfId="28" applyFont="1" applyBorder="1" applyAlignment="1">
      <alignment horizontal="center" vertical="center" wrapText="1"/>
    </xf>
    <xf numFmtId="167" fontId="29" fillId="0" borderId="15" xfId="41" applyNumberFormat="1" applyFont="1" applyBorder="1" applyAlignment="1" applyProtection="1">
      <alignment horizontal="center" vertical="center" wrapText="1"/>
    </xf>
    <xf numFmtId="167" fontId="28" fillId="0" borderId="15" xfId="41" applyNumberFormat="1" applyFont="1" applyBorder="1" applyAlignment="1" applyProtection="1">
      <alignment horizontal="center" vertical="center" wrapText="1"/>
    </xf>
    <xf numFmtId="4" fontId="28" fillId="0" borderId="15" xfId="28" applyNumberFormat="1" applyFont="1" applyBorder="1" applyAlignment="1">
      <alignment horizontal="center" vertical="center" wrapText="1"/>
    </xf>
    <xf numFmtId="0" fontId="29" fillId="0" borderId="0" xfId="28" applyFont="1" applyBorder="1" applyAlignment="1">
      <alignment horizontal="right" vertical="center" wrapText="1"/>
    </xf>
    <xf numFmtId="164" fontId="28" fillId="0" borderId="0" xfId="41" applyFont="1" applyBorder="1" applyAlignment="1" applyProtection="1">
      <alignment horizontal="center" vertical="center" wrapText="1"/>
    </xf>
    <xf numFmtId="4" fontId="28" fillId="0" borderId="0" xfId="28" applyNumberFormat="1" applyFont="1" applyBorder="1" applyAlignment="1">
      <alignment horizontal="center" vertical="center" wrapText="1"/>
    </xf>
    <xf numFmtId="0" fontId="28" fillId="0" borderId="0" xfId="28" applyFont="1" applyBorder="1" applyAlignment="1">
      <alignment horizontal="center" vertical="center" wrapText="1"/>
    </xf>
    <xf numFmtId="0" fontId="29" fillId="11" borderId="15" xfId="28" applyFont="1" applyFill="1" applyBorder="1" applyAlignment="1">
      <alignment horizontal="center" vertical="center" wrapText="1"/>
    </xf>
    <xf numFmtId="0" fontId="28" fillId="0" borderId="0" xfId="21" applyFont="1"/>
    <xf numFmtId="0" fontId="28" fillId="0" borderId="15" xfId="28" applyFont="1" applyBorder="1" applyAlignment="1">
      <alignment horizontal="left" vertical="center" wrapText="1"/>
    </xf>
    <xf numFmtId="0" fontId="28" fillId="11" borderId="0" xfId="28" applyFont="1" applyFill="1" applyBorder="1" applyAlignment="1">
      <alignment horizontal="center" vertical="center" wrapText="1"/>
    </xf>
    <xf numFmtId="0" fontId="64" fillId="0" borderId="0" xfId="28" applyFont="1" applyAlignment="1">
      <alignment horizontal="center" vertical="center" wrapText="1"/>
    </xf>
    <xf numFmtId="0" fontId="65" fillId="0" borderId="0" xfId="28" applyFont="1" applyAlignment="1">
      <alignment horizontal="center" vertical="center" wrapText="1"/>
    </xf>
    <xf numFmtId="0" fontId="66" fillId="0" borderId="0" xfId="28" applyFont="1" applyBorder="1" applyAlignment="1">
      <alignment horizontal="left" vertical="center" wrapText="1"/>
    </xf>
    <xf numFmtId="0" fontId="36" fillId="11" borderId="12" xfId="27" applyFont="1" applyFill="1" applyBorder="1" applyAlignment="1" applyProtection="1">
      <alignment horizontal="center" vertical="center" wrapText="1"/>
    </xf>
    <xf numFmtId="0" fontId="37" fillId="0" borderId="0" xfId="0" applyFont="1"/>
    <xf numFmtId="0" fontId="36" fillId="0" borderId="15" xfId="27" applyFont="1" applyBorder="1" applyAlignment="1" applyProtection="1">
      <alignment horizontal="center" vertical="center" wrapText="1"/>
    </xf>
    <xf numFmtId="0" fontId="37" fillId="0" borderId="15" xfId="27" applyFont="1" applyBorder="1" applyAlignment="1" applyProtection="1">
      <alignment horizontal="center" vertical="center" wrapText="1"/>
    </xf>
    <xf numFmtId="0" fontId="37" fillId="0" borderId="15" xfId="0" applyFont="1" applyBorder="1" applyAlignment="1">
      <alignment horizontal="left" vertical="center" wrapText="1"/>
    </xf>
    <xf numFmtId="0" fontId="37" fillId="0" borderId="15" xfId="0" applyFont="1" applyBorder="1" applyAlignment="1">
      <alignment horizontal="center" vertical="center"/>
    </xf>
    <xf numFmtId="4" fontId="36" fillId="0" borderId="15" xfId="27" applyNumberFormat="1" applyFont="1" applyBorder="1" applyAlignment="1" applyProtection="1">
      <alignment horizontal="center" vertical="center" wrapText="1"/>
    </xf>
    <xf numFmtId="4" fontId="36" fillId="11" borderId="15" xfId="27" applyNumberFormat="1" applyFont="1" applyFill="1" applyBorder="1" applyAlignment="1" applyProtection="1">
      <alignment horizontal="center" vertical="center" wrapText="1"/>
    </xf>
    <xf numFmtId="0" fontId="68" fillId="11" borderId="15" xfId="27" applyFont="1" applyFill="1" applyBorder="1" applyAlignment="1" applyProtection="1">
      <alignment horizontal="center" vertical="center" wrapText="1"/>
    </xf>
    <xf numFmtId="0" fontId="37" fillId="11" borderId="15" xfId="27" applyFont="1" applyFill="1" applyBorder="1" applyAlignment="1" applyProtection="1">
      <alignment horizontal="center" vertical="center" wrapText="1"/>
    </xf>
    <xf numFmtId="0" fontId="37" fillId="0" borderId="15" xfId="0" applyFont="1" applyBorder="1" applyAlignment="1">
      <alignment vertical="center"/>
    </xf>
    <xf numFmtId="0" fontId="28" fillId="0" borderId="0" xfId="27" applyFont="1"/>
    <xf numFmtId="4" fontId="36" fillId="0" borderId="14" xfId="27" applyNumberFormat="1" applyFont="1" applyBorder="1" applyAlignment="1" applyProtection="1">
      <alignment horizontal="right" vertical="center" wrapText="1"/>
    </xf>
    <xf numFmtId="4" fontId="36" fillId="11" borderId="36" xfId="27" applyNumberFormat="1" applyFont="1" applyFill="1" applyBorder="1" applyAlignment="1" applyProtection="1">
      <alignment horizontal="center" vertical="center" wrapText="1"/>
    </xf>
    <xf numFmtId="0" fontId="37" fillId="11" borderId="45" xfId="27" applyFont="1" applyFill="1" applyBorder="1" applyAlignment="1" applyProtection="1">
      <alignment horizontal="center" vertical="center" wrapText="1"/>
    </xf>
    <xf numFmtId="0" fontId="36" fillId="0" borderId="15" xfId="0" applyFont="1" applyBorder="1"/>
    <xf numFmtId="0" fontId="36" fillId="0" borderId="0" xfId="27" applyFont="1" applyBorder="1" applyAlignment="1">
      <alignment horizontal="center" vertical="center" wrapText="1"/>
    </xf>
    <xf numFmtId="0" fontId="45" fillId="0" borderId="0" xfId="27" applyFont="1" applyBorder="1" applyAlignment="1">
      <alignment horizontal="center" vertical="center" wrapText="1"/>
    </xf>
    <xf numFmtId="0" fontId="36" fillId="11" borderId="15" xfId="29" applyFont="1" applyFill="1" applyBorder="1" applyAlignment="1">
      <alignment horizontal="center" vertical="center" wrapText="1"/>
    </xf>
    <xf numFmtId="0" fontId="36" fillId="11" borderId="15" xfId="0" applyFont="1" applyFill="1" applyBorder="1" applyAlignment="1">
      <alignment horizontal="center" vertical="center" wrapText="1"/>
    </xf>
    <xf numFmtId="0" fontId="37" fillId="0" borderId="15" xfId="29" applyFont="1" applyBorder="1" applyAlignment="1">
      <alignment horizontal="left" vertical="center" wrapText="1"/>
    </xf>
    <xf numFmtId="0" fontId="37" fillId="0" borderId="15" xfId="29" applyFont="1" applyBorder="1" applyAlignment="1">
      <alignment horizontal="center" vertical="center" wrapText="1"/>
    </xf>
    <xf numFmtId="0" fontId="37" fillId="0" borderId="15" xfId="0" applyFont="1" applyBorder="1" applyAlignment="1">
      <alignment vertical="center" wrapText="1"/>
    </xf>
    <xf numFmtId="0" fontId="37" fillId="11" borderId="15" xfId="0" applyFont="1" applyFill="1" applyBorder="1" applyAlignment="1">
      <alignment vertical="center" wrapText="1"/>
    </xf>
    <xf numFmtId="0" fontId="37" fillId="0" borderId="15" xfId="29" applyFont="1" applyBorder="1" applyAlignment="1">
      <alignment vertical="center" wrapText="1"/>
    </xf>
    <xf numFmtId="0" fontId="28" fillId="0" borderId="0" xfId="29" applyFont="1" applyBorder="1" applyAlignment="1">
      <alignment horizontal="left" vertical="center" wrapText="1"/>
    </xf>
    <xf numFmtId="0" fontId="28" fillId="0" borderId="0" xfId="29" applyFont="1" applyBorder="1" applyAlignment="1">
      <alignment vertical="center" wrapText="1"/>
    </xf>
    <xf numFmtId="0" fontId="49" fillId="0" borderId="0" xfId="29" applyFont="1" applyBorder="1" applyAlignment="1">
      <alignment horizontal="left" vertical="center" wrapText="1"/>
    </xf>
    <xf numFmtId="0" fontId="49" fillId="0" borderId="15" xfId="0" applyFont="1" applyBorder="1" applyAlignment="1">
      <alignment horizontal="center"/>
    </xf>
    <xf numFmtId="0" fontId="28" fillId="0" borderId="15" xfId="29" applyFont="1" applyBorder="1" applyAlignment="1">
      <alignment horizontal="center" vertical="center" wrapText="1"/>
    </xf>
    <xf numFmtId="0" fontId="28" fillId="0" borderId="0" xfId="0" applyFont="1" applyAlignment="1"/>
    <xf numFmtId="0" fontId="69" fillId="0" borderId="0" xfId="0" applyFont="1"/>
    <xf numFmtId="0" fontId="28" fillId="0" borderId="15" xfId="45" applyFont="1" applyBorder="1" applyAlignment="1">
      <alignment horizontal="center" vertical="center"/>
    </xf>
    <xf numFmtId="3" fontId="28" fillId="0" borderId="15" xfId="45" applyNumberFormat="1" applyFont="1" applyBorder="1" applyAlignment="1">
      <alignment horizontal="center" vertical="center" wrapText="1"/>
    </xf>
    <xf numFmtId="4" fontId="28" fillId="0" borderId="15" xfId="45" applyNumberFormat="1" applyFont="1" applyBorder="1" applyAlignment="1">
      <alignment horizontal="center" vertical="center" wrapText="1"/>
    </xf>
    <xf numFmtId="4" fontId="29" fillId="0" borderId="15" xfId="45" applyNumberFormat="1" applyFont="1" applyBorder="1" applyAlignment="1">
      <alignment horizontal="center" vertical="center" wrapText="1"/>
    </xf>
    <xf numFmtId="0" fontId="29" fillId="11" borderId="15" xfId="0" applyFont="1" applyFill="1" applyBorder="1" applyAlignment="1">
      <alignment horizontal="right"/>
    </xf>
    <xf numFmtId="0" fontId="29" fillId="11" borderId="15" xfId="46" applyFont="1" applyFill="1" applyBorder="1" applyAlignment="1">
      <alignment horizontal="left" vertical="center"/>
    </xf>
    <xf numFmtId="0" fontId="29" fillId="11" borderId="14" xfId="46" applyFont="1" applyFill="1" applyBorder="1" applyAlignment="1">
      <alignment horizontal="left" vertical="center"/>
    </xf>
    <xf numFmtId="0" fontId="29" fillId="11" borderId="28" xfId="46" applyFont="1" applyFill="1" applyBorder="1" applyAlignment="1">
      <alignment horizontal="left" vertical="center"/>
    </xf>
    <xf numFmtId="0" fontId="29" fillId="11" borderId="17" xfId="46" applyFont="1" applyFill="1" applyBorder="1" applyAlignment="1">
      <alignment horizontal="left" vertical="center"/>
    </xf>
    <xf numFmtId="4" fontId="36" fillId="0" borderId="15" xfId="45" applyNumberFormat="1" applyFont="1" applyBorder="1" applyAlignment="1">
      <alignment horizontal="center" vertical="center" wrapText="1"/>
    </xf>
    <xf numFmtId="4" fontId="29" fillId="0" borderId="23" xfId="45" applyNumberFormat="1" applyFont="1" applyBorder="1" applyAlignment="1">
      <alignment horizontal="center" vertical="center" wrapText="1"/>
    </xf>
    <xf numFmtId="0" fontId="28" fillId="0" borderId="15" xfId="45" applyFont="1" applyBorder="1" applyAlignment="1">
      <alignment horizontal="center" vertical="center"/>
    </xf>
    <xf numFmtId="4" fontId="29" fillId="0" borderId="14" xfId="45" applyNumberFormat="1" applyFont="1" applyBorder="1" applyAlignment="1">
      <alignment horizontal="center" vertical="center" wrapText="1"/>
    </xf>
    <xf numFmtId="4" fontId="29" fillId="0" borderId="17" xfId="45" applyNumberFormat="1" applyFont="1" applyBorder="1" applyAlignment="1">
      <alignment horizontal="center" vertical="center" wrapText="1"/>
    </xf>
    <xf numFmtId="0" fontId="28" fillId="0" borderId="15" xfId="27" applyFont="1" applyBorder="1" applyAlignment="1">
      <alignment horizontal="center" vertical="center" wrapText="1"/>
    </xf>
    <xf numFmtId="4" fontId="36" fillId="0" borderId="23" xfId="45" applyNumberFormat="1" applyFont="1" applyBorder="1" applyAlignment="1">
      <alignment horizontal="center" vertical="center" wrapText="1"/>
    </xf>
    <xf numFmtId="4" fontId="29" fillId="0" borderId="11" xfId="45" applyNumberFormat="1" applyFont="1" applyBorder="1" applyAlignment="1">
      <alignment horizontal="center" vertical="center" wrapText="1"/>
    </xf>
    <xf numFmtId="0" fontId="28" fillId="0" borderId="15" xfId="0" applyFont="1" applyBorder="1" applyAlignment="1">
      <alignment horizontal="center" vertical="center"/>
    </xf>
    <xf numFmtId="0" fontId="28" fillId="0" borderId="15" xfId="45" applyFont="1" applyBorder="1" applyAlignment="1">
      <alignment horizontal="center" vertical="center" wrapText="1"/>
    </xf>
    <xf numFmtId="0" fontId="28" fillId="0" borderId="23" xfId="45" applyFont="1" applyBorder="1" applyAlignment="1">
      <alignment horizontal="center" vertical="center" wrapText="1"/>
    </xf>
    <xf numFmtId="0" fontId="28" fillId="0" borderId="11" xfId="45" applyFont="1" applyBorder="1" applyAlignment="1">
      <alignment horizontal="center" vertical="center" wrapText="1"/>
    </xf>
    <xf numFmtId="0" fontId="28" fillId="0" borderId="17" xfId="27" applyFont="1" applyBorder="1" applyAlignment="1">
      <alignment horizontal="left" vertical="center" wrapText="1"/>
    </xf>
    <xf numFmtId="0" fontId="28" fillId="0" borderId="17" xfId="45" applyFont="1" applyBorder="1" applyAlignment="1">
      <alignment horizontal="left" vertical="center" wrapText="1"/>
    </xf>
    <xf numFmtId="4" fontId="37" fillId="0" borderId="15" xfId="45" applyNumberFormat="1" applyFont="1" applyBorder="1" applyAlignment="1">
      <alignment horizontal="center" vertical="center" wrapText="1"/>
    </xf>
    <xf numFmtId="0" fontId="28" fillId="0" borderId="15" xfId="0" applyFont="1" applyBorder="1"/>
    <xf numFmtId="0" fontId="28" fillId="0" borderId="15" xfId="45" applyFont="1" applyBorder="1" applyAlignment="1">
      <alignment horizontal="center"/>
    </xf>
    <xf numFmtId="0" fontId="29" fillId="0" borderId="11" xfId="45" applyFont="1" applyBorder="1" applyAlignment="1">
      <alignment horizontal="center" vertical="center" wrapText="1"/>
    </xf>
    <xf numFmtId="0" fontId="29" fillId="0" borderId="15" xfId="45" applyFont="1" applyBorder="1" applyAlignment="1">
      <alignment horizontal="center" vertical="center" wrapText="1"/>
    </xf>
    <xf numFmtId="0" fontId="29" fillId="0" borderId="11" xfId="45" applyFont="1" applyBorder="1" applyAlignment="1">
      <alignment horizontal="center" vertical="center"/>
    </xf>
    <xf numFmtId="0" fontId="28" fillId="0" borderId="14" xfId="45" applyFont="1" applyBorder="1" applyAlignment="1">
      <alignment horizontal="center"/>
    </xf>
    <xf numFmtId="0" fontId="28" fillId="0" borderId="17" xfId="45" applyFont="1" applyBorder="1" applyAlignment="1">
      <alignment horizontal="center"/>
    </xf>
    <xf numFmtId="0" fontId="28" fillId="0" borderId="15" xfId="45" applyFont="1" applyBorder="1" applyAlignment="1">
      <alignment horizontal="left" vertical="center" wrapText="1"/>
    </xf>
    <xf numFmtId="3" fontId="28" fillId="0" borderId="15" xfId="45" applyNumberFormat="1" applyFont="1" applyBorder="1" applyAlignment="1">
      <alignment horizontal="center" vertical="center" wrapText="1"/>
    </xf>
    <xf numFmtId="4" fontId="28" fillId="0" borderId="15" xfId="45" applyNumberFormat="1" applyFont="1" applyBorder="1" applyAlignment="1">
      <alignment horizontal="center" vertical="center" wrapText="1"/>
    </xf>
    <xf numFmtId="3" fontId="28" fillId="0" borderId="13" xfId="45" applyNumberFormat="1" applyFont="1" applyBorder="1" applyAlignment="1">
      <alignment horizontal="center" vertical="center" wrapText="1"/>
    </xf>
    <xf numFmtId="4" fontId="28" fillId="0" borderId="13" xfId="45" applyNumberFormat="1" applyFont="1" applyBorder="1" applyAlignment="1">
      <alignment horizontal="center" vertical="center" wrapText="1"/>
    </xf>
    <xf numFmtId="0" fontId="28" fillId="0" borderId="14" xfId="45" applyFont="1" applyBorder="1" applyAlignment="1">
      <alignment horizontal="left" vertical="center" wrapText="1"/>
    </xf>
    <xf numFmtId="4" fontId="29" fillId="0" borderId="6" xfId="45" applyNumberFormat="1" applyFont="1" applyBorder="1" applyAlignment="1">
      <alignment horizontal="center" vertical="center" wrapText="1"/>
    </xf>
    <xf numFmtId="4" fontId="29" fillId="0" borderId="12" xfId="45" applyNumberFormat="1" applyFont="1" applyBorder="1" applyAlignment="1">
      <alignment horizontal="center" vertical="center" wrapText="1"/>
    </xf>
    <xf numFmtId="4" fontId="29" fillId="11" borderId="15" xfId="45" applyNumberFormat="1" applyFont="1" applyFill="1" applyBorder="1" applyAlignment="1">
      <alignment horizontal="center" vertical="center" wrapText="1"/>
    </xf>
    <xf numFmtId="4" fontId="28" fillId="0" borderId="11" xfId="45" applyNumberFormat="1" applyFont="1" applyBorder="1" applyAlignment="1">
      <alignment horizontal="center" vertical="center" wrapText="1"/>
    </xf>
    <xf numFmtId="4" fontId="28" fillId="0" borderId="23" xfId="45" applyNumberFormat="1" applyFont="1" applyBorder="1" applyAlignment="1">
      <alignment horizontal="center" vertical="center" wrapText="1"/>
    </xf>
    <xf numFmtId="4" fontId="28" fillId="0" borderId="12" xfId="45" applyNumberFormat="1" applyFont="1" applyBorder="1" applyAlignment="1">
      <alignment horizontal="center" vertical="center" wrapText="1"/>
    </xf>
    <xf numFmtId="0" fontId="28" fillId="0" borderId="11" xfId="45" applyFont="1" applyBorder="1" applyAlignment="1">
      <alignment horizontal="center" vertical="center"/>
    </xf>
    <xf numFmtId="0" fontId="28" fillId="0" borderId="11" xfId="45" applyFont="1" applyBorder="1" applyAlignment="1">
      <alignment horizontal="center"/>
    </xf>
    <xf numFmtId="4" fontId="37" fillId="0" borderId="11" xfId="45" applyNumberFormat="1" applyFont="1" applyBorder="1" applyAlignment="1">
      <alignment horizontal="center" vertical="center" wrapText="1"/>
    </xf>
    <xf numFmtId="4" fontId="37" fillId="0" borderId="23" xfId="45" applyNumberFormat="1" applyFont="1" applyBorder="1" applyAlignment="1">
      <alignment horizontal="center" vertical="center" wrapText="1"/>
    </xf>
    <xf numFmtId="4" fontId="36" fillId="0" borderId="14" xfId="45" applyNumberFormat="1" applyFont="1" applyBorder="1" applyAlignment="1">
      <alignment horizontal="center" vertical="center" wrapText="1"/>
    </xf>
    <xf numFmtId="4" fontId="36" fillId="0" borderId="17" xfId="45" applyNumberFormat="1" applyFont="1" applyBorder="1" applyAlignment="1">
      <alignment horizontal="center" vertical="center" wrapText="1"/>
    </xf>
    <xf numFmtId="0" fontId="36" fillId="0" borderId="15" xfId="45" applyFont="1" applyBorder="1" applyAlignment="1">
      <alignment horizontal="center" vertical="center" wrapText="1"/>
    </xf>
    <xf numFmtId="0" fontId="37" fillId="0" borderId="11" xfId="45" applyFont="1" applyBorder="1" applyAlignment="1">
      <alignment horizontal="center" vertical="center" wrapText="1"/>
    </xf>
    <xf numFmtId="0" fontId="37" fillId="0" borderId="11" xfId="45" applyFont="1" applyBorder="1" applyAlignment="1">
      <alignment horizontal="center" vertical="center"/>
    </xf>
    <xf numFmtId="0" fontId="37" fillId="0" borderId="11" xfId="45" applyFont="1" applyBorder="1" applyAlignment="1">
      <alignment horizontal="center"/>
    </xf>
    <xf numFmtId="0" fontId="37" fillId="0" borderId="15" xfId="45" applyFont="1" applyBorder="1" applyAlignment="1">
      <alignment horizontal="center" vertical="center"/>
    </xf>
    <xf numFmtId="0" fontId="37" fillId="0" borderId="15" xfId="45" applyFont="1" applyBorder="1" applyAlignment="1">
      <alignment horizontal="left" vertical="center" wrapText="1"/>
    </xf>
    <xf numFmtId="3" fontId="37" fillId="0" borderId="15" xfId="45" applyNumberFormat="1" applyFont="1" applyBorder="1" applyAlignment="1">
      <alignment horizontal="center" vertical="center" wrapText="1"/>
    </xf>
    <xf numFmtId="0" fontId="37" fillId="0" borderId="15" xfId="45" applyFont="1" applyBorder="1" applyAlignment="1">
      <alignment horizontal="center"/>
    </xf>
    <xf numFmtId="4" fontId="29" fillId="11" borderId="23" xfId="45" applyNumberFormat="1" applyFont="1" applyFill="1" applyBorder="1" applyAlignment="1">
      <alignment horizontal="center" vertical="center" wrapText="1"/>
    </xf>
    <xf numFmtId="4" fontId="29" fillId="0" borderId="14" xfId="45" applyNumberFormat="1" applyFont="1" applyBorder="1" applyAlignment="1">
      <alignment horizontal="right" vertical="center" wrapText="1"/>
    </xf>
    <xf numFmtId="4" fontId="29" fillId="0" borderId="20" xfId="45" applyNumberFormat="1" applyFont="1" applyBorder="1" applyAlignment="1">
      <alignment horizontal="center" vertical="center" wrapText="1"/>
    </xf>
    <xf numFmtId="4" fontId="28" fillId="0" borderId="0" xfId="45" applyNumberFormat="1" applyFont="1" applyBorder="1" applyAlignment="1">
      <alignment horizontal="center" vertical="center" wrapText="1"/>
    </xf>
    <xf numFmtId="0" fontId="28" fillId="0" borderId="0" xfId="0" applyFont="1" applyBorder="1" applyAlignment="1">
      <alignment horizontal="left" vertical="center" wrapText="1"/>
    </xf>
    <xf numFmtId="3" fontId="29" fillId="0" borderId="15" xfId="27" applyNumberFormat="1" applyFont="1" applyBorder="1" applyAlignment="1">
      <alignment horizontal="center" vertical="center" wrapText="1"/>
    </xf>
    <xf numFmtId="3" fontId="28" fillId="0" borderId="15" xfId="27" applyNumberFormat="1" applyFont="1" applyBorder="1" applyAlignment="1">
      <alignment horizontal="center" vertical="center" wrapText="1"/>
    </xf>
    <xf numFmtId="0" fontId="29" fillId="0" borderId="0" xfId="27" applyFont="1" applyBorder="1" applyAlignment="1">
      <alignment horizontal="left" vertical="center" wrapText="1"/>
    </xf>
    <xf numFmtId="0" fontId="40" fillId="0" borderId="0" xfId="27" applyFont="1" applyBorder="1" applyAlignment="1">
      <alignment horizontal="left" vertical="center" wrapText="1"/>
    </xf>
    <xf numFmtId="4" fontId="29" fillId="0" borderId="15" xfId="45" applyNumberFormat="1" applyFont="1" applyBorder="1" applyAlignment="1">
      <alignment horizontal="right" vertical="center" wrapText="1"/>
    </xf>
    <xf numFmtId="4" fontId="29" fillId="0" borderId="15" xfId="27" applyNumberFormat="1" applyFont="1" applyBorder="1" applyAlignment="1">
      <alignment horizontal="center" vertical="center" wrapText="1"/>
    </xf>
    <xf numFmtId="3" fontId="28" fillId="0" borderId="11" xfId="27" applyNumberFormat="1" applyFont="1" applyBorder="1" applyAlignment="1">
      <alignment horizontal="center" vertical="center" wrapText="1"/>
    </xf>
    <xf numFmtId="4" fontId="29" fillId="0" borderId="4" xfId="45" applyNumberFormat="1" applyFont="1" applyBorder="1" applyAlignment="1">
      <alignment horizontal="right" vertical="center" wrapText="1"/>
    </xf>
    <xf numFmtId="0" fontId="29" fillId="0" borderId="15" xfId="27" applyFont="1" applyBorder="1" applyAlignment="1">
      <alignment horizontal="center" vertical="center" wrapText="1"/>
    </xf>
    <xf numFmtId="0" fontId="35" fillId="0" borderId="0" xfId="27" applyFont="1" applyBorder="1" applyAlignment="1">
      <alignment horizontal="left" vertical="center" wrapText="1"/>
    </xf>
    <xf numFmtId="4" fontId="29" fillId="0" borderId="19" xfId="27" applyNumberFormat="1" applyFont="1" applyBorder="1" applyAlignment="1">
      <alignment horizontal="center" vertical="center" wrapText="1"/>
    </xf>
    <xf numFmtId="3" fontId="28" fillId="0" borderId="12" xfId="27" applyNumberFormat="1" applyFont="1" applyBorder="1" applyAlignment="1">
      <alignment horizontal="center" vertical="center" wrapText="1"/>
    </xf>
    <xf numFmtId="4" fontId="29" fillId="0" borderId="14" xfId="27" applyNumberFormat="1" applyFont="1" applyBorder="1" applyAlignment="1">
      <alignment horizontal="center" vertical="center" wrapText="1"/>
    </xf>
    <xf numFmtId="3" fontId="28" fillId="0" borderId="14" xfId="27" applyNumberFormat="1" applyFont="1" applyBorder="1" applyAlignment="1">
      <alignment horizontal="center" vertical="center" wrapText="1"/>
    </xf>
    <xf numFmtId="4" fontId="29" fillId="0" borderId="11" xfId="27" applyNumberFormat="1" applyFont="1" applyBorder="1" applyAlignment="1">
      <alignment horizontal="center" vertical="center" wrapText="1"/>
    </xf>
    <xf numFmtId="4" fontId="29" fillId="0" borderId="15" xfId="27" applyNumberFormat="1" applyFont="1" applyBorder="1" applyAlignment="1">
      <alignment horizontal="right" vertical="center" wrapText="1"/>
    </xf>
    <xf numFmtId="4" fontId="28" fillId="0" borderId="11" xfId="27" applyNumberFormat="1" applyFont="1" applyBorder="1" applyAlignment="1">
      <alignment horizontal="center" vertical="center" wrapText="1"/>
    </xf>
    <xf numFmtId="4" fontId="28" fillId="0" borderId="15" xfId="27" applyNumberFormat="1" applyFont="1" applyBorder="1" applyAlignment="1">
      <alignment horizontal="center" vertical="center" wrapText="1"/>
    </xf>
    <xf numFmtId="4" fontId="36" fillId="0" borderId="15" xfId="27" applyNumberFormat="1" applyFont="1" applyBorder="1" applyAlignment="1">
      <alignment horizontal="center" vertical="center" wrapText="1"/>
    </xf>
    <xf numFmtId="3" fontId="37" fillId="0" borderId="14" xfId="27" applyNumberFormat="1" applyFont="1" applyBorder="1" applyAlignment="1">
      <alignment horizontal="center" vertical="center" wrapText="1"/>
    </xf>
    <xf numFmtId="3" fontId="37" fillId="0" borderId="15" xfId="27" applyNumberFormat="1" applyFont="1" applyBorder="1" applyAlignment="1">
      <alignment horizontal="center" vertical="center" wrapText="1"/>
    </xf>
    <xf numFmtId="3" fontId="29" fillId="0" borderId="15" xfId="45" applyNumberFormat="1" applyFont="1" applyBorder="1" applyAlignment="1">
      <alignment horizontal="right" vertical="center"/>
    </xf>
    <xf numFmtId="3" fontId="28" fillId="0" borderId="23" xfId="27" applyNumberFormat="1" applyFont="1" applyBorder="1" applyAlignment="1">
      <alignment horizontal="center" vertical="center" wrapText="1"/>
    </xf>
    <xf numFmtId="3" fontId="28" fillId="0" borderId="17" xfId="27" applyNumberFormat="1" applyFont="1" applyBorder="1" applyAlignment="1">
      <alignment horizontal="center" vertical="center" wrapText="1"/>
    </xf>
    <xf numFmtId="0" fontId="29" fillId="0" borderId="49" xfId="45" applyFont="1" applyBorder="1" applyAlignment="1">
      <alignment horizontal="left" vertical="center" wrapText="1"/>
    </xf>
    <xf numFmtId="0" fontId="29" fillId="0" borderId="50" xfId="45" applyFont="1" applyBorder="1" applyAlignment="1">
      <alignment horizontal="left" vertical="center" wrapText="1"/>
    </xf>
    <xf numFmtId="0" fontId="29" fillId="0" borderId="34" xfId="45" applyFont="1" applyBorder="1" applyAlignment="1">
      <alignment horizontal="left" vertical="center" wrapText="1"/>
    </xf>
    <xf numFmtId="0" fontId="28" fillId="0" borderId="0" xfId="45" applyFont="1" applyBorder="1" applyAlignment="1">
      <alignment vertical="center"/>
    </xf>
    <xf numFmtId="4" fontId="29" fillId="0" borderId="14" xfId="45" applyNumberFormat="1" applyFont="1" applyBorder="1" applyAlignment="1">
      <alignment horizontal="right" vertical="center"/>
    </xf>
    <xf numFmtId="0" fontId="28" fillId="0" borderId="40" xfId="45" applyFont="1" applyBorder="1" applyAlignment="1">
      <alignment horizontal="left" vertical="center" wrapText="1"/>
    </xf>
    <xf numFmtId="0" fontId="28" fillId="0" borderId="41" xfId="27" applyFont="1" applyBorder="1" applyAlignment="1">
      <alignment horizontal="left" vertical="center" wrapText="1"/>
    </xf>
    <xf numFmtId="4" fontId="28" fillId="0" borderId="15" xfId="45" applyNumberFormat="1" applyFont="1" applyBorder="1" applyAlignment="1">
      <alignment horizontal="center" vertical="center"/>
    </xf>
    <xf numFmtId="4" fontId="29" fillId="0" borderId="42" xfId="27" applyNumberFormat="1" applyFont="1" applyBorder="1" applyAlignment="1">
      <alignment horizontal="center" vertical="center" wrapText="1"/>
    </xf>
    <xf numFmtId="3" fontId="28" fillId="0" borderId="24" xfId="27" applyNumberFormat="1" applyFont="1" applyBorder="1" applyAlignment="1">
      <alignment horizontal="center" vertical="center" wrapText="1"/>
    </xf>
    <xf numFmtId="4" fontId="28" fillId="0" borderId="23" xfId="45" applyNumberFormat="1" applyFont="1" applyBorder="1" applyAlignment="1">
      <alignment horizontal="center" vertical="center"/>
    </xf>
    <xf numFmtId="0" fontId="28" fillId="0" borderId="20" xfId="27" applyFont="1" applyBorder="1" applyAlignment="1">
      <alignment horizontal="left" vertical="center" wrapText="1"/>
    </xf>
    <xf numFmtId="3" fontId="28" fillId="0" borderId="15" xfId="45" applyNumberFormat="1" applyFont="1" applyBorder="1" applyAlignment="1">
      <alignment horizontal="center" vertical="center"/>
    </xf>
    <xf numFmtId="4" fontId="29" fillId="0" borderId="14" xfId="27" applyNumberFormat="1" applyFont="1" applyBorder="1" applyAlignment="1">
      <alignment horizontal="right" vertical="center" wrapText="1"/>
    </xf>
    <xf numFmtId="0" fontId="28" fillId="0" borderId="22" xfId="27" applyFont="1" applyBorder="1" applyAlignment="1">
      <alignment horizontal="left" vertical="center" wrapText="1"/>
    </xf>
    <xf numFmtId="3" fontId="29" fillId="0" borderId="15" xfId="45" applyNumberFormat="1" applyFont="1" applyBorder="1" applyAlignment="1">
      <alignment horizontal="center" vertical="center"/>
    </xf>
    <xf numFmtId="4" fontId="29" fillId="0" borderId="15" xfId="45" applyNumberFormat="1" applyFont="1" applyBorder="1" applyAlignment="1">
      <alignment horizontal="center" vertical="center"/>
    </xf>
    <xf numFmtId="0" fontId="31" fillId="0" borderId="43" xfId="45" applyFont="1" applyBorder="1" applyAlignment="1">
      <alignment horizontal="center" vertical="center"/>
    </xf>
    <xf numFmtId="0" fontId="31" fillId="0" borderId="39" xfId="45" applyFont="1" applyBorder="1" applyAlignment="1">
      <alignment horizontal="center" vertical="center"/>
    </xf>
    <xf numFmtId="4" fontId="29" fillId="0" borderId="30" xfId="45" applyNumberFormat="1" applyFont="1" applyBorder="1" applyAlignment="1">
      <alignment horizontal="center" vertical="center" wrapText="1"/>
    </xf>
    <xf numFmtId="4" fontId="29" fillId="0" borderId="22" xfId="45" applyNumberFormat="1" applyFont="1" applyBorder="1" applyAlignment="1">
      <alignment horizontal="center" vertical="center" wrapText="1"/>
    </xf>
    <xf numFmtId="0" fontId="28" fillId="0" borderId="23" xfId="45" applyFont="1" applyBorder="1" applyAlignment="1">
      <alignment horizontal="center"/>
    </xf>
    <xf numFmtId="0" fontId="28" fillId="0" borderId="23" xfId="45" applyFont="1" applyBorder="1" applyAlignment="1">
      <alignment horizontal="center" vertical="center"/>
    </xf>
    <xf numFmtId="0" fontId="28" fillId="0" borderId="23" xfId="45" applyFont="1" applyBorder="1" applyAlignment="1">
      <alignment horizontal="left" vertical="center" wrapText="1"/>
    </xf>
    <xf numFmtId="0" fontId="29" fillId="11" borderId="15" xfId="46" applyFont="1" applyFill="1" applyBorder="1" applyAlignment="1">
      <alignment horizontal="center" vertical="center"/>
    </xf>
    <xf numFmtId="0" fontId="29" fillId="0" borderId="1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45" applyFont="1" applyBorder="1" applyAlignment="1">
      <alignment horizontal="center" vertical="center" wrapText="1"/>
    </xf>
    <xf numFmtId="0" fontId="29" fillId="0" borderId="6" xfId="45" applyFont="1" applyBorder="1" applyAlignment="1">
      <alignment horizontal="center" vertical="center" wrapText="1"/>
    </xf>
    <xf numFmtId="0" fontId="29" fillId="0" borderId="8"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7" xfId="0" applyFont="1" applyBorder="1" applyAlignment="1">
      <alignment horizontal="center" wrapText="1"/>
    </xf>
    <xf numFmtId="0" fontId="29" fillId="0" borderId="15" xfId="0" applyFont="1" applyBorder="1" applyAlignment="1">
      <alignment horizontal="center" wrapText="1"/>
    </xf>
    <xf numFmtId="0" fontId="29" fillId="0" borderId="21" xfId="0" applyFont="1" applyBorder="1" applyAlignment="1">
      <alignment horizontal="center" vertical="center"/>
    </xf>
    <xf numFmtId="0" fontId="29" fillId="0" borderId="4" xfId="0" applyFont="1" applyBorder="1" applyAlignment="1">
      <alignment horizontal="center" vertical="center"/>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32" xfId="0" applyFont="1" applyBorder="1" applyAlignment="1">
      <alignment horizontal="center" vertical="center" wrapText="1"/>
    </xf>
    <xf numFmtId="0" fontId="28" fillId="0" borderId="15" xfId="0" applyFont="1" applyBorder="1" applyAlignment="1">
      <alignment horizontal="center" vertical="center" wrapText="1"/>
    </xf>
    <xf numFmtId="0" fontId="29" fillId="0" borderId="31" xfId="0" applyFont="1" applyBorder="1" applyAlignment="1">
      <alignment horizontal="center" vertical="center"/>
    </xf>
    <xf numFmtId="0" fontId="29" fillId="0" borderId="18" xfId="0" applyFont="1" applyBorder="1" applyAlignment="1">
      <alignment horizontal="center" vertical="center" wrapText="1"/>
    </xf>
    <xf numFmtId="0" fontId="35" fillId="0" borderId="0" xfId="27" applyFont="1" applyBorder="1" applyAlignment="1">
      <alignment horizontal="right" vertical="center" wrapText="1"/>
    </xf>
    <xf numFmtId="0" fontId="35" fillId="0" borderId="0" xfId="27" applyFont="1" applyBorder="1" applyAlignment="1">
      <alignment horizontal="center" vertical="center" wrapText="1"/>
    </xf>
    <xf numFmtId="0" fontId="29" fillId="0" borderId="17" xfId="0" applyFont="1" applyBorder="1" applyAlignment="1">
      <alignment horizontal="center" vertical="center" wrapText="1"/>
    </xf>
    <xf numFmtId="0" fontId="29" fillId="11" borderId="15" xfId="0" applyFont="1" applyFill="1" applyBorder="1" applyAlignment="1">
      <alignment horizontal="right" vertical="center"/>
    </xf>
    <xf numFmtId="0" fontId="35" fillId="0" borderId="0" xfId="0" applyFont="1" applyBorder="1" applyAlignment="1">
      <alignment horizontal="left" vertical="center" wrapText="1"/>
    </xf>
    <xf numFmtId="0" fontId="40" fillId="0" borderId="0" xfId="0" applyFont="1" applyBorder="1" applyAlignment="1">
      <alignment horizontal="left" vertical="center" wrapText="1"/>
    </xf>
    <xf numFmtId="0" fontId="28" fillId="0" borderId="17" xfId="27" applyFont="1" applyBorder="1" applyAlignment="1">
      <alignment horizontal="center" vertical="center" wrapText="1"/>
    </xf>
    <xf numFmtId="4" fontId="36" fillId="0" borderId="11" xfId="45" applyNumberFormat="1" applyFont="1" applyBorder="1" applyAlignment="1">
      <alignment horizontal="center" vertical="center" wrapText="1"/>
    </xf>
    <xf numFmtId="0" fontId="36" fillId="0" borderId="11" xfId="45" applyFont="1" applyBorder="1" applyAlignment="1">
      <alignment horizontal="center" vertical="center"/>
    </xf>
    <xf numFmtId="0" fontId="37" fillId="0" borderId="14" xfId="45" applyFont="1" applyBorder="1" applyAlignment="1">
      <alignment horizontal="left" vertical="center" wrapText="1"/>
    </xf>
    <xf numFmtId="0" fontId="31" fillId="0" borderId="0" xfId="45" applyFont="1" applyBorder="1" applyAlignment="1">
      <alignment horizontal="center" wrapText="1"/>
    </xf>
    <xf numFmtId="0" fontId="28" fillId="0" borderId="15" xfId="27" applyFont="1" applyBorder="1" applyAlignment="1">
      <alignment horizontal="left" vertical="center" wrapText="1"/>
    </xf>
    <xf numFmtId="0" fontId="36" fillId="0" borderId="15" xfId="31" applyFont="1" applyBorder="1" applyAlignment="1" applyProtection="1">
      <alignment horizontal="right" vertical="center" wrapText="1"/>
    </xf>
    <xf numFmtId="0" fontId="37" fillId="0" borderId="15" xfId="31" applyFont="1" applyBorder="1" applyAlignment="1" applyProtection="1">
      <alignment horizontal="center" vertical="center" wrapText="1"/>
    </xf>
    <xf numFmtId="0" fontId="36" fillId="0" borderId="15" xfId="32" applyFont="1" applyBorder="1" applyAlignment="1">
      <alignment horizontal="center" vertical="center" wrapText="1"/>
    </xf>
    <xf numFmtId="0" fontId="37" fillId="0" borderId="0" xfId="30" applyFont="1" applyBorder="1" applyAlignment="1">
      <alignment horizontal="center" vertical="center" wrapText="1"/>
    </xf>
    <xf numFmtId="0" fontId="40" fillId="0" borderId="0" xfId="27" applyFont="1" applyBorder="1" applyAlignment="1">
      <alignment horizontal="center" vertical="center" wrapText="1"/>
    </xf>
    <xf numFmtId="0" fontId="59" fillId="0" borderId="0" xfId="0" applyFont="1" applyBorder="1" applyAlignment="1">
      <alignment horizontal="left" wrapText="1"/>
    </xf>
    <xf numFmtId="0" fontId="29" fillId="11" borderId="23" xfId="46" applyFont="1" applyFill="1" applyBorder="1" applyAlignment="1">
      <alignment horizontal="left" vertical="center"/>
    </xf>
    <xf numFmtId="0" fontId="61" fillId="0" borderId="0" xfId="27" applyFont="1" applyBorder="1" applyAlignment="1">
      <alignment horizontal="left" vertical="center" wrapText="1"/>
    </xf>
    <xf numFmtId="0" fontId="29" fillId="11" borderId="14" xfId="0" applyFont="1" applyFill="1" applyBorder="1" applyAlignment="1">
      <alignment horizontal="right" vertical="center"/>
    </xf>
    <xf numFmtId="0" fontId="28" fillId="11" borderId="45" xfId="0" applyFont="1" applyFill="1" applyBorder="1" applyAlignment="1">
      <alignment horizontal="center" vertical="center"/>
    </xf>
    <xf numFmtId="0" fontId="35" fillId="0" borderId="0" xfId="28" applyFont="1" applyBorder="1" applyAlignment="1">
      <alignment horizontal="left" vertical="center" wrapText="1"/>
    </xf>
    <xf numFmtId="0" fontId="40" fillId="0" borderId="0" xfId="28" applyFont="1" applyBorder="1" applyAlignment="1">
      <alignment horizontal="left" vertical="center" wrapText="1"/>
    </xf>
    <xf numFmtId="0" fontId="29" fillId="11" borderId="15" xfId="21" applyFont="1" applyFill="1" applyBorder="1" applyAlignment="1">
      <alignment horizontal="center" vertical="center" wrapText="1"/>
    </xf>
    <xf numFmtId="0" fontId="28" fillId="0" borderId="15" xfId="21" applyFont="1" applyBorder="1" applyAlignment="1">
      <alignment horizontal="center" vertical="center" wrapText="1"/>
    </xf>
    <xf numFmtId="0" fontId="64" fillId="0" borderId="0" xfId="28" applyFont="1" applyBorder="1" applyAlignment="1">
      <alignment horizontal="right" vertical="center" wrapText="1"/>
    </xf>
    <xf numFmtId="0" fontId="65" fillId="0" borderId="0" xfId="28" applyFont="1" applyBorder="1" applyAlignment="1">
      <alignment horizontal="left" vertical="center" wrapText="1"/>
    </xf>
    <xf numFmtId="0" fontId="40" fillId="0" borderId="0" xfId="28" applyFont="1" applyBorder="1" applyAlignment="1">
      <alignment horizontal="center" vertical="center" wrapText="1"/>
    </xf>
    <xf numFmtId="0" fontId="67" fillId="0" borderId="0" xfId="28" applyFont="1" applyBorder="1" applyAlignment="1">
      <alignment horizontal="center" vertical="center" wrapText="1"/>
    </xf>
    <xf numFmtId="0" fontId="36" fillId="0" borderId="0" xfId="27" applyFont="1" applyBorder="1" applyAlignment="1">
      <alignment horizontal="center" vertical="center" wrapText="1"/>
    </xf>
    <xf numFmtId="0" fontId="45" fillId="0" borderId="0" xfId="27" applyFont="1" applyBorder="1" applyAlignment="1">
      <alignment horizontal="center" vertical="center" wrapText="1"/>
    </xf>
    <xf numFmtId="0" fontId="29" fillId="0" borderId="35" xfId="0" applyFont="1" applyBorder="1" applyAlignment="1">
      <alignment horizontal="center"/>
    </xf>
    <xf numFmtId="0" fontId="49" fillId="0" borderId="15" xfId="0" applyFont="1" applyBorder="1" applyAlignment="1">
      <alignment horizontal="center"/>
    </xf>
    <xf numFmtId="0" fontId="28" fillId="0" borderId="0" xfId="0" applyFont="1" applyBorder="1" applyAlignment="1">
      <alignment horizontal="center"/>
    </xf>
    <xf numFmtId="0" fontId="69" fillId="0" borderId="0" xfId="0" applyFont="1" applyAlignment="1">
      <alignment horizontal="center" wrapText="1"/>
    </xf>
    <xf numFmtId="0" fontId="69" fillId="0" borderId="0" xfId="0" applyFont="1" applyAlignment="1">
      <alignment horizontal="left" vertical="top" wrapText="1"/>
    </xf>
    <xf numFmtId="0" fontId="69" fillId="0" borderId="0" xfId="0" applyFont="1" applyAlignment="1">
      <alignment horizontal="left" vertical="center"/>
    </xf>
  </cellXfs>
  <cellStyles count="47">
    <cellStyle name="Akcent 1 1" xfId="2" xr:uid="{00000000-0005-0000-0000-000006000000}"/>
    <cellStyle name="Akcent 1 2" xfId="3" xr:uid="{00000000-0005-0000-0000-000007000000}"/>
    <cellStyle name="Akcent 2 1" xfId="4" xr:uid="{00000000-0005-0000-0000-000008000000}"/>
    <cellStyle name="Akcent 2 2" xfId="5" xr:uid="{00000000-0005-0000-0000-000009000000}"/>
    <cellStyle name="Akcent 3 1" xfId="6" xr:uid="{00000000-0005-0000-0000-00000A000000}"/>
    <cellStyle name="Akcent 3 2" xfId="7" xr:uid="{00000000-0005-0000-0000-00000B000000}"/>
    <cellStyle name="Akcent 4" xfId="8" xr:uid="{00000000-0005-0000-0000-00000C000000}"/>
    <cellStyle name="Błąd 1" xfId="9" xr:uid="{00000000-0005-0000-0000-00000D000000}"/>
    <cellStyle name="Dobry 1" xfId="10" xr:uid="{00000000-0005-0000-0000-00000E000000}"/>
    <cellStyle name="Excel Built-in Normal" xfId="45" xr:uid="{00000000-0005-0000-0000-000031000000}"/>
    <cellStyle name="Heading 3" xfId="11" xr:uid="{00000000-0005-0000-0000-00000F000000}"/>
    <cellStyle name="Hiperłącze 1" xfId="12" xr:uid="{00000000-0005-0000-0000-000010000000}"/>
    <cellStyle name="Nagłówek 1 1" xfId="13" xr:uid="{00000000-0005-0000-0000-000011000000}"/>
    <cellStyle name="Nagłówek 1 2" xfId="14" xr:uid="{00000000-0005-0000-0000-000012000000}"/>
    <cellStyle name="Nagłówek 2 1" xfId="15" xr:uid="{00000000-0005-0000-0000-000013000000}"/>
    <cellStyle name="Nagłówek 2 2" xfId="16" xr:uid="{00000000-0005-0000-0000-000014000000}"/>
    <cellStyle name="Nagłówek 3" xfId="17" xr:uid="{00000000-0005-0000-0000-000015000000}"/>
    <cellStyle name="Nagłówek 4" xfId="18" xr:uid="{00000000-0005-0000-0000-000016000000}"/>
    <cellStyle name="Neutralny 1" xfId="19" xr:uid="{00000000-0005-0000-0000-000017000000}"/>
    <cellStyle name="Normal_PROF_EES" xfId="20" xr:uid="{00000000-0005-0000-0000-000018000000}"/>
    <cellStyle name="Normalny" xfId="0" builtinId="0"/>
    <cellStyle name="Normalny 2" xfId="21" xr:uid="{00000000-0005-0000-0000-000019000000}"/>
    <cellStyle name="Normalny 2 2" xfId="22" xr:uid="{00000000-0005-0000-0000-00001A000000}"/>
    <cellStyle name="Normalny 3" xfId="23" xr:uid="{00000000-0005-0000-0000-00001B000000}"/>
    <cellStyle name="Normalny 3 5" xfId="24" xr:uid="{00000000-0005-0000-0000-00001C000000}"/>
    <cellStyle name="Normalny 4" xfId="25" xr:uid="{00000000-0005-0000-0000-00001D000000}"/>
    <cellStyle name="Normalny 4 2 2" xfId="26" xr:uid="{00000000-0005-0000-0000-00001E000000}"/>
    <cellStyle name="Normalny_Arkusz1" xfId="27" xr:uid="{00000000-0005-0000-0000-00001F000000}"/>
    <cellStyle name="Normalny_Arkusz1 2" xfId="28" xr:uid="{00000000-0005-0000-0000-000020000000}"/>
    <cellStyle name="Normalny_Arkusz1 2 2" xfId="29" xr:uid="{00000000-0005-0000-0000-000021000000}"/>
    <cellStyle name="Normalny_Arkusz1 2 3" xfId="30" xr:uid="{00000000-0005-0000-0000-000022000000}"/>
    <cellStyle name="Normalny_Arkusz1 3 2" xfId="31" xr:uid="{00000000-0005-0000-0000-000023000000}"/>
    <cellStyle name="Normalny_Arkusz1 4 2" xfId="32" xr:uid="{00000000-0005-0000-0000-000024000000}"/>
    <cellStyle name="Normalny_wzór tabelki przetarg" xfId="46" xr:uid="{CC0BEEA5-8D00-4119-98A6-B0BFD78FFA88}"/>
    <cellStyle name="Notatka 1" xfId="33" xr:uid="{00000000-0005-0000-0000-000025000000}"/>
    <cellStyle name="Ostrzeżenie 1" xfId="34" xr:uid="{00000000-0005-0000-0000-000026000000}"/>
    <cellStyle name="Przypis dolny 1" xfId="35" xr:uid="{00000000-0005-0000-0000-000027000000}"/>
    <cellStyle name="Result 1" xfId="36" xr:uid="{00000000-0005-0000-0000-000028000000}"/>
    <cellStyle name="Stan 1" xfId="37" xr:uid="{00000000-0005-0000-0000-000029000000}"/>
    <cellStyle name="Standard 5" xfId="38" xr:uid="{00000000-0005-0000-0000-00002A000000}"/>
    <cellStyle name="Tekst 1" xfId="39" xr:uid="{00000000-0005-0000-0000-00002B000000}"/>
    <cellStyle name="Walutowy" xfId="1" builtinId="4"/>
    <cellStyle name="Walutowy 2" xfId="40" xr:uid="{00000000-0005-0000-0000-00002C000000}"/>
    <cellStyle name="Walutowy 4" xfId="41" xr:uid="{00000000-0005-0000-0000-00002D000000}"/>
    <cellStyle name="Wynik 1" xfId="42" xr:uid="{00000000-0005-0000-0000-00002E000000}"/>
    <cellStyle name="Wynik2" xfId="43" xr:uid="{00000000-0005-0000-0000-00002F000000}"/>
    <cellStyle name="Zły 1" xfId="44"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70AD47"/>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345960</xdr:colOff>
      <xdr:row>5</xdr:row>
      <xdr:rowOff>0</xdr:rowOff>
    </xdr:from>
    <xdr:to>
      <xdr:col>17</xdr:col>
      <xdr:colOff>55800</xdr:colOff>
      <xdr:row>18</xdr:row>
      <xdr:rowOff>308025</xdr:rowOff>
    </xdr:to>
    <xdr:pic>
      <xdr:nvPicPr>
        <xdr:cNvPr id="2" name="Obraz 3">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1"/>
        <a:stretch/>
      </xdr:blipFill>
      <xdr:spPr>
        <a:xfrm>
          <a:off x="10216440" y="1140120"/>
          <a:ext cx="3714840" cy="60991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345960</xdr:colOff>
      <xdr:row>5</xdr:row>
      <xdr:rowOff>0</xdr:rowOff>
    </xdr:from>
    <xdr:to>
      <xdr:col>17</xdr:col>
      <xdr:colOff>55800</xdr:colOff>
      <xdr:row>18</xdr:row>
      <xdr:rowOff>441195</xdr:rowOff>
    </xdr:to>
    <xdr:pic>
      <xdr:nvPicPr>
        <xdr:cNvPr id="2" name="Obraz 1">
          <a:extLst>
            <a:ext uri="{FF2B5EF4-FFF2-40B4-BE49-F238E27FC236}">
              <a16:creationId xmlns:a16="http://schemas.microsoft.com/office/drawing/2014/main" id="{00000000-0008-0000-7100-000002000000}"/>
            </a:ext>
          </a:extLst>
        </xdr:cNvPr>
        <xdr:cNvPicPr/>
      </xdr:nvPicPr>
      <xdr:blipFill>
        <a:blip xmlns:r="http://schemas.openxmlformats.org/officeDocument/2006/relationships" r:embed="rId1"/>
        <a:stretch/>
      </xdr:blipFill>
      <xdr:spPr>
        <a:xfrm>
          <a:off x="10216440" y="1140120"/>
          <a:ext cx="3714840" cy="6099120"/>
        </a:xfrm>
        <a:prstGeom prst="rect">
          <a:avLst/>
        </a:prstGeom>
        <a:ln w="0">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25"/>
  <sheetViews>
    <sheetView topLeftCell="A19" zoomScaleNormal="100" workbookViewId="0">
      <selection activeCell="B25" sqref="B25"/>
    </sheetView>
  </sheetViews>
  <sheetFormatPr defaultColWidth="9" defaultRowHeight="15"/>
  <cols>
    <col min="1" max="1" width="3.42578125" style="5" customWidth="1"/>
    <col min="2" max="2" width="65.140625" style="5" customWidth="1"/>
    <col min="3" max="3" width="13.42578125" style="5" customWidth="1"/>
    <col min="4" max="8" width="17.42578125" style="5" customWidth="1"/>
    <col min="9" max="9" width="25.7109375" style="5" customWidth="1"/>
    <col min="10" max="10" width="17.140625" style="5" customWidth="1"/>
    <col min="11" max="11" width="19.7109375" style="5" customWidth="1"/>
    <col min="12" max="12" width="11.140625" style="5" customWidth="1"/>
    <col min="13" max="13" width="8" style="5" customWidth="1"/>
    <col min="14" max="14" width="12" style="5" customWidth="1"/>
    <col min="15" max="15" width="11.5703125" style="5" customWidth="1"/>
    <col min="16" max="62" width="8.140625" style="5" customWidth="1"/>
    <col min="63" max="16384" width="9" style="6"/>
  </cols>
  <sheetData>
    <row r="1" spans="1:13" ht="13.5" customHeight="1">
      <c r="A1" s="771" t="s">
        <v>1442</v>
      </c>
      <c r="B1" s="771"/>
      <c r="C1" s="771"/>
      <c r="D1" s="771"/>
      <c r="E1" s="771"/>
      <c r="F1" s="771"/>
      <c r="G1" s="771"/>
      <c r="H1" s="771"/>
      <c r="I1" s="771"/>
      <c r="J1" s="3"/>
      <c r="K1" s="3"/>
      <c r="L1" s="3"/>
      <c r="M1" s="4"/>
    </row>
    <row r="2" spans="1:13" ht="13.5" customHeight="1">
      <c r="A2" s="771"/>
      <c r="B2" s="771"/>
      <c r="C2" s="771"/>
      <c r="D2" s="771"/>
      <c r="E2" s="771"/>
      <c r="F2" s="771"/>
      <c r="G2" s="771"/>
      <c r="H2" s="771"/>
      <c r="I2" s="771"/>
      <c r="J2" s="3"/>
      <c r="K2" s="3"/>
      <c r="L2" s="3"/>
      <c r="M2" s="4"/>
    </row>
    <row r="3" spans="1:13" ht="15" customHeight="1">
      <c r="A3" s="773" t="s">
        <v>1438</v>
      </c>
      <c r="B3" s="774"/>
      <c r="C3" s="774"/>
      <c r="D3" s="774"/>
      <c r="E3" s="774"/>
      <c r="F3" s="774"/>
      <c r="G3" s="774"/>
      <c r="H3" s="774"/>
      <c r="I3" s="775"/>
      <c r="J3" s="7"/>
      <c r="K3" s="7"/>
      <c r="L3" s="7"/>
      <c r="M3" s="4"/>
    </row>
    <row r="4" spans="1:13" ht="15" customHeight="1">
      <c r="A4" s="772" t="s">
        <v>1439</v>
      </c>
      <c r="B4" s="772"/>
      <c r="C4" s="772"/>
      <c r="D4" s="772"/>
      <c r="E4" s="772"/>
      <c r="F4" s="772"/>
      <c r="G4" s="772"/>
      <c r="H4" s="772"/>
      <c r="I4" s="772"/>
      <c r="J4" s="7"/>
      <c r="K4" s="7"/>
      <c r="L4" s="7"/>
      <c r="M4" s="4"/>
    </row>
    <row r="5" spans="1:13" ht="15" customHeight="1">
      <c r="A5" s="772" t="s">
        <v>1441</v>
      </c>
      <c r="B5" s="772"/>
      <c r="C5" s="772"/>
      <c r="D5" s="772"/>
      <c r="E5" s="772"/>
      <c r="F5" s="772"/>
      <c r="G5" s="772"/>
      <c r="H5" s="772"/>
      <c r="I5" s="772"/>
      <c r="J5" s="7"/>
      <c r="K5" s="7"/>
      <c r="L5" s="7"/>
      <c r="M5" s="4"/>
    </row>
    <row r="6" spans="1:13" ht="48" customHeight="1" thickBot="1">
      <c r="A6" s="8" t="s">
        <v>1</v>
      </c>
      <c r="B6" s="9"/>
      <c r="C6" s="10" t="s">
        <v>2</v>
      </c>
      <c r="D6" s="11" t="s">
        <v>3</v>
      </c>
      <c r="E6" s="11" t="s">
        <v>4</v>
      </c>
      <c r="F6" s="11" t="s">
        <v>5</v>
      </c>
      <c r="G6" s="9" t="s">
        <v>6</v>
      </c>
      <c r="H6" s="12" t="s">
        <v>7</v>
      </c>
      <c r="I6" s="13" t="s">
        <v>1823</v>
      </c>
      <c r="J6" s="14"/>
      <c r="K6" s="4"/>
      <c r="L6" s="4"/>
      <c r="M6" s="4"/>
    </row>
    <row r="7" spans="1:13" ht="15" customHeight="1" thickBot="1">
      <c r="A7" s="15" t="s">
        <v>8</v>
      </c>
      <c r="B7" s="9" t="s">
        <v>8</v>
      </c>
      <c r="C7" s="16" t="s">
        <v>9</v>
      </c>
      <c r="D7" s="11" t="s">
        <v>10</v>
      </c>
      <c r="E7" s="11" t="s">
        <v>10</v>
      </c>
      <c r="F7" s="11" t="s">
        <v>8</v>
      </c>
      <c r="G7" s="9" t="s">
        <v>8</v>
      </c>
      <c r="H7" s="17" t="s">
        <v>8</v>
      </c>
      <c r="I7" s="17" t="s">
        <v>8</v>
      </c>
      <c r="J7" s="18"/>
    </row>
    <row r="8" spans="1:13" ht="42" customHeight="1">
      <c r="A8" s="19">
        <v>1</v>
      </c>
      <c r="B8" s="20" t="s">
        <v>11</v>
      </c>
      <c r="C8" s="21">
        <v>6000</v>
      </c>
      <c r="D8" s="22"/>
      <c r="E8" s="23"/>
      <c r="F8" s="24"/>
      <c r="G8" s="25"/>
      <c r="H8" s="25"/>
      <c r="I8" s="25"/>
      <c r="J8" s="18"/>
      <c r="K8" s="5" t="s">
        <v>0</v>
      </c>
    </row>
    <row r="9" spans="1:13" ht="36" customHeight="1">
      <c r="A9" s="26"/>
      <c r="B9" s="27" t="s">
        <v>12</v>
      </c>
      <c r="C9" s="28" t="s">
        <v>13</v>
      </c>
      <c r="D9" s="29" t="s">
        <v>14</v>
      </c>
      <c r="E9" s="770" t="s">
        <v>15</v>
      </c>
      <c r="F9" s="770"/>
      <c r="G9" s="30"/>
      <c r="H9" s="31"/>
      <c r="I9" s="31"/>
      <c r="J9" s="18"/>
    </row>
    <row r="10" spans="1:13" ht="15" customHeight="1">
      <c r="A10" s="32">
        <v>1</v>
      </c>
      <c r="B10" s="1" t="s">
        <v>16</v>
      </c>
      <c r="C10" s="33" t="s">
        <v>8</v>
      </c>
      <c r="D10" s="34"/>
      <c r="E10" s="770"/>
      <c r="F10" s="770"/>
      <c r="G10" s="30"/>
      <c r="H10" s="31"/>
      <c r="I10" s="35"/>
      <c r="J10" s="18"/>
    </row>
    <row r="11" spans="1:13" ht="15" customHeight="1">
      <c r="A11" s="32">
        <v>2</v>
      </c>
      <c r="B11" s="2" t="s">
        <v>17</v>
      </c>
      <c r="C11" s="36" t="s">
        <v>8</v>
      </c>
      <c r="D11" s="37"/>
      <c r="E11" s="770"/>
      <c r="F11" s="770"/>
      <c r="G11" s="30"/>
      <c r="H11" s="31"/>
      <c r="I11" s="31"/>
      <c r="J11" s="18"/>
    </row>
    <row r="12" spans="1:13" ht="95.25" customHeight="1">
      <c r="A12" s="32">
        <v>3</v>
      </c>
      <c r="B12" s="2" t="s">
        <v>18</v>
      </c>
      <c r="C12" s="36" t="s">
        <v>8</v>
      </c>
      <c r="D12" s="37"/>
      <c r="E12" s="770"/>
      <c r="F12" s="770"/>
      <c r="G12" s="30"/>
      <c r="H12" s="31"/>
      <c r="I12" s="31" t="s">
        <v>19</v>
      </c>
      <c r="J12" s="18"/>
      <c r="K12" s="38"/>
    </row>
    <row r="13" spans="1:13" ht="72.75" customHeight="1">
      <c r="A13" s="32">
        <v>4</v>
      </c>
      <c r="B13" s="2" t="s">
        <v>20</v>
      </c>
      <c r="C13" s="36" t="s">
        <v>8</v>
      </c>
      <c r="D13" s="37"/>
      <c r="E13" s="770"/>
      <c r="F13" s="770"/>
      <c r="G13" s="30"/>
      <c r="H13" s="31"/>
      <c r="I13" s="31"/>
      <c r="J13" s="18"/>
    </row>
    <row r="14" spans="1:13" ht="42.75" customHeight="1">
      <c r="A14" s="32">
        <v>5</v>
      </c>
      <c r="B14" s="2" t="s">
        <v>21</v>
      </c>
      <c r="C14" s="36" t="s">
        <v>8</v>
      </c>
      <c r="D14" s="37"/>
      <c r="E14" s="770"/>
      <c r="F14" s="770"/>
      <c r="G14" s="30"/>
      <c r="H14" s="31"/>
      <c r="I14" s="31"/>
      <c r="J14" s="18"/>
    </row>
    <row r="15" spans="1:13" ht="105.75" customHeight="1">
      <c r="A15" s="32">
        <v>6</v>
      </c>
      <c r="B15" s="2" t="s">
        <v>1567</v>
      </c>
      <c r="C15" s="36" t="s">
        <v>22</v>
      </c>
      <c r="D15" s="39"/>
      <c r="E15" s="770"/>
      <c r="F15" s="770"/>
      <c r="G15" s="30"/>
      <c r="H15" s="31"/>
      <c r="I15" s="31"/>
    </row>
    <row r="16" spans="1:13" ht="144.75" customHeight="1">
      <c r="A16" s="32">
        <v>7</v>
      </c>
      <c r="B16" s="2" t="s">
        <v>23</v>
      </c>
      <c r="C16" s="36" t="s">
        <v>22</v>
      </c>
      <c r="D16" s="39"/>
      <c r="E16" s="770"/>
      <c r="F16" s="770"/>
      <c r="G16" s="30"/>
      <c r="H16" s="31"/>
      <c r="I16" s="31"/>
      <c r="J16" s="18"/>
    </row>
    <row r="17" spans="1:10" ht="78" customHeight="1">
      <c r="A17" s="32">
        <v>8</v>
      </c>
      <c r="B17" s="2" t="s">
        <v>1568</v>
      </c>
      <c r="C17" s="36" t="s">
        <v>22</v>
      </c>
      <c r="D17" s="39"/>
      <c r="E17" s="770"/>
      <c r="F17" s="770"/>
      <c r="G17" s="30"/>
      <c r="H17" s="31"/>
      <c r="I17" s="31"/>
      <c r="J17" s="18"/>
    </row>
    <row r="18" spans="1:10" ht="101.25" customHeight="1">
      <c r="A18" s="32">
        <v>9</v>
      </c>
      <c r="B18" s="2" t="s">
        <v>24</v>
      </c>
      <c r="C18" s="36" t="s">
        <v>22</v>
      </c>
      <c r="D18" s="39"/>
      <c r="E18" s="770"/>
      <c r="F18" s="770"/>
      <c r="G18" s="30"/>
      <c r="H18" s="31"/>
      <c r="I18" s="31"/>
      <c r="J18" s="18"/>
    </row>
    <row r="19" spans="1:10" ht="125.25" customHeight="1">
      <c r="A19" s="32">
        <v>10</v>
      </c>
      <c r="B19" s="2" t="s">
        <v>25</v>
      </c>
      <c r="C19" s="36" t="s">
        <v>26</v>
      </c>
      <c r="D19" s="39"/>
      <c r="E19" s="770"/>
      <c r="F19" s="770"/>
      <c r="G19" s="30"/>
      <c r="H19" s="31"/>
      <c r="I19" s="31"/>
      <c r="J19" s="18"/>
    </row>
    <row r="20" spans="1:10" ht="53.25" customHeight="1">
      <c r="A20" s="32">
        <v>11</v>
      </c>
      <c r="B20" s="2" t="s">
        <v>27</v>
      </c>
      <c r="C20" s="36" t="s">
        <v>22</v>
      </c>
      <c r="D20" s="39"/>
      <c r="E20" s="770"/>
      <c r="F20" s="770"/>
      <c r="G20" s="30"/>
      <c r="H20" s="31"/>
      <c r="I20" s="31"/>
      <c r="J20" s="18"/>
    </row>
    <row r="21" spans="1:10" ht="25.5" customHeight="1">
      <c r="A21" s="32">
        <v>12</v>
      </c>
      <c r="B21" s="2" t="s">
        <v>28</v>
      </c>
      <c r="C21" s="36" t="s">
        <v>29</v>
      </c>
      <c r="D21" s="39"/>
      <c r="E21" s="770"/>
      <c r="F21" s="770"/>
      <c r="G21" s="30"/>
      <c r="H21" s="31"/>
      <c r="I21" s="31"/>
      <c r="J21" s="18"/>
    </row>
    <row r="22" spans="1:10" ht="15" customHeight="1">
      <c r="A22" s="18"/>
      <c r="B22" s="18"/>
      <c r="C22" s="18"/>
      <c r="D22" s="18"/>
      <c r="E22" s="18"/>
      <c r="F22" s="40"/>
      <c r="G22" s="41"/>
      <c r="H22" s="41"/>
      <c r="I22" s="41"/>
    </row>
    <row r="23" spans="1:10" ht="15" customHeight="1">
      <c r="A23" s="18"/>
      <c r="B23" s="18"/>
      <c r="C23" s="18"/>
      <c r="D23" s="18"/>
      <c r="F23" s="42"/>
      <c r="G23" s="42"/>
      <c r="H23" s="43"/>
    </row>
    <row r="24" spans="1:10" ht="15" customHeight="1">
      <c r="A24" s="18"/>
      <c r="B24" s="44" t="s">
        <v>1354</v>
      </c>
      <c r="C24" s="18"/>
      <c r="D24" s="18"/>
      <c r="F24" s="45"/>
      <c r="G24" s="45"/>
      <c r="H24" s="46"/>
    </row>
    <row r="25" spans="1:10" ht="15" customHeight="1">
      <c r="A25" s="18"/>
      <c r="B25" s="766" t="s">
        <v>1842</v>
      </c>
      <c r="C25" s="18"/>
      <c r="D25" s="18"/>
      <c r="E25" s="18"/>
      <c r="F25" s="18"/>
      <c r="G25" s="18"/>
      <c r="H25" s="18"/>
    </row>
  </sheetData>
  <mergeCells count="17">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4:I4"/>
    <mergeCell ref="A5:I5"/>
    <mergeCell ref="A3:I3"/>
  </mergeCells>
  <pageMargins left="0.7" right="0.7" top="0.75" bottom="0.75" header="0.511811023622047" footer="0.511811023622047"/>
  <pageSetup paperSize="9" scale="75" orientation="landscape" horizontalDpi="300" verticalDpi="300" r:id="rId1"/>
  <rowBreaks count="1" manualBreakCount="1">
    <brk id="15"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26"/>
  <sheetViews>
    <sheetView zoomScaleNormal="100" workbookViewId="0">
      <selection activeCell="B24" sqref="B24"/>
    </sheetView>
  </sheetViews>
  <sheetFormatPr defaultColWidth="9" defaultRowHeight="15"/>
  <cols>
    <col min="1" max="1" width="3.42578125" style="5" customWidth="1"/>
    <col min="2" max="2" width="64.140625" style="5" customWidth="1"/>
    <col min="3" max="3" width="11.85546875" style="5" customWidth="1"/>
    <col min="4" max="4" width="10.85546875" style="5" customWidth="1"/>
    <col min="5" max="8" width="15.140625" style="5" customWidth="1"/>
    <col min="9" max="9" width="21.140625" style="5" customWidth="1"/>
    <col min="10" max="10" width="37.85546875" style="5" customWidth="1"/>
    <col min="11" max="11" width="8.140625" style="5" customWidth="1"/>
    <col min="12" max="12" width="11.140625" style="5" customWidth="1"/>
    <col min="13" max="13" width="8" style="5" customWidth="1"/>
    <col min="14" max="14" width="13" style="5" customWidth="1"/>
    <col min="15" max="15" width="12" style="5" customWidth="1"/>
    <col min="16" max="62" width="8.14062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1443</v>
      </c>
      <c r="B5" s="772"/>
      <c r="C5" s="772"/>
      <c r="D5" s="772"/>
      <c r="E5" s="772"/>
      <c r="F5" s="772"/>
      <c r="G5" s="772"/>
      <c r="H5" s="772"/>
      <c r="I5" s="772"/>
      <c r="J5" s="47"/>
    </row>
    <row r="6" spans="1:10" ht="48" customHeight="1">
      <c r="A6" s="48" t="s">
        <v>1</v>
      </c>
      <c r="B6" s="49" t="s">
        <v>32</v>
      </c>
      <c r="C6" s="50" t="s">
        <v>2</v>
      </c>
      <c r="D6" s="51" t="s">
        <v>3</v>
      </c>
      <c r="E6" s="51" t="s">
        <v>4</v>
      </c>
      <c r="F6" s="51" t="s">
        <v>5</v>
      </c>
      <c r="G6" s="49" t="s">
        <v>6</v>
      </c>
      <c r="H6" s="52" t="s">
        <v>7</v>
      </c>
      <c r="I6" s="13" t="s">
        <v>1823</v>
      </c>
      <c r="J6" s="18"/>
    </row>
    <row r="7" spans="1:10" ht="15" customHeight="1">
      <c r="A7" s="53" t="s">
        <v>8</v>
      </c>
      <c r="B7" s="54" t="s">
        <v>8</v>
      </c>
      <c r="C7" s="55" t="s">
        <v>9</v>
      </c>
      <c r="D7" s="56" t="s">
        <v>10</v>
      </c>
      <c r="E7" s="56" t="s">
        <v>10</v>
      </c>
      <c r="F7" s="56" t="s">
        <v>8</v>
      </c>
      <c r="G7" s="54" t="s">
        <v>8</v>
      </c>
      <c r="H7" s="57" t="s">
        <v>8</v>
      </c>
      <c r="I7" s="57" t="s">
        <v>8</v>
      </c>
      <c r="J7" s="18"/>
    </row>
    <row r="8" spans="1:10" ht="42.75" customHeight="1">
      <c r="A8" s="58">
        <v>1</v>
      </c>
      <c r="B8" s="59" t="s">
        <v>33</v>
      </c>
      <c r="C8" s="60">
        <v>6000</v>
      </c>
      <c r="D8" s="61"/>
      <c r="E8" s="61"/>
      <c r="F8" s="62"/>
      <c r="G8" s="63"/>
      <c r="H8" s="63"/>
      <c r="I8" s="63"/>
      <c r="J8" s="18"/>
    </row>
    <row r="9" spans="1:10" ht="36" customHeight="1">
      <c r="A9" s="64"/>
      <c r="B9" s="65" t="s">
        <v>12</v>
      </c>
      <c r="C9" s="66" t="s">
        <v>13</v>
      </c>
      <c r="D9" s="67" t="s">
        <v>34</v>
      </c>
      <c r="E9" s="776" t="s">
        <v>15</v>
      </c>
      <c r="F9" s="776"/>
      <c r="G9" s="68"/>
      <c r="H9" s="69"/>
      <c r="I9" s="70"/>
      <c r="J9" s="18"/>
    </row>
    <row r="10" spans="1:10" ht="15" customHeight="1">
      <c r="A10" s="71">
        <v>1</v>
      </c>
      <c r="B10" s="72" t="s">
        <v>16</v>
      </c>
      <c r="C10" s="73" t="s">
        <v>8</v>
      </c>
      <c r="D10" s="74"/>
      <c r="E10" s="776"/>
      <c r="F10" s="776"/>
      <c r="G10" s="68"/>
      <c r="H10" s="69"/>
      <c r="I10" s="70"/>
      <c r="J10" s="18"/>
    </row>
    <row r="11" spans="1:10" ht="15" customHeight="1">
      <c r="A11" s="71">
        <v>2</v>
      </c>
      <c r="B11" s="75" t="s">
        <v>17</v>
      </c>
      <c r="C11" s="76" t="s">
        <v>8</v>
      </c>
      <c r="D11" s="77"/>
      <c r="E11" s="776"/>
      <c r="F11" s="776"/>
      <c r="G11" s="68"/>
      <c r="H11" s="78"/>
      <c r="I11" s="70"/>
      <c r="J11" s="18"/>
    </row>
    <row r="12" spans="1:10" ht="84" customHeight="1">
      <c r="A12" s="71">
        <v>3</v>
      </c>
      <c r="B12" s="75" t="s">
        <v>18</v>
      </c>
      <c r="C12" s="76" t="s">
        <v>8</v>
      </c>
      <c r="D12" s="77"/>
      <c r="E12" s="776"/>
      <c r="F12" s="776"/>
      <c r="G12" s="68"/>
      <c r="H12" s="69"/>
      <c r="I12" s="70"/>
      <c r="J12" s="18"/>
    </row>
    <row r="13" spans="1:10" ht="69" customHeight="1">
      <c r="A13" s="71">
        <v>4</v>
      </c>
      <c r="B13" s="75" t="s">
        <v>35</v>
      </c>
      <c r="C13" s="76" t="s">
        <v>8</v>
      </c>
      <c r="D13" s="77"/>
      <c r="E13" s="776"/>
      <c r="F13" s="776"/>
      <c r="G13" s="68"/>
      <c r="H13" s="69"/>
      <c r="I13" s="70"/>
      <c r="J13" s="79"/>
    </row>
    <row r="14" spans="1:10" ht="54" customHeight="1">
      <c r="A14" s="71">
        <v>5</v>
      </c>
      <c r="B14" s="75" t="s">
        <v>21</v>
      </c>
      <c r="C14" s="76" t="s">
        <v>8</v>
      </c>
      <c r="D14" s="77"/>
      <c r="E14" s="776"/>
      <c r="F14" s="776"/>
      <c r="G14" s="68"/>
      <c r="H14" s="69"/>
      <c r="I14" s="70"/>
      <c r="J14" s="18"/>
    </row>
    <row r="15" spans="1:10" ht="102" customHeight="1">
      <c r="A15" s="71">
        <v>6</v>
      </c>
      <c r="B15" s="75" t="s">
        <v>36</v>
      </c>
      <c r="C15" s="76" t="s">
        <v>22</v>
      </c>
      <c r="D15" s="80"/>
      <c r="E15" s="776"/>
      <c r="F15" s="776"/>
      <c r="G15" s="68"/>
      <c r="H15" s="69"/>
      <c r="I15" s="70"/>
      <c r="J15" s="18"/>
    </row>
    <row r="16" spans="1:10" ht="95.25" customHeight="1">
      <c r="A16" s="71">
        <v>7</v>
      </c>
      <c r="B16" s="75" t="s">
        <v>1569</v>
      </c>
      <c r="C16" s="76" t="s">
        <v>22</v>
      </c>
      <c r="D16" s="80"/>
      <c r="E16" s="776"/>
      <c r="F16" s="776"/>
      <c r="G16" s="68"/>
      <c r="H16" s="69"/>
      <c r="I16" s="70"/>
      <c r="J16" s="18"/>
    </row>
    <row r="17" spans="1:10" ht="120" customHeight="1">
      <c r="A17" s="71">
        <v>8</v>
      </c>
      <c r="B17" s="75" t="s">
        <v>37</v>
      </c>
      <c r="C17" s="76" t="s">
        <v>26</v>
      </c>
      <c r="D17" s="80"/>
      <c r="E17" s="776"/>
      <c r="F17" s="776"/>
      <c r="G17" s="68"/>
      <c r="H17" s="69"/>
      <c r="I17" s="70"/>
      <c r="J17" s="18"/>
    </row>
    <row r="18" spans="1:10" ht="87" customHeight="1">
      <c r="A18" s="71">
        <v>9</v>
      </c>
      <c r="B18" s="75" t="s">
        <v>1570</v>
      </c>
      <c r="C18" s="76" t="s">
        <v>22</v>
      </c>
      <c r="D18" s="80"/>
      <c r="E18" s="776"/>
      <c r="F18" s="776"/>
      <c r="G18" s="68"/>
      <c r="H18" s="69"/>
      <c r="I18" s="70"/>
      <c r="J18" s="18"/>
    </row>
    <row r="19" spans="1:10" ht="65.25" customHeight="1">
      <c r="A19" s="71">
        <v>10</v>
      </c>
      <c r="B19" s="75" t="s">
        <v>1571</v>
      </c>
      <c r="C19" s="76" t="s">
        <v>22</v>
      </c>
      <c r="D19" s="80"/>
      <c r="E19" s="776"/>
      <c r="F19" s="776"/>
      <c r="G19" s="68"/>
      <c r="H19" s="69"/>
      <c r="I19" s="70"/>
      <c r="J19" s="18"/>
    </row>
    <row r="20" spans="1:10" ht="20.25" customHeight="1">
      <c r="A20" s="71">
        <v>11</v>
      </c>
      <c r="B20" s="75" t="s">
        <v>28</v>
      </c>
      <c r="C20" s="76" t="s">
        <v>29</v>
      </c>
      <c r="D20" s="80"/>
      <c r="E20" s="776"/>
      <c r="F20" s="776"/>
      <c r="G20" s="68"/>
      <c r="H20" s="69"/>
      <c r="I20" s="70"/>
      <c r="J20" s="18"/>
    </row>
    <row r="21" spans="1:10" ht="73.5" customHeight="1">
      <c r="A21" s="71">
        <v>12</v>
      </c>
      <c r="B21" s="75" t="s">
        <v>1572</v>
      </c>
      <c r="C21" s="76" t="s">
        <v>22</v>
      </c>
      <c r="D21" s="80"/>
      <c r="E21" s="776"/>
      <c r="F21" s="776"/>
      <c r="G21" s="68"/>
      <c r="H21" s="69"/>
      <c r="I21" s="70"/>
      <c r="J21" s="18"/>
    </row>
    <row r="22" spans="1:10" ht="15" customHeight="1">
      <c r="A22" s="81"/>
      <c r="B22" s="82"/>
      <c r="C22" s="83"/>
      <c r="D22" s="84"/>
      <c r="E22" s="85"/>
      <c r="F22" s="85"/>
      <c r="G22" s="85"/>
      <c r="H22" s="70"/>
      <c r="I22" s="70"/>
    </row>
    <row r="23" spans="1:10" ht="14.25" customHeight="1">
      <c r="A23" s="81"/>
      <c r="B23" s="44" t="s">
        <v>1354</v>
      </c>
      <c r="C23" s="86"/>
      <c r="D23" s="86"/>
      <c r="E23" s="86"/>
      <c r="F23" s="87"/>
      <c r="G23" s="45"/>
      <c r="H23" s="45"/>
      <c r="I23" s="45"/>
      <c r="J23" s="88"/>
    </row>
    <row r="24" spans="1:10" ht="14.25" customHeight="1">
      <c r="A24" s="81"/>
      <c r="B24" s="766" t="s">
        <v>1842</v>
      </c>
      <c r="C24" s="87"/>
      <c r="D24" s="87"/>
      <c r="F24" s="42"/>
      <c r="G24" s="42"/>
      <c r="H24" s="43"/>
      <c r="I24" s="89"/>
      <c r="J24" s="89"/>
    </row>
    <row r="25" spans="1:10" ht="15" customHeight="1">
      <c r="A25" s="18"/>
      <c r="B25" s="18"/>
      <c r="C25" s="18"/>
      <c r="D25" s="18"/>
      <c r="F25" s="42"/>
      <c r="G25" s="42"/>
      <c r="H25" s="43"/>
      <c r="I25" s="90"/>
    </row>
    <row r="26" spans="1:10" ht="15" customHeight="1">
      <c r="A26" s="18"/>
      <c r="B26" s="18"/>
      <c r="C26" s="18"/>
      <c r="D26" s="18"/>
      <c r="E26" s="18"/>
      <c r="F26" s="18"/>
      <c r="G26" s="90"/>
      <c r="H26" s="90"/>
      <c r="I26" s="90"/>
    </row>
  </sheetData>
  <mergeCells count="17">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1" orientation="landscape" horizontalDpi="300" verticalDpi="300"/>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28"/>
  <sheetViews>
    <sheetView topLeftCell="A22" zoomScaleNormal="100" workbookViewId="0">
      <selection activeCell="B28" sqref="B28"/>
    </sheetView>
  </sheetViews>
  <sheetFormatPr defaultColWidth="9" defaultRowHeight="15"/>
  <cols>
    <col min="1" max="1" width="3.42578125" style="5" customWidth="1"/>
    <col min="2" max="2" width="64.140625" style="5" customWidth="1"/>
    <col min="3" max="3" width="13" style="5" customWidth="1"/>
    <col min="4" max="4" width="11" style="5" customWidth="1"/>
    <col min="5" max="5" width="13.7109375" style="5" customWidth="1"/>
    <col min="6" max="6" width="11.140625" style="5" customWidth="1"/>
    <col min="7" max="8" width="13.5703125" style="5" customWidth="1"/>
    <col min="9" max="9" width="21.5703125" style="5" customWidth="1"/>
    <col min="10" max="10" width="8.85546875" style="5" customWidth="1"/>
    <col min="11" max="11" width="8.140625" style="5" customWidth="1"/>
    <col min="12" max="12" width="11.140625" style="5" customWidth="1"/>
    <col min="13" max="13" width="8" style="5" customWidth="1"/>
    <col min="14" max="14" width="12" style="5" customWidth="1"/>
    <col min="15" max="15" width="11.5703125" style="5" customWidth="1"/>
    <col min="16" max="62" width="8.140625" style="5" customWidth="1"/>
    <col min="63" max="16384" width="9" style="6"/>
  </cols>
  <sheetData>
    <row r="1" spans="1:12" ht="15" customHeight="1">
      <c r="A1" s="771" t="s">
        <v>1442</v>
      </c>
      <c r="B1" s="771"/>
      <c r="C1" s="771"/>
      <c r="D1" s="771"/>
      <c r="E1" s="771"/>
      <c r="F1" s="771"/>
      <c r="G1" s="771"/>
      <c r="H1" s="771"/>
      <c r="I1" s="771"/>
    </row>
    <row r="2" spans="1:12" ht="15" customHeight="1">
      <c r="A2" s="771"/>
      <c r="B2" s="771"/>
      <c r="C2" s="771"/>
      <c r="D2" s="771"/>
      <c r="E2" s="771"/>
      <c r="F2" s="771"/>
      <c r="G2" s="771"/>
      <c r="H2" s="771"/>
      <c r="I2" s="771"/>
    </row>
    <row r="3" spans="1:12" ht="15" customHeight="1">
      <c r="A3" s="773" t="s">
        <v>1438</v>
      </c>
      <c r="B3" s="774"/>
      <c r="C3" s="774"/>
      <c r="D3" s="774"/>
      <c r="E3" s="774"/>
      <c r="F3" s="774"/>
      <c r="G3" s="774"/>
      <c r="H3" s="774"/>
      <c r="I3" s="775"/>
    </row>
    <row r="4" spans="1:12" ht="15" customHeight="1">
      <c r="A4" s="772" t="s">
        <v>1439</v>
      </c>
      <c r="B4" s="772"/>
      <c r="C4" s="772"/>
      <c r="D4" s="772"/>
      <c r="E4" s="772"/>
      <c r="F4" s="772"/>
      <c r="G4" s="772"/>
      <c r="H4" s="772"/>
      <c r="I4" s="772"/>
      <c r="J4" s="47"/>
    </row>
    <row r="5" spans="1:12" ht="15" customHeight="1">
      <c r="A5" s="772" t="s">
        <v>1440</v>
      </c>
      <c r="B5" s="772"/>
      <c r="C5" s="772"/>
      <c r="D5" s="772"/>
      <c r="E5" s="772"/>
      <c r="F5" s="772"/>
      <c r="G5" s="772"/>
      <c r="H5" s="772"/>
      <c r="I5" s="772"/>
      <c r="J5" s="47"/>
    </row>
    <row r="6" spans="1:12" ht="48.75" customHeight="1">
      <c r="A6" s="91" t="s">
        <v>1</v>
      </c>
      <c r="B6" s="92" t="s">
        <v>32</v>
      </c>
      <c r="C6" s="93" t="s">
        <v>2</v>
      </c>
      <c r="D6" s="94" t="s">
        <v>3</v>
      </c>
      <c r="E6" s="94" t="s">
        <v>4</v>
      </c>
      <c r="F6" s="92" t="s">
        <v>5</v>
      </c>
      <c r="G6" s="92" t="s">
        <v>6</v>
      </c>
      <c r="H6" s="95" t="s">
        <v>7</v>
      </c>
      <c r="I6" s="13" t="s">
        <v>1823</v>
      </c>
      <c r="J6" s="18"/>
      <c r="K6" s="18"/>
      <c r="L6" s="18"/>
    </row>
    <row r="7" spans="1:12" ht="15.75" customHeight="1">
      <c r="A7" s="8" t="s">
        <v>8</v>
      </c>
      <c r="B7" s="9" t="s">
        <v>8</v>
      </c>
      <c r="C7" s="10" t="s">
        <v>9</v>
      </c>
      <c r="D7" s="11" t="s">
        <v>10</v>
      </c>
      <c r="E7" s="11" t="s">
        <v>10</v>
      </c>
      <c r="F7" s="9" t="s">
        <v>8</v>
      </c>
      <c r="G7" s="9" t="s">
        <v>8</v>
      </c>
      <c r="H7" s="17" t="s">
        <v>8</v>
      </c>
      <c r="I7" s="17" t="s">
        <v>8</v>
      </c>
      <c r="J7" s="18"/>
      <c r="K7" s="18"/>
      <c r="L7" s="18"/>
    </row>
    <row r="8" spans="1:12" ht="44.25" customHeight="1">
      <c r="A8" s="19">
        <v>1</v>
      </c>
      <c r="B8" s="96" t="s">
        <v>38</v>
      </c>
      <c r="C8" s="97">
        <v>750</v>
      </c>
      <c r="D8" s="98"/>
      <c r="E8" s="99"/>
      <c r="F8" s="100"/>
      <c r="G8" s="101"/>
      <c r="H8" s="101"/>
      <c r="I8" s="25"/>
      <c r="J8" s="18"/>
      <c r="K8" s="18"/>
      <c r="L8" s="18"/>
    </row>
    <row r="9" spans="1:12" ht="42.75" customHeight="1">
      <c r="A9" s="26"/>
      <c r="B9" s="27" t="s">
        <v>12</v>
      </c>
      <c r="C9" s="28" t="s">
        <v>13</v>
      </c>
      <c r="D9" s="29" t="s">
        <v>14</v>
      </c>
      <c r="E9" s="770" t="s">
        <v>15</v>
      </c>
      <c r="F9" s="770"/>
      <c r="G9" s="30"/>
      <c r="H9" s="31"/>
      <c r="I9" s="31"/>
      <c r="J9" s="18"/>
      <c r="K9" s="18"/>
      <c r="L9" s="18"/>
    </row>
    <row r="10" spans="1:12" ht="15" customHeight="1">
      <c r="A10" s="32">
        <v>1</v>
      </c>
      <c r="B10" s="1" t="s">
        <v>16</v>
      </c>
      <c r="C10" s="33" t="s">
        <v>8</v>
      </c>
      <c r="D10" s="102"/>
      <c r="E10" s="770"/>
      <c r="F10" s="770"/>
      <c r="G10" s="30"/>
      <c r="H10" s="31"/>
      <c r="I10" s="31"/>
      <c r="J10" s="18"/>
      <c r="K10" s="18"/>
      <c r="L10" s="18"/>
    </row>
    <row r="11" spans="1:12" ht="15" customHeight="1">
      <c r="A11" s="32">
        <v>2</v>
      </c>
      <c r="B11" s="2" t="s">
        <v>17</v>
      </c>
      <c r="C11" s="33" t="s">
        <v>8</v>
      </c>
      <c r="D11" s="103"/>
      <c r="E11" s="770"/>
      <c r="F11" s="770"/>
      <c r="G11" s="30"/>
      <c r="H11" s="35"/>
      <c r="I11" s="31"/>
      <c r="J11" s="18"/>
      <c r="K11" s="18"/>
      <c r="L11" s="18"/>
    </row>
    <row r="12" spans="1:12" ht="84" customHeight="1">
      <c r="A12" s="32">
        <v>3</v>
      </c>
      <c r="B12" s="2" t="s">
        <v>18</v>
      </c>
      <c r="C12" s="33" t="s">
        <v>8</v>
      </c>
      <c r="D12" s="103"/>
      <c r="E12" s="770"/>
      <c r="F12" s="770"/>
      <c r="G12" s="30"/>
      <c r="H12" s="31"/>
      <c r="I12" s="31"/>
      <c r="J12" s="18"/>
      <c r="K12" s="18"/>
      <c r="L12" s="18"/>
    </row>
    <row r="13" spans="1:12" ht="78.75" customHeight="1">
      <c r="A13" s="32">
        <v>4</v>
      </c>
      <c r="B13" s="2" t="s">
        <v>35</v>
      </c>
      <c r="C13" s="33" t="s">
        <v>8</v>
      </c>
      <c r="D13" s="103"/>
      <c r="E13" s="770"/>
      <c r="F13" s="770"/>
      <c r="G13" s="30"/>
      <c r="H13" s="31"/>
      <c r="I13" s="31"/>
      <c r="J13" s="18"/>
      <c r="K13" s="18"/>
      <c r="L13" s="18"/>
    </row>
    <row r="14" spans="1:12" ht="33.75" customHeight="1">
      <c r="A14" s="32">
        <v>5</v>
      </c>
      <c r="B14" s="2" t="s">
        <v>21</v>
      </c>
      <c r="C14" s="33" t="s">
        <v>8</v>
      </c>
      <c r="D14" s="103"/>
      <c r="E14" s="770"/>
      <c r="F14" s="770"/>
      <c r="G14" s="30"/>
      <c r="H14" s="31"/>
      <c r="I14" s="31"/>
      <c r="J14" s="18"/>
      <c r="K14" s="18"/>
      <c r="L14" s="18"/>
    </row>
    <row r="15" spans="1:12" ht="20.25" customHeight="1">
      <c r="A15" s="32">
        <v>6</v>
      </c>
      <c r="B15" s="2" t="s">
        <v>39</v>
      </c>
      <c r="C15" s="33" t="s">
        <v>8</v>
      </c>
      <c r="D15" s="103"/>
      <c r="E15" s="770"/>
      <c r="F15" s="770"/>
      <c r="G15" s="30"/>
      <c r="H15" s="31"/>
      <c r="I15" s="31"/>
      <c r="J15" s="18"/>
      <c r="K15" s="18"/>
      <c r="L15" s="18"/>
    </row>
    <row r="16" spans="1:12" ht="101.25" customHeight="1">
      <c r="A16" s="32">
        <v>7</v>
      </c>
      <c r="B16" s="2" t="s">
        <v>1573</v>
      </c>
      <c r="C16" s="36" t="s">
        <v>22</v>
      </c>
      <c r="D16" s="39"/>
      <c r="E16" s="770"/>
      <c r="F16" s="770"/>
      <c r="G16" s="30"/>
      <c r="H16" s="31"/>
      <c r="I16" s="31"/>
      <c r="J16" s="18"/>
      <c r="K16" s="18"/>
      <c r="L16" s="18"/>
    </row>
    <row r="17" spans="1:12" ht="98.25" customHeight="1">
      <c r="A17" s="32">
        <v>8</v>
      </c>
      <c r="B17" s="2" t="s">
        <v>40</v>
      </c>
      <c r="C17" s="36" t="s">
        <v>22</v>
      </c>
      <c r="D17" s="39"/>
      <c r="E17" s="770"/>
      <c r="F17" s="770"/>
      <c r="G17" s="30"/>
      <c r="H17" s="31"/>
      <c r="I17" s="31"/>
      <c r="J17" s="18"/>
      <c r="K17" s="18"/>
      <c r="L17" s="18"/>
    </row>
    <row r="18" spans="1:12" ht="119.25" customHeight="1">
      <c r="A18" s="32">
        <v>9</v>
      </c>
      <c r="B18" s="2" t="s">
        <v>1574</v>
      </c>
      <c r="C18" s="36" t="s">
        <v>22</v>
      </c>
      <c r="D18" s="39"/>
      <c r="E18" s="770"/>
      <c r="F18" s="770"/>
      <c r="G18" s="30"/>
      <c r="H18" s="31"/>
      <c r="I18" s="31"/>
      <c r="J18" s="18"/>
      <c r="K18" s="18"/>
      <c r="L18" s="18"/>
    </row>
    <row r="19" spans="1:12" ht="108" customHeight="1">
      <c r="A19" s="32">
        <v>10</v>
      </c>
      <c r="B19" s="2" t="s">
        <v>41</v>
      </c>
      <c r="C19" s="36" t="s">
        <v>22</v>
      </c>
      <c r="D19" s="39"/>
      <c r="E19" s="770"/>
      <c r="F19" s="770"/>
      <c r="G19" s="30"/>
      <c r="H19" s="31"/>
      <c r="I19" s="31"/>
      <c r="J19" s="18"/>
      <c r="K19" s="18"/>
      <c r="L19" s="18"/>
    </row>
    <row r="20" spans="1:12" ht="57" customHeight="1">
      <c r="A20" s="32">
        <v>11</v>
      </c>
      <c r="B20" s="2" t="s">
        <v>1575</v>
      </c>
      <c r="C20" s="36" t="s">
        <v>42</v>
      </c>
      <c r="D20" s="39"/>
      <c r="E20" s="770"/>
      <c r="F20" s="770"/>
      <c r="G20" s="30"/>
      <c r="H20" s="31"/>
      <c r="I20" s="31"/>
      <c r="J20" s="18"/>
      <c r="K20" s="18"/>
      <c r="L20" s="18"/>
    </row>
    <row r="21" spans="1:12" ht="69.75" customHeight="1">
      <c r="A21" s="32">
        <v>12</v>
      </c>
      <c r="B21" s="2" t="s">
        <v>1576</v>
      </c>
      <c r="C21" s="36" t="s">
        <v>22</v>
      </c>
      <c r="D21" s="39"/>
      <c r="E21" s="770"/>
      <c r="F21" s="770"/>
      <c r="G21" s="30"/>
      <c r="H21" s="31"/>
      <c r="I21" s="31"/>
      <c r="J21" s="18"/>
      <c r="K21" s="18"/>
      <c r="L21" s="18"/>
    </row>
    <row r="22" spans="1:12" ht="37.5" customHeight="1">
      <c r="A22" s="32">
        <v>13</v>
      </c>
      <c r="B22" s="2" t="s">
        <v>43</v>
      </c>
      <c r="C22" s="36" t="s">
        <v>22</v>
      </c>
      <c r="D22" s="39"/>
      <c r="E22" s="770"/>
      <c r="F22" s="770"/>
      <c r="G22" s="30"/>
      <c r="H22" s="31"/>
      <c r="I22" s="31"/>
      <c r="J22" s="18"/>
      <c r="K22" s="18"/>
      <c r="L22" s="18"/>
    </row>
    <row r="23" spans="1:12" ht="57.75" customHeight="1">
      <c r="A23" s="32">
        <v>14</v>
      </c>
      <c r="B23" s="2" t="s">
        <v>1577</v>
      </c>
      <c r="C23" s="104" t="s">
        <v>44</v>
      </c>
      <c r="D23" s="39"/>
      <c r="E23" s="770"/>
      <c r="F23" s="770"/>
      <c r="G23" s="30"/>
      <c r="H23" s="31"/>
      <c r="I23" s="31"/>
      <c r="J23" s="18"/>
      <c r="K23" s="18"/>
      <c r="L23" s="18"/>
    </row>
    <row r="24" spans="1:12" ht="15" customHeight="1">
      <c r="A24" s="105"/>
      <c r="B24" s="105" t="s">
        <v>45</v>
      </c>
      <c r="C24" s="105"/>
      <c r="D24" s="105"/>
      <c r="E24" s="105"/>
      <c r="F24" s="105"/>
      <c r="G24" s="105"/>
      <c r="H24" s="105"/>
      <c r="I24" s="105"/>
      <c r="J24" s="18"/>
      <c r="K24" s="18"/>
      <c r="L24" s="18"/>
    </row>
    <row r="25" spans="1:12" ht="15" customHeight="1">
      <c r="A25" s="18"/>
      <c r="B25" s="18"/>
      <c r="C25" s="18"/>
      <c r="D25" s="18"/>
      <c r="E25" s="18"/>
      <c r="F25" s="42"/>
      <c r="G25" s="42"/>
      <c r="H25" s="43"/>
      <c r="I25" s="18"/>
      <c r="J25" s="18"/>
      <c r="K25" s="18"/>
      <c r="L25" s="18"/>
    </row>
    <row r="26" spans="1:12" ht="15" customHeight="1">
      <c r="A26" s="18"/>
      <c r="B26" s="18"/>
      <c r="C26" s="18"/>
      <c r="D26" s="18"/>
      <c r="E26" s="18"/>
      <c r="F26" s="42"/>
      <c r="G26" s="42"/>
      <c r="H26" s="43"/>
      <c r="I26" s="18"/>
      <c r="J26" s="18"/>
      <c r="K26" s="18"/>
      <c r="L26" s="18"/>
    </row>
    <row r="27" spans="1:12" ht="15.75">
      <c r="B27" s="44" t="s">
        <v>1354</v>
      </c>
    </row>
    <row r="28" spans="1:12" ht="15.75">
      <c r="B28" s="766" t="s">
        <v>1842</v>
      </c>
    </row>
  </sheetData>
  <mergeCells count="19">
    <mergeCell ref="A1:I2"/>
    <mergeCell ref="A3:I3"/>
    <mergeCell ref="A4:I4"/>
    <mergeCell ref="A5:I5"/>
    <mergeCell ref="E17:F17"/>
    <mergeCell ref="E12:F12"/>
    <mergeCell ref="E13:F13"/>
    <mergeCell ref="E14:F14"/>
    <mergeCell ref="E15:F15"/>
    <mergeCell ref="E16:F16"/>
    <mergeCell ref="E9:F9"/>
    <mergeCell ref="E10:F10"/>
    <mergeCell ref="E11:F11"/>
    <mergeCell ref="E22:F22"/>
    <mergeCell ref="E23:F23"/>
    <mergeCell ref="E18:F18"/>
    <mergeCell ref="E19:F19"/>
    <mergeCell ref="E20:F20"/>
    <mergeCell ref="E21:F21"/>
  </mergeCells>
  <pageMargins left="0.7" right="0.7" top="0.75" bottom="0.75" header="0.511811023622047" footer="0.511811023622047"/>
  <pageSetup paperSize="9" scale="86"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25"/>
  <sheetViews>
    <sheetView zoomScaleNormal="100" workbookViewId="0">
      <selection activeCell="B24" sqref="B24"/>
    </sheetView>
  </sheetViews>
  <sheetFormatPr defaultColWidth="9" defaultRowHeight="15"/>
  <cols>
    <col min="1" max="1" width="3.42578125" style="5" customWidth="1"/>
    <col min="2" max="2" width="64.140625" style="5" customWidth="1"/>
    <col min="3" max="3" width="14.42578125" style="5" customWidth="1"/>
    <col min="4" max="4" width="12.42578125" style="5" customWidth="1"/>
    <col min="5" max="5" width="13.85546875" style="5" customWidth="1"/>
    <col min="6" max="8" width="13.140625" style="5" customWidth="1"/>
    <col min="9" max="9" width="18.5703125" style="5" customWidth="1"/>
    <col min="10" max="11" width="8.85546875" style="5" customWidth="1"/>
    <col min="12" max="12" width="11.140625" style="5" customWidth="1"/>
    <col min="13" max="13" width="8" style="5" customWidth="1"/>
    <col min="14" max="14" width="12" style="5" customWidth="1"/>
    <col min="15" max="15" width="11.5703125" style="5" customWidth="1"/>
    <col min="16" max="62" width="8.8554687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1444</v>
      </c>
      <c r="B5" s="772"/>
      <c r="C5" s="772"/>
      <c r="D5" s="772"/>
      <c r="E5" s="772"/>
      <c r="F5" s="772"/>
      <c r="G5" s="772"/>
      <c r="H5" s="772"/>
      <c r="I5" s="772"/>
      <c r="J5" s="47"/>
    </row>
    <row r="6" spans="1:10" ht="48.75" customHeight="1">
      <c r="A6" s="91" t="s">
        <v>1</v>
      </c>
      <c r="B6" s="92" t="s">
        <v>32</v>
      </c>
      <c r="C6" s="93" t="s">
        <v>2</v>
      </c>
      <c r="D6" s="94" t="s">
        <v>3</v>
      </c>
      <c r="E6" s="94" t="s">
        <v>4</v>
      </c>
      <c r="F6" s="92" t="s">
        <v>5</v>
      </c>
      <c r="G6" s="92" t="s">
        <v>6</v>
      </c>
      <c r="H6" s="95" t="s">
        <v>7</v>
      </c>
      <c r="I6" s="13" t="s">
        <v>1823</v>
      </c>
    </row>
    <row r="7" spans="1:10" ht="15.75" customHeight="1">
      <c r="A7" s="8" t="s">
        <v>8</v>
      </c>
      <c r="B7" s="9" t="s">
        <v>8</v>
      </c>
      <c r="C7" s="10" t="s">
        <v>9</v>
      </c>
      <c r="D7" s="11" t="s">
        <v>10</v>
      </c>
      <c r="E7" s="11" t="s">
        <v>10</v>
      </c>
      <c r="F7" s="11" t="s">
        <v>8</v>
      </c>
      <c r="G7" s="9" t="s">
        <v>8</v>
      </c>
      <c r="H7" s="17" t="s">
        <v>8</v>
      </c>
      <c r="I7" s="17" t="s">
        <v>8</v>
      </c>
    </row>
    <row r="8" spans="1:10" ht="64.5" customHeight="1">
      <c r="A8" s="19">
        <v>1</v>
      </c>
      <c r="B8" s="96" t="s">
        <v>46</v>
      </c>
      <c r="C8" s="106">
        <v>500</v>
      </c>
      <c r="D8" s="107"/>
      <c r="E8" s="108"/>
      <c r="F8" s="24"/>
      <c r="G8" s="109"/>
      <c r="H8" s="109"/>
      <c r="I8" s="25"/>
    </row>
    <row r="9" spans="1:10" ht="36" customHeight="1">
      <c r="A9" s="26"/>
      <c r="B9" s="27" t="s">
        <v>12</v>
      </c>
      <c r="C9" s="28" t="s">
        <v>13</v>
      </c>
      <c r="D9" s="29" t="s">
        <v>14</v>
      </c>
      <c r="E9" s="770" t="s">
        <v>15</v>
      </c>
      <c r="F9" s="770"/>
      <c r="G9" s="30"/>
      <c r="H9" s="31"/>
      <c r="I9" s="31"/>
      <c r="J9" s="18"/>
    </row>
    <row r="10" spans="1:10" ht="15" customHeight="1">
      <c r="A10" s="32">
        <v>1</v>
      </c>
      <c r="B10" s="1" t="s">
        <v>16</v>
      </c>
      <c r="C10" s="33" t="s">
        <v>8</v>
      </c>
      <c r="D10" s="102"/>
      <c r="E10" s="770"/>
      <c r="F10" s="770"/>
      <c r="G10" s="30"/>
      <c r="H10" s="35"/>
      <c r="I10" s="31"/>
      <c r="J10" s="18"/>
    </row>
    <row r="11" spans="1:10" ht="21.75" customHeight="1">
      <c r="A11" s="32">
        <v>2</v>
      </c>
      <c r="B11" s="2" t="s">
        <v>17</v>
      </c>
      <c r="C11" s="36" t="s">
        <v>8</v>
      </c>
      <c r="D11" s="103"/>
      <c r="E11" s="770"/>
      <c r="F11" s="770"/>
      <c r="G11" s="30"/>
      <c r="H11" s="31"/>
      <c r="I11" s="31"/>
      <c r="J11" s="18"/>
    </row>
    <row r="12" spans="1:10" ht="79.5" customHeight="1">
      <c r="A12" s="32">
        <v>3</v>
      </c>
      <c r="B12" s="2" t="s">
        <v>18</v>
      </c>
      <c r="C12" s="36" t="s">
        <v>8</v>
      </c>
      <c r="D12" s="103"/>
      <c r="E12" s="770"/>
      <c r="F12" s="770"/>
      <c r="G12" s="30"/>
      <c r="H12" s="31"/>
      <c r="I12" s="31"/>
      <c r="J12" s="18"/>
    </row>
    <row r="13" spans="1:10" ht="38.25" customHeight="1">
      <c r="A13" s="32">
        <v>4</v>
      </c>
      <c r="B13" s="2" t="s">
        <v>21</v>
      </c>
      <c r="C13" s="36" t="s">
        <v>8</v>
      </c>
      <c r="D13" s="103"/>
      <c r="E13" s="770"/>
      <c r="F13" s="770"/>
      <c r="G13" s="30"/>
      <c r="H13" s="31"/>
      <c r="I13" s="31"/>
      <c r="J13" s="18"/>
    </row>
    <row r="14" spans="1:10" ht="15" customHeight="1">
      <c r="A14" s="32">
        <v>5</v>
      </c>
      <c r="B14" s="2" t="s">
        <v>39</v>
      </c>
      <c r="C14" s="36" t="s">
        <v>8</v>
      </c>
      <c r="D14" s="103"/>
      <c r="E14" s="770"/>
      <c r="F14" s="770"/>
      <c r="G14" s="30"/>
      <c r="H14" s="31"/>
      <c r="I14" s="31"/>
      <c r="J14" s="18"/>
    </row>
    <row r="15" spans="1:10" ht="102" customHeight="1">
      <c r="A15" s="32">
        <v>6</v>
      </c>
      <c r="B15" s="2" t="s">
        <v>1578</v>
      </c>
      <c r="C15" s="36" t="s">
        <v>22</v>
      </c>
      <c r="D15" s="39"/>
      <c r="E15" s="770"/>
      <c r="F15" s="770"/>
      <c r="G15" s="30"/>
      <c r="H15" s="31"/>
      <c r="I15" s="31"/>
      <c r="J15" s="18"/>
    </row>
    <row r="16" spans="1:10" ht="89.25" customHeight="1">
      <c r="A16" s="32">
        <v>7</v>
      </c>
      <c r="B16" s="2" t="s">
        <v>1579</v>
      </c>
      <c r="C16" s="36" t="s">
        <v>22</v>
      </c>
      <c r="D16" s="39"/>
      <c r="E16" s="770"/>
      <c r="F16" s="770"/>
      <c r="G16" s="30"/>
      <c r="H16" s="31"/>
      <c r="I16" s="31"/>
      <c r="J16" s="18"/>
    </row>
    <row r="17" spans="1:10" ht="168.75" customHeight="1">
      <c r="A17" s="32">
        <v>8</v>
      </c>
      <c r="B17" s="2" t="s">
        <v>1580</v>
      </c>
      <c r="C17" s="36" t="s">
        <v>22</v>
      </c>
      <c r="D17" s="39"/>
      <c r="E17" s="770"/>
      <c r="F17" s="770"/>
      <c r="G17" s="30"/>
      <c r="H17" s="31"/>
      <c r="I17" s="31"/>
      <c r="J17" s="18"/>
    </row>
    <row r="18" spans="1:10" ht="31.5" customHeight="1">
      <c r="A18" s="32">
        <v>9</v>
      </c>
      <c r="B18" s="110" t="s">
        <v>47</v>
      </c>
      <c r="C18" s="111" t="s">
        <v>22</v>
      </c>
      <c r="D18" s="112"/>
      <c r="E18" s="777"/>
      <c r="F18" s="777"/>
      <c r="G18" s="30"/>
      <c r="H18" s="31"/>
      <c r="I18" s="31"/>
      <c r="J18" s="18"/>
    </row>
    <row r="19" spans="1:10" ht="56.25" customHeight="1">
      <c r="A19" s="113">
        <v>10</v>
      </c>
      <c r="B19" s="114" t="s">
        <v>1581</v>
      </c>
      <c r="C19" s="36" t="s">
        <v>26</v>
      </c>
      <c r="D19" s="115"/>
      <c r="E19" s="770"/>
      <c r="F19" s="770"/>
      <c r="G19" s="30"/>
      <c r="H19" s="31"/>
      <c r="I19" s="31"/>
      <c r="J19" s="18"/>
    </row>
    <row r="20" spans="1:10" ht="39.75" customHeight="1">
      <c r="A20" s="113">
        <v>11</v>
      </c>
      <c r="B20" s="116" t="s">
        <v>48</v>
      </c>
      <c r="C20" s="32" t="s">
        <v>49</v>
      </c>
      <c r="D20" s="117"/>
      <c r="E20" s="778"/>
      <c r="F20" s="778"/>
      <c r="G20" s="105"/>
      <c r="H20" s="105"/>
      <c r="I20" s="105"/>
    </row>
    <row r="21" spans="1:10" ht="15" customHeight="1">
      <c r="A21" s="87"/>
      <c r="C21" s="118"/>
      <c r="D21" s="119"/>
      <c r="E21" s="119"/>
      <c r="F21" s="85"/>
      <c r="G21" s="90"/>
      <c r="H21" s="90"/>
      <c r="I21" s="90"/>
      <c r="J21" s="18"/>
    </row>
    <row r="22" spans="1:10" ht="14.25" customHeight="1">
      <c r="A22" s="18"/>
      <c r="B22" s="18"/>
      <c r="C22" s="18"/>
      <c r="D22" s="18"/>
      <c r="F22" s="42"/>
      <c r="G22" s="42"/>
      <c r="H22" s="43"/>
      <c r="I22" s="88"/>
    </row>
    <row r="23" spans="1:10" ht="14.25" customHeight="1">
      <c r="A23" s="18"/>
      <c r="B23" s="44" t="s">
        <v>1354</v>
      </c>
      <c r="C23" s="18"/>
      <c r="D23" s="18"/>
      <c r="F23" s="42"/>
      <c r="G23" s="42"/>
      <c r="H23" s="43"/>
      <c r="I23" s="45"/>
    </row>
    <row r="24" spans="1:10" ht="15" customHeight="1">
      <c r="A24" s="18"/>
      <c r="B24" s="766" t="s">
        <v>1842</v>
      </c>
      <c r="C24" s="18"/>
      <c r="D24" s="18"/>
      <c r="E24" s="18"/>
      <c r="F24" s="119"/>
      <c r="G24" s="18"/>
      <c r="H24" s="18"/>
      <c r="I24" s="18"/>
    </row>
    <row r="25" spans="1:10" ht="15" customHeight="1">
      <c r="F25" s="40"/>
    </row>
  </sheetData>
  <mergeCells count="16">
    <mergeCell ref="E17:F17"/>
    <mergeCell ref="E18:F18"/>
    <mergeCell ref="E19:F19"/>
    <mergeCell ref="E20:F20"/>
    <mergeCell ref="A1:I2"/>
    <mergeCell ref="A3:I3"/>
    <mergeCell ref="A4:I4"/>
    <mergeCell ref="A5:I5"/>
    <mergeCell ref="E12:F12"/>
    <mergeCell ref="E13:F13"/>
    <mergeCell ref="E14:F14"/>
    <mergeCell ref="E15:F15"/>
    <mergeCell ref="E16:F16"/>
    <mergeCell ref="E9:F9"/>
    <mergeCell ref="E10:F10"/>
    <mergeCell ref="E11:F11"/>
  </mergeCells>
  <pageMargins left="0.7" right="0.7" top="0.75" bottom="0.75" header="0.511811023622047" footer="0.511811023622047"/>
  <pageSetup paperSize="9" scale="86" orientation="landscape" horizontalDpi="300" verticalDpi="300"/>
  <rowBreaks count="1" manualBreakCount="1">
    <brk id="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65535"/>
  <sheetViews>
    <sheetView topLeftCell="A19" zoomScaleNormal="100" workbookViewId="0">
      <selection activeCell="B26" sqref="B26"/>
    </sheetView>
  </sheetViews>
  <sheetFormatPr defaultColWidth="9" defaultRowHeight="15"/>
  <cols>
    <col min="1" max="1" width="3.42578125" style="5" customWidth="1"/>
    <col min="2" max="2" width="64.140625" style="5" customWidth="1"/>
    <col min="3" max="3" width="12.7109375" style="5" customWidth="1"/>
    <col min="4" max="8" width="15.42578125" style="5" customWidth="1"/>
    <col min="9" max="9" width="20.28515625" style="5" customWidth="1"/>
    <col min="10"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1445</v>
      </c>
      <c r="B5" s="772"/>
      <c r="C5" s="772"/>
      <c r="D5" s="772"/>
      <c r="E5" s="772"/>
      <c r="F5" s="772"/>
      <c r="G5" s="772"/>
      <c r="H5" s="772"/>
      <c r="I5" s="772"/>
      <c r="J5" s="47"/>
    </row>
    <row r="6" spans="1:10" ht="50.25" customHeight="1">
      <c r="A6" s="48" t="s">
        <v>1</v>
      </c>
      <c r="B6" s="49" t="s">
        <v>32</v>
      </c>
      <c r="C6" s="50" t="s">
        <v>2</v>
      </c>
      <c r="D6" s="51" t="s">
        <v>3</v>
      </c>
      <c r="E6" s="51" t="s">
        <v>4</v>
      </c>
      <c r="F6" s="49" t="s">
        <v>5</v>
      </c>
      <c r="G6" s="49" t="s">
        <v>6</v>
      </c>
      <c r="H6" s="52" t="s">
        <v>7</v>
      </c>
      <c r="I6" s="13" t="s">
        <v>1823</v>
      </c>
    </row>
    <row r="7" spans="1:10" ht="15" customHeight="1">
      <c r="A7" s="120" t="s">
        <v>8</v>
      </c>
      <c r="B7" s="54" t="s">
        <v>8</v>
      </c>
      <c r="C7" s="121" t="s">
        <v>9</v>
      </c>
      <c r="D7" s="56" t="s">
        <v>10</v>
      </c>
      <c r="E7" s="56" t="s">
        <v>10</v>
      </c>
      <c r="F7" s="56" t="s">
        <v>8</v>
      </c>
      <c r="G7" s="54" t="s">
        <v>8</v>
      </c>
      <c r="H7" s="57" t="s">
        <v>8</v>
      </c>
      <c r="I7" s="57" t="s">
        <v>8</v>
      </c>
    </row>
    <row r="8" spans="1:10" ht="36" customHeight="1">
      <c r="A8" s="58">
        <v>1</v>
      </c>
      <c r="B8" s="122" t="s">
        <v>50</v>
      </c>
      <c r="C8" s="123">
        <v>3000</v>
      </c>
      <c r="D8" s="124"/>
      <c r="E8" s="125"/>
      <c r="F8" s="126"/>
      <c r="G8" s="127"/>
      <c r="H8" s="127"/>
      <c r="I8" s="63"/>
    </row>
    <row r="9" spans="1:10" ht="36" customHeight="1">
      <c r="A9" s="64"/>
      <c r="B9" s="65" t="s">
        <v>12</v>
      </c>
      <c r="C9" s="66" t="s">
        <v>51</v>
      </c>
      <c r="D9" s="67" t="s">
        <v>14</v>
      </c>
      <c r="E9" s="776" t="s">
        <v>15</v>
      </c>
      <c r="F9" s="776"/>
      <c r="G9" s="68"/>
      <c r="H9" s="69"/>
      <c r="I9" s="69"/>
      <c r="J9" s="18"/>
    </row>
    <row r="10" spans="1:10" ht="23.25" customHeight="1">
      <c r="A10" s="71">
        <v>1</v>
      </c>
      <c r="B10" s="72" t="s">
        <v>16</v>
      </c>
      <c r="C10" s="73" t="s">
        <v>8</v>
      </c>
      <c r="D10" s="74"/>
      <c r="E10" s="776"/>
      <c r="F10" s="776"/>
      <c r="G10" s="68"/>
      <c r="H10" s="78"/>
      <c r="I10" s="69"/>
      <c r="J10" s="18"/>
    </row>
    <row r="11" spans="1:10" ht="21.75" customHeight="1">
      <c r="A11" s="71">
        <v>2</v>
      </c>
      <c r="B11" s="75" t="s">
        <v>17</v>
      </c>
      <c r="C11" s="76" t="s">
        <v>8</v>
      </c>
      <c r="D11" s="77"/>
      <c r="E11" s="776"/>
      <c r="F11" s="776"/>
      <c r="G11" s="68"/>
      <c r="H11" s="69"/>
      <c r="I11" s="69"/>
      <c r="J11" s="18"/>
    </row>
    <row r="12" spans="1:10" ht="89.25" customHeight="1">
      <c r="A12" s="71">
        <v>3</v>
      </c>
      <c r="B12" s="75" t="s">
        <v>18</v>
      </c>
      <c r="C12" s="76" t="s">
        <v>8</v>
      </c>
      <c r="D12" s="77"/>
      <c r="E12" s="776"/>
      <c r="F12" s="776"/>
      <c r="G12" s="68"/>
      <c r="H12" s="69"/>
      <c r="I12" s="69"/>
      <c r="J12" s="18"/>
    </row>
    <row r="13" spans="1:10" ht="65.25" customHeight="1">
      <c r="A13" s="71">
        <v>4</v>
      </c>
      <c r="B13" s="75" t="s">
        <v>52</v>
      </c>
      <c r="C13" s="76" t="s">
        <v>8</v>
      </c>
      <c r="D13" s="77"/>
      <c r="E13" s="776"/>
      <c r="F13" s="776"/>
      <c r="G13" s="68"/>
      <c r="H13" s="69"/>
      <c r="I13" s="69"/>
      <c r="J13" s="18"/>
    </row>
    <row r="14" spans="1:10" ht="46.5" customHeight="1">
      <c r="A14" s="71">
        <v>5</v>
      </c>
      <c r="B14" s="75" t="s">
        <v>21</v>
      </c>
      <c r="C14" s="76" t="s">
        <v>8</v>
      </c>
      <c r="D14" s="77"/>
      <c r="E14" s="776"/>
      <c r="F14" s="776"/>
      <c r="G14" s="68"/>
      <c r="H14" s="69"/>
      <c r="I14" s="69"/>
      <c r="J14" s="18"/>
    </row>
    <row r="15" spans="1:10" ht="24.75" customHeight="1">
      <c r="A15" s="71">
        <v>6</v>
      </c>
      <c r="B15" s="75" t="s">
        <v>39</v>
      </c>
      <c r="C15" s="76" t="s">
        <v>8</v>
      </c>
      <c r="D15" s="77"/>
      <c r="E15" s="776"/>
      <c r="F15" s="776"/>
      <c r="G15" s="68"/>
      <c r="H15" s="69"/>
      <c r="I15" s="69"/>
      <c r="J15" s="18"/>
    </row>
    <row r="16" spans="1:10" ht="81" customHeight="1">
      <c r="A16" s="71">
        <v>7</v>
      </c>
      <c r="B16" s="75" t="s">
        <v>1582</v>
      </c>
      <c r="C16" s="76" t="s">
        <v>22</v>
      </c>
      <c r="D16" s="80"/>
      <c r="E16" s="776"/>
      <c r="F16" s="776"/>
      <c r="G16" s="68"/>
      <c r="H16" s="69"/>
      <c r="I16" s="69"/>
      <c r="J16" s="18"/>
    </row>
    <row r="17" spans="1:10" ht="87.75" customHeight="1">
      <c r="A17" s="71">
        <v>8</v>
      </c>
      <c r="B17" s="75" t="s">
        <v>53</v>
      </c>
      <c r="C17" s="76" t="s">
        <v>22</v>
      </c>
      <c r="D17" s="80"/>
      <c r="E17" s="776"/>
      <c r="F17" s="776"/>
      <c r="G17" s="68"/>
      <c r="H17" s="69"/>
      <c r="I17" s="69"/>
      <c r="J17" s="18"/>
    </row>
    <row r="18" spans="1:10" ht="62.25" customHeight="1">
      <c r="A18" s="71">
        <v>9</v>
      </c>
      <c r="B18" s="75" t="s">
        <v>1583</v>
      </c>
      <c r="C18" s="76" t="s">
        <v>22</v>
      </c>
      <c r="D18" s="80"/>
      <c r="E18" s="776"/>
      <c r="F18" s="776"/>
      <c r="G18" s="68"/>
      <c r="H18" s="69"/>
      <c r="I18" s="69"/>
      <c r="J18" s="18"/>
    </row>
    <row r="19" spans="1:10" ht="23.25" customHeight="1">
      <c r="A19" s="71">
        <v>10</v>
      </c>
      <c r="B19" s="128" t="s">
        <v>54</v>
      </c>
      <c r="C19" s="129" t="s">
        <v>22</v>
      </c>
      <c r="D19" s="130"/>
      <c r="E19" s="776"/>
      <c r="F19" s="776"/>
      <c r="G19" s="68"/>
      <c r="H19" s="69"/>
      <c r="I19" s="69"/>
      <c r="J19" s="18"/>
    </row>
    <row r="20" spans="1:10" ht="67.5" customHeight="1">
      <c r="A20" s="71">
        <v>11</v>
      </c>
      <c r="B20" s="75" t="s">
        <v>55</v>
      </c>
      <c r="C20" s="76" t="s">
        <v>22</v>
      </c>
      <c r="D20" s="80"/>
      <c r="E20" s="776"/>
      <c r="F20" s="776"/>
      <c r="G20" s="68"/>
      <c r="H20" s="69"/>
      <c r="I20" s="69"/>
      <c r="J20" s="18"/>
    </row>
    <row r="21" spans="1:10" ht="68.25" customHeight="1">
      <c r="A21" s="71">
        <v>12</v>
      </c>
      <c r="B21" s="75" t="s">
        <v>1584</v>
      </c>
      <c r="C21" s="76" t="s">
        <v>56</v>
      </c>
      <c r="D21" s="80"/>
      <c r="E21" s="776"/>
      <c r="F21" s="776"/>
      <c r="G21" s="68"/>
      <c r="H21" s="69"/>
      <c r="I21" s="69"/>
      <c r="J21" s="18"/>
    </row>
    <row r="22" spans="1:10" ht="15" customHeight="1">
      <c r="A22" s="131"/>
      <c r="B22" s="75" t="s">
        <v>57</v>
      </c>
      <c r="C22" s="131"/>
      <c r="D22" s="131"/>
      <c r="E22" s="132"/>
      <c r="F22" s="133"/>
      <c r="G22" s="133"/>
      <c r="H22" s="134"/>
      <c r="I22" s="132"/>
    </row>
    <row r="23" spans="1:10" ht="15" customHeight="1">
      <c r="A23" s="18"/>
      <c r="B23" s="18"/>
      <c r="C23" s="18"/>
      <c r="D23" s="18"/>
      <c r="F23" s="42"/>
      <c r="G23" s="42"/>
      <c r="H23" s="43"/>
    </row>
    <row r="25" spans="1:10" ht="15.75">
      <c r="B25" s="44" t="s">
        <v>1354</v>
      </c>
    </row>
    <row r="26" spans="1:10" ht="15.75">
      <c r="B26" s="766" t="s">
        <v>1842</v>
      </c>
    </row>
    <row r="65535" ht="12.75" customHeight="1"/>
  </sheetData>
  <mergeCells count="17">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2" orientation="landscape" horizontalDpi="300" verticalDpi="300"/>
  <rowBreaks count="1" manualBreakCount="1">
    <brk id="1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38"/>
  <sheetViews>
    <sheetView topLeftCell="A7" zoomScaleNormal="100" workbookViewId="0">
      <selection activeCell="B38" sqref="B38"/>
    </sheetView>
  </sheetViews>
  <sheetFormatPr defaultColWidth="9" defaultRowHeight="15"/>
  <cols>
    <col min="1" max="1" width="3.42578125" style="5" customWidth="1"/>
    <col min="2" max="2" width="64.140625" style="5" customWidth="1"/>
    <col min="3" max="3" width="12.140625" style="5" customWidth="1"/>
    <col min="4" max="4" width="17.42578125" style="5" customWidth="1"/>
    <col min="5" max="5" width="16.7109375" style="5" customWidth="1"/>
    <col min="6" max="6" width="18.140625" style="5" customWidth="1"/>
    <col min="7" max="8" width="13.5703125" style="5" customWidth="1"/>
    <col min="9" max="9" width="19.28515625" style="5" customWidth="1"/>
    <col min="10" max="11" width="8.140625" style="5" customWidth="1"/>
    <col min="12" max="12" width="11.140625" style="5" customWidth="1"/>
    <col min="13" max="13" width="8" style="5" customWidth="1"/>
    <col min="14" max="14" width="12" style="5" customWidth="1"/>
    <col min="15" max="15" width="11.5703125" style="5" customWidth="1"/>
    <col min="16" max="62" width="8.14062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1446</v>
      </c>
      <c r="B5" s="772"/>
      <c r="C5" s="772"/>
      <c r="D5" s="772"/>
      <c r="E5" s="772"/>
      <c r="F5" s="772"/>
      <c r="G5" s="772"/>
      <c r="H5" s="772"/>
      <c r="I5" s="772"/>
      <c r="J5" s="47"/>
    </row>
    <row r="6" spans="1:10" ht="48" customHeight="1">
      <c r="A6" s="91" t="s">
        <v>1</v>
      </c>
      <c r="B6" s="92" t="s">
        <v>32</v>
      </c>
      <c r="C6" s="93" t="s">
        <v>2</v>
      </c>
      <c r="D6" s="94" t="s">
        <v>3</v>
      </c>
      <c r="E6" s="94" t="s">
        <v>4</v>
      </c>
      <c r="F6" s="92" t="s">
        <v>5</v>
      </c>
      <c r="G6" s="92" t="s">
        <v>6</v>
      </c>
      <c r="H6" s="95" t="s">
        <v>7</v>
      </c>
      <c r="I6" s="13" t="s">
        <v>1823</v>
      </c>
    </row>
    <row r="7" spans="1:10" ht="15.75" customHeight="1">
      <c r="A7" s="135" t="s">
        <v>8</v>
      </c>
      <c r="B7" s="92" t="s">
        <v>8</v>
      </c>
      <c r="C7" s="136" t="s">
        <v>58</v>
      </c>
      <c r="D7" s="94" t="s">
        <v>10</v>
      </c>
      <c r="E7" s="94" t="s">
        <v>10</v>
      </c>
      <c r="F7" s="11" t="s">
        <v>8</v>
      </c>
      <c r="G7" s="92" t="s">
        <v>8</v>
      </c>
      <c r="H7" s="95" t="s">
        <v>8</v>
      </c>
      <c r="I7" s="137" t="s">
        <v>8</v>
      </c>
    </row>
    <row r="8" spans="1:10" ht="44.25" customHeight="1">
      <c r="A8" s="19">
        <v>1</v>
      </c>
      <c r="B8" s="138" t="s">
        <v>59</v>
      </c>
      <c r="C8" s="139">
        <v>900</v>
      </c>
      <c r="D8" s="140"/>
      <c r="E8" s="141"/>
      <c r="F8" s="24"/>
      <c r="G8" s="109"/>
      <c r="H8" s="109"/>
      <c r="I8" s="142"/>
    </row>
    <row r="9" spans="1:10" ht="36" customHeight="1">
      <c r="A9" s="26"/>
      <c r="B9" s="27" t="s">
        <v>12</v>
      </c>
      <c r="C9" s="28" t="s">
        <v>13</v>
      </c>
      <c r="D9" s="29" t="s">
        <v>60</v>
      </c>
      <c r="E9" s="770" t="s">
        <v>15</v>
      </c>
      <c r="F9" s="770"/>
      <c r="G9" s="30"/>
      <c r="H9" s="31"/>
      <c r="I9" s="70"/>
      <c r="J9" s="18"/>
    </row>
    <row r="10" spans="1:10" ht="29.25" customHeight="1">
      <c r="A10" s="32">
        <v>1</v>
      </c>
      <c r="B10" s="1" t="s">
        <v>16</v>
      </c>
      <c r="C10" s="33" t="s">
        <v>8</v>
      </c>
      <c r="D10" s="102"/>
      <c r="E10" s="770"/>
      <c r="F10" s="770"/>
      <c r="G10" s="30"/>
      <c r="H10" s="35"/>
      <c r="I10" s="70"/>
      <c r="J10" s="18"/>
    </row>
    <row r="11" spans="1:10" ht="23.25" customHeight="1">
      <c r="A11" s="32">
        <v>2</v>
      </c>
      <c r="B11" s="2" t="s">
        <v>17</v>
      </c>
      <c r="C11" s="36" t="s">
        <v>8</v>
      </c>
      <c r="D11" s="103"/>
      <c r="E11" s="770"/>
      <c r="F11" s="770"/>
      <c r="G11" s="30"/>
      <c r="H11" s="31"/>
      <c r="I11" s="70"/>
      <c r="J11" s="18"/>
    </row>
    <row r="12" spans="1:10" ht="84.75" customHeight="1">
      <c r="A12" s="32">
        <v>3</v>
      </c>
      <c r="B12" s="2" t="s">
        <v>18</v>
      </c>
      <c r="C12" s="36" t="s">
        <v>8</v>
      </c>
      <c r="D12" s="103"/>
      <c r="E12" s="770"/>
      <c r="F12" s="770"/>
      <c r="G12" s="30"/>
      <c r="H12" s="31"/>
      <c r="I12" s="70"/>
      <c r="J12" s="18"/>
    </row>
    <row r="13" spans="1:10" ht="63.75" customHeight="1">
      <c r="A13" s="32">
        <v>4</v>
      </c>
      <c r="B13" s="2" t="s">
        <v>52</v>
      </c>
      <c r="C13" s="36" t="s">
        <v>8</v>
      </c>
      <c r="D13" s="103"/>
      <c r="E13" s="770"/>
      <c r="F13" s="770"/>
      <c r="G13" s="30"/>
      <c r="H13" s="31"/>
      <c r="I13" s="70"/>
      <c r="J13" s="18"/>
    </row>
    <row r="14" spans="1:10" ht="37.5" customHeight="1">
      <c r="A14" s="32">
        <v>5</v>
      </c>
      <c r="B14" s="2" t="s">
        <v>21</v>
      </c>
      <c r="C14" s="36" t="s">
        <v>8</v>
      </c>
      <c r="D14" s="103"/>
      <c r="E14" s="770"/>
      <c r="F14" s="770"/>
      <c r="G14" s="30"/>
      <c r="H14" s="31"/>
      <c r="I14" s="70"/>
      <c r="J14" s="18"/>
    </row>
    <row r="15" spans="1:10" ht="26.25" customHeight="1">
      <c r="A15" s="32">
        <v>6</v>
      </c>
      <c r="B15" s="2" t="s">
        <v>39</v>
      </c>
      <c r="C15" s="36" t="s">
        <v>8</v>
      </c>
      <c r="D15" s="103"/>
      <c r="E15" s="770"/>
      <c r="F15" s="770"/>
      <c r="G15" s="30"/>
      <c r="H15" s="31"/>
      <c r="I15" s="70"/>
      <c r="J15" s="18"/>
    </row>
    <row r="16" spans="1:10" ht="98.25" customHeight="1">
      <c r="A16" s="32">
        <v>7</v>
      </c>
      <c r="B16" s="2" t="s">
        <v>1585</v>
      </c>
      <c r="C16" s="36" t="s">
        <v>22</v>
      </c>
      <c r="D16" s="39"/>
      <c r="E16" s="770"/>
      <c r="F16" s="770"/>
      <c r="G16" s="30"/>
      <c r="H16" s="31"/>
      <c r="I16" s="70"/>
      <c r="J16" s="18"/>
    </row>
    <row r="17" spans="1:10" ht="54.2" customHeight="1">
      <c r="A17" s="32">
        <v>8</v>
      </c>
      <c r="B17" s="2" t="s">
        <v>1586</v>
      </c>
      <c r="C17" s="36" t="s">
        <v>22</v>
      </c>
      <c r="D17" s="39"/>
      <c r="E17" s="770"/>
      <c r="F17" s="770"/>
      <c r="G17" s="30"/>
      <c r="H17" s="31"/>
      <c r="I17" s="70"/>
      <c r="J17" s="18"/>
    </row>
    <row r="18" spans="1:10" ht="111" customHeight="1">
      <c r="A18" s="143">
        <v>9</v>
      </c>
      <c r="B18" s="2" t="s">
        <v>61</v>
      </c>
      <c r="C18" s="36" t="s">
        <v>22</v>
      </c>
      <c r="D18" s="39"/>
      <c r="E18" s="770"/>
      <c r="F18" s="770"/>
      <c r="G18" s="30"/>
      <c r="H18" s="31"/>
      <c r="I18" s="70"/>
      <c r="J18" s="18"/>
    </row>
    <row r="19" spans="1:10" ht="43.5" customHeight="1">
      <c r="A19" s="143">
        <v>10</v>
      </c>
      <c r="B19" s="2" t="s">
        <v>62</v>
      </c>
      <c r="C19" s="36" t="s">
        <v>22</v>
      </c>
      <c r="D19" s="39"/>
      <c r="E19" s="770"/>
      <c r="F19" s="770"/>
      <c r="G19" s="30"/>
      <c r="H19" s="144"/>
      <c r="I19" s="70"/>
      <c r="J19" s="18"/>
    </row>
    <row r="20" spans="1:10" ht="45" customHeight="1">
      <c r="A20" s="32">
        <v>11</v>
      </c>
      <c r="B20" s="2" t="s">
        <v>63</v>
      </c>
      <c r="C20" s="36" t="s">
        <v>22</v>
      </c>
      <c r="D20" s="39"/>
      <c r="E20" s="770"/>
      <c r="F20" s="770"/>
      <c r="G20" s="30"/>
      <c r="H20" s="144"/>
      <c r="I20" s="70"/>
      <c r="J20" s="18"/>
    </row>
    <row r="21" spans="1:10" ht="63" customHeight="1">
      <c r="A21" s="32">
        <v>12</v>
      </c>
      <c r="B21" s="2" t="s">
        <v>1587</v>
      </c>
      <c r="C21" s="36" t="s">
        <v>26</v>
      </c>
      <c r="D21" s="112"/>
      <c r="E21" s="777"/>
      <c r="F21" s="777"/>
      <c r="G21" s="30"/>
      <c r="H21" s="31"/>
      <c r="I21" s="70"/>
      <c r="J21" s="18"/>
    </row>
    <row r="22" spans="1:10" ht="29.25" customHeight="1">
      <c r="A22" s="145">
        <v>13</v>
      </c>
      <c r="B22" s="2" t="s">
        <v>64</v>
      </c>
      <c r="C22" s="146" t="s">
        <v>56</v>
      </c>
      <c r="D22" s="115"/>
      <c r="E22" s="770"/>
      <c r="F22" s="770"/>
      <c r="G22" s="30"/>
      <c r="H22" s="31"/>
      <c r="I22" s="70"/>
      <c r="J22" s="18"/>
    </row>
    <row r="23" spans="1:10" ht="39.75" customHeight="1">
      <c r="A23" s="32">
        <v>14</v>
      </c>
      <c r="B23" s="2" t="s">
        <v>48</v>
      </c>
      <c r="C23" s="147" t="s">
        <v>22</v>
      </c>
      <c r="D23" s="148"/>
      <c r="E23" s="770"/>
      <c r="F23" s="770"/>
      <c r="G23" s="30"/>
      <c r="H23" s="31"/>
      <c r="I23" s="70"/>
      <c r="J23" s="18"/>
    </row>
    <row r="24" spans="1:10" ht="30" customHeight="1">
      <c r="A24" s="32">
        <v>15</v>
      </c>
      <c r="B24" s="2" t="s">
        <v>65</v>
      </c>
      <c r="C24" s="147" t="s">
        <v>66</v>
      </c>
      <c r="D24" s="148"/>
      <c r="E24" s="770"/>
      <c r="F24" s="770"/>
      <c r="G24" s="30"/>
      <c r="H24" s="31"/>
      <c r="I24" s="70"/>
      <c r="J24" s="18"/>
    </row>
    <row r="25" spans="1:10" ht="29.25" customHeight="1">
      <c r="A25" s="32">
        <v>16</v>
      </c>
      <c r="B25" s="2" t="s">
        <v>67</v>
      </c>
      <c r="C25" s="147" t="s">
        <v>68</v>
      </c>
      <c r="D25" s="148"/>
      <c r="E25" s="770"/>
      <c r="F25" s="770"/>
      <c r="G25" s="30"/>
      <c r="H25" s="31"/>
      <c r="I25" s="70"/>
      <c r="J25" s="18"/>
    </row>
    <row r="26" spans="1:10" ht="77.25" customHeight="1">
      <c r="A26" s="32">
        <v>17</v>
      </c>
      <c r="B26" s="2" t="s">
        <v>69</v>
      </c>
      <c r="C26" s="147" t="s">
        <v>70</v>
      </c>
      <c r="D26" s="148"/>
      <c r="E26" s="770"/>
      <c r="F26" s="770"/>
      <c r="G26" s="30"/>
      <c r="H26" s="31"/>
      <c r="I26" s="70"/>
      <c r="J26" s="18"/>
    </row>
    <row r="27" spans="1:10" ht="22.5" customHeight="1">
      <c r="A27" s="32">
        <v>18</v>
      </c>
      <c r="B27" s="2" t="s">
        <v>71</v>
      </c>
      <c r="C27" s="147" t="s">
        <v>79</v>
      </c>
      <c r="D27" s="148"/>
      <c r="E27" s="770"/>
      <c r="F27" s="770"/>
      <c r="G27" s="30"/>
      <c r="H27" s="31"/>
      <c r="I27" s="70"/>
      <c r="J27" s="18"/>
    </row>
    <row r="28" spans="1:10" ht="31.5" customHeight="1">
      <c r="A28" s="32">
        <v>19</v>
      </c>
      <c r="B28" s="2" t="s">
        <v>72</v>
      </c>
      <c r="C28" s="147" t="s">
        <v>49</v>
      </c>
      <c r="D28" s="148"/>
      <c r="E28" s="770"/>
      <c r="F28" s="770"/>
      <c r="G28" s="30"/>
      <c r="H28" s="31"/>
      <c r="I28" s="70"/>
      <c r="J28" s="18"/>
    </row>
    <row r="29" spans="1:10" ht="34.5" customHeight="1">
      <c r="A29" s="32">
        <v>20</v>
      </c>
      <c r="B29" s="2" t="s">
        <v>73</v>
      </c>
      <c r="C29" s="147" t="s">
        <v>74</v>
      </c>
      <c r="D29" s="148"/>
      <c r="E29" s="770"/>
      <c r="F29" s="770"/>
      <c r="G29" s="30"/>
      <c r="H29" s="31"/>
      <c r="I29" s="70"/>
      <c r="J29" s="18"/>
    </row>
    <row r="30" spans="1:10" ht="33.75" customHeight="1">
      <c r="A30" s="32">
        <v>21</v>
      </c>
      <c r="B30" s="2" t="s">
        <v>75</v>
      </c>
      <c r="C30" s="147" t="s">
        <v>74</v>
      </c>
      <c r="D30" s="148"/>
      <c r="E30" s="770"/>
      <c r="F30" s="770"/>
      <c r="G30" s="30"/>
      <c r="H30" s="31"/>
      <c r="I30" s="70"/>
      <c r="J30" s="18"/>
    </row>
    <row r="31" spans="1:10" ht="14.45" customHeight="1">
      <c r="A31" s="32">
        <v>22</v>
      </c>
      <c r="B31" s="2" t="s">
        <v>76</v>
      </c>
      <c r="C31" s="147" t="s">
        <v>74</v>
      </c>
      <c r="D31" s="148"/>
      <c r="E31" s="770"/>
      <c r="F31" s="770"/>
      <c r="G31" s="30"/>
      <c r="H31" s="31"/>
      <c r="I31" s="70"/>
      <c r="J31" s="18"/>
    </row>
    <row r="32" spans="1:10" ht="19.5" customHeight="1">
      <c r="A32" s="32">
        <v>23</v>
      </c>
      <c r="B32" s="2" t="s">
        <v>77</v>
      </c>
      <c r="C32" s="147" t="s">
        <v>74</v>
      </c>
      <c r="D32" s="148"/>
      <c r="E32" s="770"/>
      <c r="F32" s="770"/>
      <c r="G32" s="30"/>
      <c r="H32" s="31"/>
      <c r="I32" s="70"/>
      <c r="J32" s="18"/>
    </row>
    <row r="33" spans="1:10" ht="37.5" customHeight="1">
      <c r="A33" s="32">
        <v>24</v>
      </c>
      <c r="B33" s="2" t="s">
        <v>78</v>
      </c>
      <c r="C33" s="147" t="s">
        <v>79</v>
      </c>
      <c r="D33" s="148"/>
      <c r="E33" s="770"/>
      <c r="F33" s="770"/>
      <c r="G33" s="30"/>
      <c r="H33" s="31"/>
      <c r="I33" s="70"/>
      <c r="J33" s="18"/>
    </row>
    <row r="34" spans="1:10" ht="36.75" customHeight="1">
      <c r="A34" s="32">
        <v>25</v>
      </c>
      <c r="B34" s="2" t="s">
        <v>80</v>
      </c>
      <c r="C34" s="147" t="s">
        <v>74</v>
      </c>
      <c r="D34" s="148"/>
      <c r="E34" s="770"/>
      <c r="F34" s="770"/>
      <c r="G34" s="30"/>
      <c r="H34" s="31"/>
      <c r="I34" s="70"/>
      <c r="J34" s="18"/>
    </row>
    <row r="35" spans="1:10" ht="62.25" customHeight="1">
      <c r="A35" s="32">
        <v>26</v>
      </c>
      <c r="B35" s="2" t="s">
        <v>81</v>
      </c>
      <c r="C35" s="147" t="s">
        <v>82</v>
      </c>
      <c r="D35" s="148"/>
      <c r="E35" s="770"/>
      <c r="F35" s="770"/>
      <c r="G35" s="30"/>
      <c r="H35" s="31"/>
      <c r="I35" s="70"/>
      <c r="J35" s="18"/>
    </row>
    <row r="36" spans="1:10" ht="15" customHeight="1">
      <c r="A36" s="18"/>
      <c r="B36" s="18"/>
      <c r="C36" s="18"/>
      <c r="E36" s="42"/>
      <c r="F36" s="42"/>
      <c r="G36" s="18"/>
      <c r="H36" s="18"/>
    </row>
    <row r="37" spans="1:10" ht="15" customHeight="1">
      <c r="A37" s="18"/>
      <c r="B37" s="44" t="s">
        <v>1354</v>
      </c>
      <c r="C37" s="18"/>
      <c r="E37" s="42"/>
      <c r="F37" s="42"/>
      <c r="G37" s="42"/>
      <c r="H37" s="43"/>
    </row>
    <row r="38" spans="1:10" ht="15" customHeight="1">
      <c r="B38" s="766" t="s">
        <v>1842</v>
      </c>
      <c r="H38" s="43"/>
    </row>
  </sheetData>
  <mergeCells count="31">
    <mergeCell ref="E32:F32"/>
    <mergeCell ref="E33:F33"/>
    <mergeCell ref="E34:F34"/>
    <mergeCell ref="E35:F35"/>
    <mergeCell ref="A1:I2"/>
    <mergeCell ref="A3:I3"/>
    <mergeCell ref="A4:I4"/>
    <mergeCell ref="A5:I5"/>
    <mergeCell ref="E27:F27"/>
    <mergeCell ref="E28:F28"/>
    <mergeCell ref="E29:F29"/>
    <mergeCell ref="E30:F30"/>
    <mergeCell ref="E31:F31"/>
    <mergeCell ref="E22:F22"/>
    <mergeCell ref="E23:F23"/>
    <mergeCell ref="E24:F24"/>
    <mergeCell ref="E14:F14"/>
    <mergeCell ref="E15:F15"/>
    <mergeCell ref="E16:F16"/>
    <mergeCell ref="E25:F25"/>
    <mergeCell ref="E26:F26"/>
    <mergeCell ref="E17:F17"/>
    <mergeCell ref="E18:F18"/>
    <mergeCell ref="E19:F19"/>
    <mergeCell ref="E20:F20"/>
    <mergeCell ref="E21:F21"/>
    <mergeCell ref="E9:F9"/>
    <mergeCell ref="E10:F10"/>
    <mergeCell ref="E11:F11"/>
    <mergeCell ref="E12:F12"/>
    <mergeCell ref="E13:F13"/>
  </mergeCells>
  <pageMargins left="0.7" right="0.7" top="0.75" bottom="0.75" header="0.511811023622047" footer="0.511811023622047"/>
  <pageSetup paperSize="9" scale="86"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31"/>
  <sheetViews>
    <sheetView topLeftCell="A28" zoomScaleNormal="100" workbookViewId="0">
      <selection activeCell="B30" sqref="B30"/>
    </sheetView>
  </sheetViews>
  <sheetFormatPr defaultColWidth="9" defaultRowHeight="15"/>
  <cols>
    <col min="1" max="1" width="3.42578125" style="5" customWidth="1"/>
    <col min="2" max="2" width="64.140625" style="5" customWidth="1"/>
    <col min="3" max="3" width="11" style="5" customWidth="1"/>
    <col min="4" max="4" width="15.28515625" style="5" customWidth="1"/>
    <col min="5" max="5" width="15.140625" style="5" customWidth="1"/>
    <col min="6" max="6" width="15.42578125" style="5" customWidth="1"/>
    <col min="7" max="8" width="12.7109375" style="5" customWidth="1"/>
    <col min="9" max="9" width="18.42578125" style="5" customWidth="1"/>
    <col min="10"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1447</v>
      </c>
      <c r="B5" s="772"/>
      <c r="C5" s="772"/>
      <c r="D5" s="772"/>
      <c r="E5" s="772"/>
      <c r="F5" s="772"/>
      <c r="G5" s="772"/>
      <c r="H5" s="772"/>
      <c r="I5" s="772"/>
      <c r="J5" s="47"/>
    </row>
    <row r="6" spans="1:10" ht="48" customHeight="1">
      <c r="A6" s="91" t="s">
        <v>1</v>
      </c>
      <c r="B6" s="92" t="s">
        <v>32</v>
      </c>
      <c r="C6" s="93" t="s">
        <v>2</v>
      </c>
      <c r="D6" s="94" t="s">
        <v>3</v>
      </c>
      <c r="E6" s="94" t="s">
        <v>4</v>
      </c>
      <c r="F6" s="92" t="s">
        <v>5</v>
      </c>
      <c r="G6" s="92" t="s">
        <v>6</v>
      </c>
      <c r="H6" s="95" t="s">
        <v>7</v>
      </c>
      <c r="I6" s="13" t="s">
        <v>1823</v>
      </c>
      <c r="J6" s="105"/>
    </row>
    <row r="7" spans="1:10" ht="15" customHeight="1">
      <c r="A7" s="8" t="s">
        <v>8</v>
      </c>
      <c r="B7" s="9" t="s">
        <v>8</v>
      </c>
      <c r="C7" s="10" t="s">
        <v>9</v>
      </c>
      <c r="D7" s="11" t="s">
        <v>10</v>
      </c>
      <c r="E7" s="11" t="s">
        <v>10</v>
      </c>
      <c r="F7" s="11" t="s">
        <v>8</v>
      </c>
      <c r="G7" s="9" t="s">
        <v>8</v>
      </c>
      <c r="H7" s="17" t="s">
        <v>8</v>
      </c>
      <c r="I7" s="17" t="s">
        <v>8</v>
      </c>
      <c r="J7" s="105"/>
    </row>
    <row r="8" spans="1:10" ht="44.25" customHeight="1">
      <c r="A8" s="19">
        <v>1</v>
      </c>
      <c r="B8" s="138" t="s">
        <v>83</v>
      </c>
      <c r="C8" s="139">
        <v>5000</v>
      </c>
      <c r="D8" s="140"/>
      <c r="E8" s="108"/>
      <c r="F8" s="149"/>
      <c r="G8" s="109"/>
      <c r="H8" s="109"/>
      <c r="I8" s="25"/>
      <c r="J8" s="105"/>
    </row>
    <row r="9" spans="1:10" ht="49.5" customHeight="1">
      <c r="A9" s="26"/>
      <c r="B9" s="27" t="s">
        <v>12</v>
      </c>
      <c r="C9" s="28" t="s">
        <v>13</v>
      </c>
      <c r="D9" s="29" t="s">
        <v>34</v>
      </c>
      <c r="E9" s="770" t="s">
        <v>15</v>
      </c>
      <c r="F9" s="770"/>
      <c r="G9" s="30"/>
      <c r="H9" s="31"/>
      <c r="I9" s="31"/>
      <c r="J9" s="105"/>
    </row>
    <row r="10" spans="1:10" ht="15" customHeight="1">
      <c r="A10" s="32">
        <v>1</v>
      </c>
      <c r="B10" s="1" t="s">
        <v>16</v>
      </c>
      <c r="C10" s="33" t="s">
        <v>8</v>
      </c>
      <c r="D10" s="102"/>
      <c r="E10" s="770"/>
      <c r="F10" s="770"/>
      <c r="G10" s="30"/>
      <c r="H10" s="35"/>
      <c r="I10" s="31"/>
      <c r="J10" s="105"/>
    </row>
    <row r="11" spans="1:10" ht="14.45" customHeight="1">
      <c r="A11" s="32">
        <v>2</v>
      </c>
      <c r="B11" s="2" t="s">
        <v>17</v>
      </c>
      <c r="C11" s="36" t="s">
        <v>8</v>
      </c>
      <c r="D11" s="103"/>
      <c r="E11" s="770"/>
      <c r="F11" s="770"/>
      <c r="G11" s="30"/>
      <c r="H11" s="31"/>
      <c r="I11" s="31"/>
      <c r="J11" s="105"/>
    </row>
    <row r="12" spans="1:10" ht="54.2" customHeight="1">
      <c r="A12" s="32">
        <v>3</v>
      </c>
      <c r="B12" s="2" t="s">
        <v>18</v>
      </c>
      <c r="C12" s="36" t="s">
        <v>8</v>
      </c>
      <c r="D12" s="103"/>
      <c r="E12" s="770"/>
      <c r="F12" s="770"/>
      <c r="G12" s="30"/>
      <c r="H12" s="31"/>
      <c r="I12" s="31"/>
      <c r="J12" s="105"/>
    </row>
    <row r="13" spans="1:10" ht="24.75" customHeight="1">
      <c r="A13" s="32">
        <v>4</v>
      </c>
      <c r="B13" s="2" t="s">
        <v>39</v>
      </c>
      <c r="C13" s="36" t="s">
        <v>8</v>
      </c>
      <c r="D13" s="103"/>
      <c r="E13" s="770" t="s">
        <v>8</v>
      </c>
      <c r="F13" s="770"/>
      <c r="G13" s="30"/>
      <c r="H13" s="31"/>
      <c r="I13" s="31"/>
      <c r="J13" s="105"/>
    </row>
    <row r="14" spans="1:10" ht="32.25" customHeight="1">
      <c r="A14" s="32">
        <v>5</v>
      </c>
      <c r="B14" s="2" t="s">
        <v>21</v>
      </c>
      <c r="C14" s="36" t="s">
        <v>8</v>
      </c>
      <c r="D14" s="103"/>
      <c r="E14" s="770"/>
      <c r="F14" s="770"/>
      <c r="G14" s="30"/>
      <c r="H14" s="31"/>
      <c r="I14" s="31"/>
      <c r="J14" s="105"/>
    </row>
    <row r="15" spans="1:10" ht="83.25" customHeight="1">
      <c r="A15" s="32">
        <v>6</v>
      </c>
      <c r="B15" s="2" t="s">
        <v>84</v>
      </c>
      <c r="C15" s="36" t="s">
        <v>22</v>
      </c>
      <c r="D15" s="39"/>
      <c r="E15" s="770"/>
      <c r="F15" s="770"/>
      <c r="G15" s="30"/>
      <c r="H15" s="31"/>
      <c r="I15" s="31"/>
      <c r="J15" s="105"/>
    </row>
    <row r="16" spans="1:10" ht="95.25" customHeight="1">
      <c r="A16" s="32">
        <v>7</v>
      </c>
      <c r="B16" s="2" t="s">
        <v>1588</v>
      </c>
      <c r="C16" s="36" t="s">
        <v>22</v>
      </c>
      <c r="D16" s="39"/>
      <c r="E16" s="770"/>
      <c r="F16" s="770"/>
      <c r="G16" s="30"/>
      <c r="H16" s="31"/>
      <c r="I16" s="31"/>
      <c r="J16" s="105"/>
    </row>
    <row r="17" spans="1:10" ht="56.25" customHeight="1">
      <c r="A17" s="32">
        <v>8</v>
      </c>
      <c r="B17" s="2" t="s">
        <v>1589</v>
      </c>
      <c r="C17" s="36" t="s">
        <v>22</v>
      </c>
      <c r="D17" s="39"/>
      <c r="E17" s="770"/>
      <c r="F17" s="770"/>
      <c r="G17" s="30"/>
      <c r="H17" s="31"/>
      <c r="I17" s="31"/>
      <c r="J17" s="105"/>
    </row>
    <row r="18" spans="1:10" ht="43.5" customHeight="1">
      <c r="A18" s="32">
        <v>9</v>
      </c>
      <c r="B18" s="110" t="s">
        <v>1590</v>
      </c>
      <c r="C18" s="111" t="s">
        <v>22</v>
      </c>
      <c r="D18" s="112"/>
      <c r="E18" s="777"/>
      <c r="F18" s="777"/>
      <c r="G18" s="30"/>
      <c r="H18" s="31"/>
      <c r="I18" s="31"/>
      <c r="J18" s="105"/>
    </row>
    <row r="19" spans="1:10" ht="96" customHeight="1">
      <c r="A19" s="150">
        <v>10</v>
      </c>
      <c r="B19" s="151" t="s">
        <v>1591</v>
      </c>
      <c r="C19" s="111" t="s">
        <v>22</v>
      </c>
      <c r="D19" s="152"/>
      <c r="E19" s="777"/>
      <c r="F19" s="777"/>
      <c r="G19" s="30"/>
      <c r="H19" s="31"/>
      <c r="I19" s="31"/>
      <c r="J19" s="105"/>
    </row>
    <row r="20" spans="1:10" ht="56.25" customHeight="1">
      <c r="A20" s="32">
        <v>11</v>
      </c>
      <c r="B20" s="114" t="s">
        <v>1592</v>
      </c>
      <c r="C20" s="153" t="s">
        <v>85</v>
      </c>
      <c r="D20" s="148"/>
      <c r="E20" s="770"/>
      <c r="F20" s="770"/>
      <c r="G20" s="30"/>
      <c r="H20" s="31"/>
      <c r="I20" s="31"/>
      <c r="J20" s="105"/>
    </row>
    <row r="21" spans="1:10" ht="54.75" customHeight="1">
      <c r="A21" s="32">
        <v>12</v>
      </c>
      <c r="B21" s="114" t="s">
        <v>86</v>
      </c>
      <c r="C21" s="153" t="s">
        <v>87</v>
      </c>
      <c r="D21" s="148"/>
      <c r="E21" s="779"/>
      <c r="F21" s="780"/>
      <c r="G21" s="30"/>
      <c r="H21" s="31"/>
      <c r="I21" s="31"/>
      <c r="J21" s="105"/>
    </row>
    <row r="22" spans="1:10" ht="47.25" customHeight="1">
      <c r="A22" s="32">
        <v>13</v>
      </c>
      <c r="B22" s="151" t="s">
        <v>88</v>
      </c>
      <c r="C22" s="154" t="s">
        <v>26</v>
      </c>
      <c r="D22" s="148"/>
      <c r="E22" s="779"/>
      <c r="F22" s="780"/>
      <c r="G22" s="30"/>
      <c r="H22" s="31"/>
      <c r="I22" s="31"/>
      <c r="J22" s="105"/>
    </row>
    <row r="23" spans="1:10" ht="48.75" customHeight="1">
      <c r="A23" s="32">
        <v>14</v>
      </c>
      <c r="B23" s="151" t="s">
        <v>89</v>
      </c>
      <c r="C23" s="154" t="s">
        <v>90</v>
      </c>
      <c r="D23" s="148"/>
      <c r="E23" s="779"/>
      <c r="F23" s="780"/>
      <c r="G23" s="30"/>
      <c r="H23" s="31"/>
      <c r="I23" s="31"/>
      <c r="J23" s="105"/>
    </row>
    <row r="24" spans="1:10" ht="31.5" customHeight="1">
      <c r="A24" s="32">
        <v>15</v>
      </c>
      <c r="B24" s="151" t="s">
        <v>91</v>
      </c>
      <c r="C24" s="154" t="s">
        <v>22</v>
      </c>
      <c r="D24" s="148"/>
      <c r="E24" s="779"/>
      <c r="F24" s="780"/>
      <c r="G24" s="30"/>
      <c r="H24" s="31"/>
      <c r="I24" s="31"/>
      <c r="J24" s="105"/>
    </row>
    <row r="25" spans="1:10" ht="43.5" customHeight="1">
      <c r="A25" s="32">
        <v>16</v>
      </c>
      <c r="B25" s="114" t="s">
        <v>92</v>
      </c>
      <c r="C25" s="155" t="s">
        <v>93</v>
      </c>
      <c r="D25" s="148"/>
      <c r="E25" s="779"/>
      <c r="F25" s="780"/>
      <c r="G25" s="30"/>
      <c r="H25" s="31"/>
      <c r="I25" s="31"/>
      <c r="J25" s="105"/>
    </row>
    <row r="26" spans="1:10" ht="34.5" customHeight="1">
      <c r="A26" s="26"/>
      <c r="B26" s="156" t="s">
        <v>94</v>
      </c>
      <c r="C26" s="157"/>
      <c r="D26" s="105"/>
      <c r="E26" s="158"/>
      <c r="F26" s="158"/>
      <c r="G26" s="159"/>
      <c r="H26" s="160"/>
      <c r="I26" s="160"/>
      <c r="J26" s="161"/>
    </row>
    <row r="27" spans="1:10" ht="14.25" customHeight="1">
      <c r="A27" s="81"/>
      <c r="B27" s="162"/>
      <c r="C27" s="163"/>
      <c r="E27" s="42"/>
      <c r="F27" s="42"/>
      <c r="G27" s="42"/>
      <c r="H27" s="43"/>
      <c r="I27" s="89"/>
      <c r="J27" s="89"/>
    </row>
    <row r="28" spans="1:10" ht="15" customHeight="1">
      <c r="A28" s="18"/>
      <c r="B28" s="18"/>
      <c r="C28" s="18"/>
      <c r="D28" s="18"/>
      <c r="E28" s="18"/>
      <c r="F28" s="85"/>
      <c r="G28" s="18"/>
      <c r="H28" s="43"/>
    </row>
    <row r="29" spans="1:10" ht="15.75">
      <c r="B29" s="44" t="s">
        <v>1354</v>
      </c>
    </row>
    <row r="30" spans="1:10" ht="15" customHeight="1">
      <c r="B30" s="766" t="s">
        <v>1842</v>
      </c>
      <c r="F30" s="164"/>
    </row>
    <row r="31" spans="1:10" ht="15" customHeight="1">
      <c r="F31" s="40"/>
    </row>
  </sheetData>
  <mergeCells count="21">
    <mergeCell ref="E21:F21"/>
    <mergeCell ref="E22:F22"/>
    <mergeCell ref="E23:F23"/>
    <mergeCell ref="E24:F24"/>
    <mergeCell ref="E25:F25"/>
    <mergeCell ref="E17:F17"/>
    <mergeCell ref="E18:F18"/>
    <mergeCell ref="E19:F19"/>
    <mergeCell ref="E20:F20"/>
    <mergeCell ref="A1:I2"/>
    <mergeCell ref="A3:I3"/>
    <mergeCell ref="A4:I4"/>
    <mergeCell ref="A5:I5"/>
    <mergeCell ref="E12:F12"/>
    <mergeCell ref="E13:F13"/>
    <mergeCell ref="E14:F14"/>
    <mergeCell ref="E15:F15"/>
    <mergeCell ref="E16:F16"/>
    <mergeCell ref="E9:F9"/>
    <mergeCell ref="E10:F10"/>
    <mergeCell ref="E11:F11"/>
  </mergeCells>
  <pageMargins left="0.7" right="0.7" top="0.75" bottom="0.75" header="0.511811023622047" footer="0.511811023622047"/>
  <pageSetup paperSize="9" scale="87" orientation="landscape" horizontalDpi="300" verticalDpi="300"/>
  <rowBreaks count="1" manualBreakCount="1">
    <brk id="1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65535"/>
  <sheetViews>
    <sheetView topLeftCell="A22" zoomScaleNormal="100" workbookViewId="0">
      <selection activeCell="B26" sqref="B26"/>
    </sheetView>
  </sheetViews>
  <sheetFormatPr defaultColWidth="9" defaultRowHeight="15"/>
  <cols>
    <col min="1" max="1" width="3.42578125" style="5" customWidth="1"/>
    <col min="2" max="2" width="66.28515625" style="5" customWidth="1"/>
    <col min="3" max="3" width="13.42578125" style="5" customWidth="1"/>
    <col min="4" max="8" width="15.7109375" style="5" customWidth="1"/>
    <col min="9" max="9" width="18.140625" style="5" customWidth="1"/>
    <col min="10"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1448</v>
      </c>
      <c r="B5" s="772"/>
      <c r="C5" s="772"/>
      <c r="D5" s="772"/>
      <c r="E5" s="772"/>
      <c r="F5" s="772"/>
      <c r="G5" s="772"/>
      <c r="H5" s="772"/>
      <c r="I5" s="772"/>
      <c r="J5" s="47"/>
    </row>
    <row r="6" spans="1:10" ht="58.5" customHeight="1">
      <c r="A6" s="91" t="s">
        <v>95</v>
      </c>
      <c r="B6" s="92" t="s">
        <v>32</v>
      </c>
      <c r="C6" s="93" t="s">
        <v>2</v>
      </c>
      <c r="D6" s="94" t="s">
        <v>3</v>
      </c>
      <c r="E6" s="94" t="s">
        <v>4</v>
      </c>
      <c r="F6" s="92" t="s">
        <v>5</v>
      </c>
      <c r="G6" s="92" t="s">
        <v>6</v>
      </c>
      <c r="H6" s="95" t="s">
        <v>7</v>
      </c>
      <c r="I6" s="13" t="s">
        <v>1823</v>
      </c>
      <c r="J6" s="105"/>
    </row>
    <row r="7" spans="1:10" ht="15.75" customHeight="1">
      <c r="A7" s="8" t="s">
        <v>8</v>
      </c>
      <c r="B7" s="9" t="s">
        <v>8</v>
      </c>
      <c r="C7" s="10" t="s">
        <v>58</v>
      </c>
      <c r="D7" s="11" t="s">
        <v>10</v>
      </c>
      <c r="E7" s="11" t="s">
        <v>10</v>
      </c>
      <c r="F7" s="11" t="s">
        <v>8</v>
      </c>
      <c r="G7" s="9" t="s">
        <v>8</v>
      </c>
      <c r="H7" s="17" t="s">
        <v>8</v>
      </c>
      <c r="I7" s="17" t="s">
        <v>8</v>
      </c>
      <c r="J7" s="105"/>
    </row>
    <row r="8" spans="1:10" ht="44.25" customHeight="1">
      <c r="A8" s="19">
        <v>1</v>
      </c>
      <c r="B8" s="165" t="s">
        <v>96</v>
      </c>
      <c r="C8" s="139">
        <v>750</v>
      </c>
      <c r="D8" s="108"/>
      <c r="E8" s="108"/>
      <c r="F8" s="100"/>
      <c r="G8" s="109"/>
      <c r="H8" s="109"/>
      <c r="I8" s="25"/>
      <c r="J8" s="105"/>
    </row>
    <row r="9" spans="1:10" ht="36" customHeight="1">
      <c r="A9" s="26"/>
      <c r="B9" s="27" t="s">
        <v>12</v>
      </c>
      <c r="C9" s="28" t="s">
        <v>13</v>
      </c>
      <c r="D9" s="29" t="s">
        <v>34</v>
      </c>
      <c r="E9" s="770" t="s">
        <v>15</v>
      </c>
      <c r="F9" s="770"/>
      <c r="G9" s="30"/>
      <c r="H9" s="31"/>
      <c r="I9" s="105"/>
      <c r="J9" s="105"/>
    </row>
    <row r="10" spans="1:10" ht="15" customHeight="1">
      <c r="A10" s="32">
        <v>1</v>
      </c>
      <c r="B10" s="1" t="s">
        <v>16</v>
      </c>
      <c r="C10" s="33" t="s">
        <v>8</v>
      </c>
      <c r="D10" s="102"/>
      <c r="E10" s="770"/>
      <c r="F10" s="770"/>
      <c r="G10" s="30"/>
      <c r="H10" s="35"/>
      <c r="I10" s="105"/>
      <c r="J10" s="105"/>
    </row>
    <row r="11" spans="1:10" ht="15" customHeight="1">
      <c r="A11" s="32">
        <v>2</v>
      </c>
      <c r="B11" s="2" t="s">
        <v>17</v>
      </c>
      <c r="C11" s="36" t="s">
        <v>8</v>
      </c>
      <c r="D11" s="103"/>
      <c r="E11" s="770"/>
      <c r="F11" s="770"/>
      <c r="G11" s="30"/>
      <c r="H11" s="31"/>
      <c r="I11" s="31"/>
      <c r="J11" s="105"/>
    </row>
    <row r="12" spans="1:10" ht="18" customHeight="1">
      <c r="A12" s="32">
        <v>3</v>
      </c>
      <c r="B12" s="2" t="s">
        <v>39</v>
      </c>
      <c r="C12" s="36" t="s">
        <v>8</v>
      </c>
      <c r="D12" s="37"/>
      <c r="E12" s="770"/>
      <c r="F12" s="770"/>
      <c r="G12" s="30"/>
      <c r="H12" s="31"/>
      <c r="I12" s="31"/>
      <c r="J12" s="105"/>
    </row>
    <row r="13" spans="1:10" ht="87.75" customHeight="1">
      <c r="A13" s="32">
        <v>4</v>
      </c>
      <c r="B13" s="110" t="s">
        <v>18</v>
      </c>
      <c r="C13" s="36" t="s">
        <v>8</v>
      </c>
      <c r="D13" s="103"/>
      <c r="E13" s="770"/>
      <c r="F13" s="770"/>
      <c r="G13" s="30"/>
      <c r="H13" s="31"/>
      <c r="I13" s="105"/>
      <c r="J13" s="105"/>
    </row>
    <row r="14" spans="1:10" ht="59.25" customHeight="1">
      <c r="A14" s="32">
        <v>5</v>
      </c>
      <c r="B14" s="110" t="s">
        <v>97</v>
      </c>
      <c r="C14" s="36" t="s">
        <v>8</v>
      </c>
      <c r="D14" s="103"/>
      <c r="E14" s="770"/>
      <c r="F14" s="770"/>
      <c r="G14" s="30"/>
      <c r="H14" s="31"/>
      <c r="I14" s="105"/>
      <c r="J14" s="105"/>
    </row>
    <row r="15" spans="1:10" ht="72.75" customHeight="1">
      <c r="A15" s="32">
        <v>6</v>
      </c>
      <c r="B15" s="110" t="s">
        <v>98</v>
      </c>
      <c r="C15" s="36" t="s">
        <v>8</v>
      </c>
      <c r="D15" s="103"/>
      <c r="E15" s="770"/>
      <c r="F15" s="770"/>
      <c r="G15" s="30"/>
      <c r="H15" s="31"/>
      <c r="I15" s="31"/>
      <c r="J15" s="105"/>
    </row>
    <row r="16" spans="1:10" ht="108" customHeight="1">
      <c r="A16" s="32">
        <v>7</v>
      </c>
      <c r="B16" s="110" t="s">
        <v>99</v>
      </c>
      <c r="C16" s="36" t="s">
        <v>8</v>
      </c>
      <c r="D16" s="103"/>
      <c r="E16" s="770"/>
      <c r="F16" s="770"/>
      <c r="G16" s="30"/>
      <c r="H16" s="31"/>
      <c r="I16" s="105"/>
      <c r="J16" s="105"/>
    </row>
    <row r="17" spans="1:10" ht="97.5" customHeight="1">
      <c r="A17" s="32">
        <v>8</v>
      </c>
      <c r="B17" s="110" t="s">
        <v>1593</v>
      </c>
      <c r="C17" s="36" t="s">
        <v>22</v>
      </c>
      <c r="D17" s="39"/>
      <c r="E17" s="770"/>
      <c r="F17" s="770"/>
      <c r="G17" s="30"/>
      <c r="H17" s="31"/>
      <c r="I17" s="105"/>
      <c r="J17" s="105"/>
    </row>
    <row r="18" spans="1:10" ht="88.5" customHeight="1">
      <c r="A18" s="32">
        <v>9</v>
      </c>
      <c r="B18" s="110" t="s">
        <v>100</v>
      </c>
      <c r="C18" s="36" t="s">
        <v>22</v>
      </c>
      <c r="D18" s="39"/>
      <c r="E18" s="770"/>
      <c r="F18" s="770"/>
      <c r="G18" s="30"/>
      <c r="H18" s="31"/>
      <c r="I18" s="105"/>
      <c r="J18" s="105"/>
    </row>
    <row r="19" spans="1:10" ht="84" customHeight="1">
      <c r="A19" s="32">
        <v>10</v>
      </c>
      <c r="B19" s="110" t="s">
        <v>1594</v>
      </c>
      <c r="C19" s="36" t="s">
        <v>22</v>
      </c>
      <c r="D19" s="39"/>
      <c r="E19" s="770"/>
      <c r="F19" s="770"/>
      <c r="G19" s="30"/>
      <c r="H19" s="31"/>
      <c r="I19" s="105"/>
      <c r="J19" s="105"/>
    </row>
    <row r="20" spans="1:10" ht="59.25" customHeight="1">
      <c r="A20" s="32">
        <v>11</v>
      </c>
      <c r="B20" s="110" t="s">
        <v>1595</v>
      </c>
      <c r="C20" s="36" t="s">
        <v>101</v>
      </c>
      <c r="D20" s="39"/>
      <c r="E20" s="770"/>
      <c r="F20" s="770"/>
      <c r="G20" s="30"/>
      <c r="H20" s="31"/>
      <c r="I20" s="105"/>
      <c r="J20" s="105"/>
    </row>
    <row r="21" spans="1:10" ht="42.75" customHeight="1">
      <c r="A21" s="32">
        <v>12</v>
      </c>
      <c r="B21" s="114" t="s">
        <v>1596</v>
      </c>
      <c r="C21" s="36" t="s">
        <v>22</v>
      </c>
      <c r="D21" s="115"/>
      <c r="E21" s="770"/>
      <c r="F21" s="770"/>
      <c r="G21" s="30"/>
      <c r="H21" s="31"/>
      <c r="I21" s="105"/>
      <c r="J21" s="105"/>
    </row>
    <row r="22" spans="1:10" ht="22.9" customHeight="1">
      <c r="A22" s="26"/>
      <c r="B22" s="156" t="s">
        <v>102</v>
      </c>
      <c r="C22" s="166"/>
      <c r="D22" s="167"/>
      <c r="E22" s="167"/>
      <c r="F22" s="30"/>
      <c r="G22" s="105"/>
      <c r="H22" s="105"/>
      <c r="I22" s="105"/>
      <c r="J22" s="105"/>
    </row>
    <row r="23" spans="1:10" ht="15" customHeight="1">
      <c r="A23" s="81"/>
      <c r="B23" s="162"/>
      <c r="C23" s="163"/>
      <c r="E23" s="42"/>
      <c r="F23" s="42"/>
      <c r="G23" s="168"/>
      <c r="H23" s="43"/>
      <c r="I23" s="18"/>
      <c r="J23" s="18"/>
    </row>
    <row r="24" spans="1:10" ht="14.25" customHeight="1">
      <c r="A24" s="87"/>
      <c r="B24" s="87"/>
      <c r="C24" s="118"/>
      <c r="E24" s="42"/>
      <c r="F24" s="42"/>
      <c r="G24" s="42"/>
      <c r="H24" s="43"/>
      <c r="I24" s="45"/>
      <c r="J24" s="88"/>
    </row>
    <row r="25" spans="1:10" ht="14.25" customHeight="1">
      <c r="A25" s="81"/>
      <c r="B25" s="44" t="s">
        <v>1354</v>
      </c>
      <c r="C25" s="163"/>
      <c r="D25" s="40"/>
      <c r="E25" s="40"/>
      <c r="F25" s="85"/>
      <c r="G25" s="45"/>
      <c r="H25" s="45"/>
      <c r="I25" s="89"/>
      <c r="J25" s="89"/>
    </row>
    <row r="26" spans="1:10" ht="15" customHeight="1">
      <c r="A26" s="18"/>
      <c r="B26" s="766" t="s">
        <v>1842</v>
      </c>
      <c r="C26" s="18"/>
      <c r="D26" s="18"/>
      <c r="E26" s="18"/>
      <c r="F26" s="18"/>
      <c r="G26" s="18"/>
      <c r="H26" s="18"/>
    </row>
    <row r="27" spans="1:10" ht="15" customHeight="1">
      <c r="F27" s="164"/>
    </row>
    <row r="28" spans="1:10" ht="15" customHeight="1">
      <c r="F28" s="40"/>
    </row>
    <row r="65535" ht="12.75" customHeight="1"/>
  </sheetData>
  <mergeCells count="17">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1" orientation="landscape" horizontalDpi="300" verticalDpi="300"/>
  <rowBreaks count="1" manualBreakCount="1">
    <brk id="1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25"/>
  <sheetViews>
    <sheetView topLeftCell="A16" zoomScaleNormal="100" workbookViewId="0">
      <selection activeCell="B25" sqref="B25"/>
    </sheetView>
  </sheetViews>
  <sheetFormatPr defaultColWidth="9" defaultRowHeight="15"/>
  <cols>
    <col min="1" max="1" width="3.42578125" style="5" customWidth="1"/>
    <col min="2" max="2" width="64.140625" style="5" customWidth="1"/>
    <col min="3" max="3" width="18.85546875" style="5" customWidth="1"/>
    <col min="4" max="4" width="16" style="5" customWidth="1"/>
    <col min="5" max="8" width="15.140625" style="5" customWidth="1"/>
    <col min="9" max="9" width="17.85546875" style="5" customWidth="1"/>
    <col min="10"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1449</v>
      </c>
      <c r="B5" s="772"/>
      <c r="C5" s="772"/>
      <c r="D5" s="772"/>
      <c r="E5" s="772"/>
      <c r="F5" s="772"/>
      <c r="G5" s="772"/>
      <c r="H5" s="772"/>
      <c r="I5" s="772"/>
      <c r="J5" s="47"/>
    </row>
    <row r="6" spans="1:10" ht="60" customHeight="1">
      <c r="A6" s="91" t="s">
        <v>95</v>
      </c>
      <c r="B6" s="92" t="s">
        <v>32</v>
      </c>
      <c r="C6" s="93" t="s">
        <v>2</v>
      </c>
      <c r="D6" s="94" t="s">
        <v>3</v>
      </c>
      <c r="E6" s="94" t="s">
        <v>4</v>
      </c>
      <c r="F6" s="92" t="s">
        <v>5</v>
      </c>
      <c r="G6" s="92" t="s">
        <v>6</v>
      </c>
      <c r="H6" s="95" t="s">
        <v>7</v>
      </c>
      <c r="I6" s="13" t="s">
        <v>1823</v>
      </c>
    </row>
    <row r="7" spans="1:10" ht="15" customHeight="1">
      <c r="A7" s="15" t="s">
        <v>8</v>
      </c>
      <c r="B7" s="9" t="s">
        <v>8</v>
      </c>
      <c r="C7" s="16" t="s">
        <v>58</v>
      </c>
      <c r="D7" s="11" t="s">
        <v>10</v>
      </c>
      <c r="E7" s="11" t="s">
        <v>10</v>
      </c>
      <c r="F7" s="11" t="s">
        <v>8</v>
      </c>
      <c r="G7" s="9" t="s">
        <v>8</v>
      </c>
      <c r="H7" s="17" t="s">
        <v>8</v>
      </c>
      <c r="I7" s="137" t="s">
        <v>8</v>
      </c>
    </row>
    <row r="8" spans="1:10" ht="43.5" customHeight="1">
      <c r="A8" s="169">
        <v>1</v>
      </c>
      <c r="B8" s="138" t="s">
        <v>103</v>
      </c>
      <c r="C8" s="139">
        <v>200</v>
      </c>
      <c r="D8" s="108"/>
      <c r="E8" s="141"/>
      <c r="F8" s="170"/>
      <c r="G8" s="109"/>
      <c r="H8" s="109"/>
      <c r="I8" s="142"/>
    </row>
    <row r="9" spans="1:10" ht="36" customHeight="1">
      <c r="A9" s="35"/>
      <c r="B9" s="27" t="s">
        <v>12</v>
      </c>
      <c r="C9" s="28" t="s">
        <v>104</v>
      </c>
      <c r="D9" s="29" t="s">
        <v>34</v>
      </c>
      <c r="E9" s="770" t="s">
        <v>15</v>
      </c>
      <c r="F9" s="770"/>
      <c r="G9" s="30"/>
      <c r="H9" s="31"/>
      <c r="I9" s="70"/>
      <c r="J9" s="18"/>
    </row>
    <row r="10" spans="1:10" ht="23.25" customHeight="1">
      <c r="A10" s="32">
        <v>1</v>
      </c>
      <c r="B10" s="1" t="s">
        <v>16</v>
      </c>
      <c r="C10" s="33" t="s">
        <v>8</v>
      </c>
      <c r="D10" s="102"/>
      <c r="E10" s="770"/>
      <c r="F10" s="770"/>
      <c r="G10" s="30"/>
      <c r="H10" s="35"/>
      <c r="I10" s="70"/>
      <c r="J10" s="18"/>
    </row>
    <row r="11" spans="1:10" ht="20.25" customHeight="1">
      <c r="A11" s="32">
        <v>2</v>
      </c>
      <c r="B11" s="2" t="s">
        <v>17</v>
      </c>
      <c r="C11" s="36" t="s">
        <v>8</v>
      </c>
      <c r="D11" s="103"/>
      <c r="E11" s="770"/>
      <c r="F11" s="770"/>
      <c r="G11" s="30"/>
      <c r="H11" s="31"/>
      <c r="I11" s="70"/>
      <c r="J11" s="18"/>
    </row>
    <row r="12" spans="1:10" ht="39" customHeight="1">
      <c r="A12" s="32">
        <v>3</v>
      </c>
      <c r="B12" s="2" t="s">
        <v>105</v>
      </c>
      <c r="C12" s="36" t="s">
        <v>8</v>
      </c>
      <c r="D12" s="103"/>
      <c r="E12" s="770"/>
      <c r="F12" s="770"/>
      <c r="G12" s="30"/>
      <c r="H12" s="31"/>
      <c r="I12" s="70"/>
      <c r="J12" s="18"/>
    </row>
    <row r="13" spans="1:10" ht="78" customHeight="1">
      <c r="A13" s="32">
        <v>4</v>
      </c>
      <c r="B13" s="2" t="s">
        <v>18</v>
      </c>
      <c r="C13" s="36" t="s">
        <v>8</v>
      </c>
      <c r="D13" s="103"/>
      <c r="E13" s="770"/>
      <c r="F13" s="770"/>
      <c r="G13" s="30"/>
      <c r="H13" s="31"/>
      <c r="I13" s="70"/>
      <c r="J13" s="18"/>
    </row>
    <row r="14" spans="1:10" ht="36" customHeight="1">
      <c r="A14" s="32">
        <v>5</v>
      </c>
      <c r="B14" s="2" t="s">
        <v>21</v>
      </c>
      <c r="C14" s="36" t="s">
        <v>8</v>
      </c>
      <c r="D14" s="103"/>
      <c r="E14" s="770"/>
      <c r="F14" s="770"/>
      <c r="G14" s="30"/>
      <c r="H14" s="31"/>
      <c r="I14" s="70"/>
      <c r="J14" s="18"/>
    </row>
    <row r="15" spans="1:10" ht="22.5" customHeight="1">
      <c r="A15" s="32">
        <v>6</v>
      </c>
      <c r="B15" s="2" t="s">
        <v>39</v>
      </c>
      <c r="C15" s="36" t="s">
        <v>8</v>
      </c>
      <c r="D15" s="37"/>
      <c r="E15" s="770"/>
      <c r="F15" s="770"/>
      <c r="G15" s="30"/>
      <c r="H15" s="31"/>
      <c r="I15" s="70"/>
      <c r="J15" s="18"/>
    </row>
    <row r="16" spans="1:10" ht="87" customHeight="1">
      <c r="A16" s="32">
        <v>7</v>
      </c>
      <c r="B16" s="2" t="s">
        <v>106</v>
      </c>
      <c r="C16" s="36" t="s">
        <v>22</v>
      </c>
      <c r="D16" s="39"/>
      <c r="E16" s="770"/>
      <c r="F16" s="770"/>
      <c r="G16" s="30"/>
      <c r="H16" s="31"/>
      <c r="I16" s="70"/>
      <c r="J16" s="18"/>
    </row>
    <row r="17" spans="1:10" ht="86.25" customHeight="1">
      <c r="A17" s="32">
        <v>8</v>
      </c>
      <c r="B17" s="2" t="s">
        <v>1597</v>
      </c>
      <c r="C17" s="36" t="s">
        <v>22</v>
      </c>
      <c r="D17" s="39"/>
      <c r="E17" s="770"/>
      <c r="F17" s="770"/>
      <c r="G17" s="30"/>
      <c r="H17" s="31"/>
      <c r="I17" s="70"/>
      <c r="J17" s="18"/>
    </row>
    <row r="18" spans="1:10" ht="123" customHeight="1">
      <c r="A18" s="32">
        <v>9</v>
      </c>
      <c r="B18" s="2" t="s">
        <v>1598</v>
      </c>
      <c r="C18" s="36" t="s">
        <v>22</v>
      </c>
      <c r="D18" s="39"/>
      <c r="E18" s="770"/>
      <c r="F18" s="770"/>
      <c r="G18" s="30"/>
      <c r="H18" s="31"/>
      <c r="I18" s="70"/>
      <c r="J18" s="18"/>
    </row>
    <row r="19" spans="1:10" ht="57.75" customHeight="1">
      <c r="A19" s="32">
        <v>10</v>
      </c>
      <c r="B19" s="2" t="s">
        <v>1599</v>
      </c>
      <c r="C19" s="36" t="s">
        <v>22</v>
      </c>
      <c r="D19" s="39"/>
      <c r="E19" s="770"/>
      <c r="F19" s="770"/>
      <c r="G19" s="30"/>
      <c r="H19" s="31"/>
      <c r="I19" s="70"/>
      <c r="J19" s="18"/>
    </row>
    <row r="20" spans="1:10" ht="43.5" customHeight="1">
      <c r="A20" s="32">
        <v>11</v>
      </c>
      <c r="B20" s="110" t="s">
        <v>107</v>
      </c>
      <c r="C20" s="111" t="s">
        <v>22</v>
      </c>
      <c r="D20" s="112"/>
      <c r="E20" s="777"/>
      <c r="F20" s="777"/>
      <c r="G20" s="30"/>
      <c r="H20" s="31"/>
      <c r="I20" s="70"/>
      <c r="J20" s="18"/>
    </row>
    <row r="21" spans="1:10" ht="21.75" customHeight="1">
      <c r="A21" s="113">
        <v>12</v>
      </c>
      <c r="B21" s="114" t="s">
        <v>108</v>
      </c>
      <c r="C21" s="155" t="s">
        <v>29</v>
      </c>
      <c r="D21" s="114"/>
      <c r="E21" s="781"/>
      <c r="F21" s="781"/>
      <c r="G21" s="30"/>
      <c r="H21" s="31"/>
      <c r="I21" s="70"/>
      <c r="J21" s="18"/>
    </row>
    <row r="22" spans="1:10" ht="15" customHeight="1">
      <c r="A22" s="105"/>
      <c r="B22" s="105"/>
      <c r="C22" s="105"/>
      <c r="D22" s="105"/>
      <c r="E22" s="105"/>
      <c r="F22" s="158"/>
      <c r="G22" s="158"/>
      <c r="H22" s="159"/>
    </row>
    <row r="23" spans="1:10" ht="15" customHeight="1">
      <c r="A23" s="18"/>
      <c r="B23" s="18"/>
      <c r="C23" s="18"/>
      <c r="D23" s="18"/>
      <c r="F23" s="42"/>
      <c r="G23" s="42"/>
      <c r="H23" s="43"/>
    </row>
    <row r="24" spans="1:10" ht="15" customHeight="1">
      <c r="B24" s="44" t="s">
        <v>1354</v>
      </c>
      <c r="H24" s="43"/>
    </row>
    <row r="25" spans="1:10" ht="15.75">
      <c r="B25" s="766" t="s">
        <v>1842</v>
      </c>
    </row>
  </sheetData>
  <mergeCells count="17">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2" orientation="landscape" horizontalDpi="300" verticalDpi="300"/>
  <rowBreaks count="1" manualBreakCount="1">
    <brk id="1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26"/>
  <sheetViews>
    <sheetView topLeftCell="A19" zoomScaleNormal="100" workbookViewId="0">
      <selection activeCell="B16" sqref="B16"/>
    </sheetView>
  </sheetViews>
  <sheetFormatPr defaultColWidth="9" defaultRowHeight="15"/>
  <cols>
    <col min="1" max="1" width="3.42578125" style="5" customWidth="1"/>
    <col min="2" max="2" width="66.28515625" style="5" customWidth="1"/>
    <col min="3" max="3" width="12.85546875" style="5" customWidth="1"/>
    <col min="4" max="8" width="17" style="5" customWidth="1"/>
    <col min="9" max="9" width="17.42578125" style="5" customWidth="1"/>
    <col min="10"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4" ht="15" customHeight="1">
      <c r="A1" s="771" t="s">
        <v>1442</v>
      </c>
      <c r="B1" s="771"/>
      <c r="C1" s="771"/>
      <c r="D1" s="771"/>
      <c r="E1" s="771"/>
      <c r="F1" s="771"/>
      <c r="G1" s="771"/>
      <c r="H1" s="771"/>
      <c r="I1" s="771"/>
    </row>
    <row r="2" spans="1:14" ht="15" customHeight="1">
      <c r="A2" s="771"/>
      <c r="B2" s="771"/>
      <c r="C2" s="771"/>
      <c r="D2" s="771"/>
      <c r="E2" s="771"/>
      <c r="F2" s="771"/>
      <c r="G2" s="771"/>
      <c r="H2" s="771"/>
      <c r="I2" s="771"/>
    </row>
    <row r="3" spans="1:14" ht="15" customHeight="1">
      <c r="A3" s="773" t="s">
        <v>1438</v>
      </c>
      <c r="B3" s="774"/>
      <c r="C3" s="774"/>
      <c r="D3" s="774"/>
      <c r="E3" s="774"/>
      <c r="F3" s="774"/>
      <c r="G3" s="774"/>
      <c r="H3" s="774"/>
      <c r="I3" s="775"/>
    </row>
    <row r="4" spans="1:14" ht="15" customHeight="1">
      <c r="A4" s="772" t="s">
        <v>1439</v>
      </c>
      <c r="B4" s="772"/>
      <c r="C4" s="772"/>
      <c r="D4" s="772"/>
      <c r="E4" s="772"/>
      <c r="F4" s="772"/>
      <c r="G4" s="772"/>
      <c r="H4" s="772"/>
      <c r="I4" s="772"/>
      <c r="J4" s="47"/>
    </row>
    <row r="5" spans="1:14" ht="15" customHeight="1">
      <c r="A5" s="772" t="s">
        <v>1450</v>
      </c>
      <c r="B5" s="772"/>
      <c r="C5" s="772"/>
      <c r="D5" s="772"/>
      <c r="E5" s="772"/>
      <c r="F5" s="772"/>
      <c r="G5" s="772"/>
      <c r="H5" s="772"/>
      <c r="I5" s="772"/>
      <c r="J5" s="47"/>
    </row>
    <row r="6" spans="1:14" ht="66" customHeight="1">
      <c r="A6" s="48" t="s">
        <v>1</v>
      </c>
      <c r="B6" s="49" t="s">
        <v>32</v>
      </c>
      <c r="C6" s="50" t="s">
        <v>2</v>
      </c>
      <c r="D6" s="51" t="s">
        <v>3</v>
      </c>
      <c r="E6" s="51" t="s">
        <v>4</v>
      </c>
      <c r="F6" s="49" t="s">
        <v>5</v>
      </c>
      <c r="G6" s="49" t="s">
        <v>6</v>
      </c>
      <c r="H6" s="52" t="s">
        <v>7</v>
      </c>
      <c r="I6" s="13" t="s">
        <v>1823</v>
      </c>
    </row>
    <row r="7" spans="1:14" ht="15" customHeight="1">
      <c r="A7" s="171" t="s">
        <v>8</v>
      </c>
      <c r="B7" s="49" t="s">
        <v>8</v>
      </c>
      <c r="C7" s="172" t="s">
        <v>9</v>
      </c>
      <c r="D7" s="51" t="s">
        <v>10</v>
      </c>
      <c r="E7" s="51" t="s">
        <v>10</v>
      </c>
      <c r="F7" s="56" t="s">
        <v>8</v>
      </c>
      <c r="G7" s="49" t="s">
        <v>8</v>
      </c>
      <c r="H7" s="52" t="s">
        <v>8</v>
      </c>
      <c r="I7" s="57" t="s">
        <v>8</v>
      </c>
    </row>
    <row r="8" spans="1:14" ht="39.75" customHeight="1">
      <c r="A8" s="58">
        <v>1</v>
      </c>
      <c r="B8" s="122" t="s">
        <v>109</v>
      </c>
      <c r="C8" s="123">
        <v>900</v>
      </c>
      <c r="D8" s="124"/>
      <c r="E8" s="173"/>
      <c r="F8" s="174"/>
      <c r="G8" s="127"/>
      <c r="H8" s="127"/>
      <c r="I8" s="63"/>
    </row>
    <row r="9" spans="1:14" ht="36" customHeight="1">
      <c r="A9" s="64"/>
      <c r="B9" s="65" t="s">
        <v>12</v>
      </c>
      <c r="C9" s="66" t="s">
        <v>13</v>
      </c>
      <c r="D9" s="67" t="s">
        <v>34</v>
      </c>
      <c r="E9" s="776" t="s">
        <v>15</v>
      </c>
      <c r="F9" s="776"/>
      <c r="G9" s="68"/>
      <c r="H9" s="69"/>
      <c r="I9" s="69"/>
      <c r="J9" s="18"/>
    </row>
    <row r="10" spans="1:14" ht="15" customHeight="1">
      <c r="A10" s="71">
        <v>1</v>
      </c>
      <c r="B10" s="72" t="s">
        <v>16</v>
      </c>
      <c r="C10" s="73" t="s">
        <v>8</v>
      </c>
      <c r="D10" s="74"/>
      <c r="E10" s="776"/>
      <c r="F10" s="776"/>
      <c r="G10" s="68"/>
      <c r="H10" s="78"/>
      <c r="I10" s="69"/>
      <c r="J10" s="18"/>
    </row>
    <row r="11" spans="1:14" ht="15" customHeight="1">
      <c r="A11" s="71">
        <v>2</v>
      </c>
      <c r="B11" s="75" t="s">
        <v>17</v>
      </c>
      <c r="C11" s="76" t="s">
        <v>8</v>
      </c>
      <c r="D11" s="77"/>
      <c r="E11" s="776"/>
      <c r="F11" s="776"/>
      <c r="G11" s="68"/>
      <c r="H11" s="69"/>
      <c r="I11" s="69"/>
      <c r="J11" s="18"/>
    </row>
    <row r="12" spans="1:14" ht="84" customHeight="1">
      <c r="A12" s="71">
        <v>3</v>
      </c>
      <c r="B12" s="75" t="s">
        <v>18</v>
      </c>
      <c r="C12" s="76" t="s">
        <v>8</v>
      </c>
      <c r="D12" s="77"/>
      <c r="E12" s="776"/>
      <c r="F12" s="776"/>
      <c r="G12" s="68"/>
      <c r="H12" s="69"/>
      <c r="I12" s="69"/>
      <c r="J12" s="18"/>
    </row>
    <row r="13" spans="1:14" ht="51" customHeight="1">
      <c r="A13" s="71">
        <v>4</v>
      </c>
      <c r="B13" s="75" t="s">
        <v>110</v>
      </c>
      <c r="C13" s="76" t="s">
        <v>8</v>
      </c>
      <c r="D13" s="77"/>
      <c r="E13" s="776"/>
      <c r="F13" s="776"/>
      <c r="G13" s="68"/>
      <c r="H13" s="69"/>
      <c r="I13" s="69"/>
      <c r="J13" s="18"/>
    </row>
    <row r="14" spans="1:14" ht="32.25" customHeight="1">
      <c r="A14" s="71">
        <v>5</v>
      </c>
      <c r="B14" s="75" t="s">
        <v>21</v>
      </c>
      <c r="C14" s="76" t="s">
        <v>8</v>
      </c>
      <c r="D14" s="77"/>
      <c r="E14" s="776"/>
      <c r="F14" s="776"/>
      <c r="G14" s="68"/>
      <c r="H14" s="69"/>
      <c r="I14" s="69"/>
      <c r="J14" s="18"/>
    </row>
    <row r="15" spans="1:14" ht="22.5" customHeight="1">
      <c r="A15" s="71">
        <v>6</v>
      </c>
      <c r="B15" s="75" t="s">
        <v>39</v>
      </c>
      <c r="C15" s="76" t="s">
        <v>8</v>
      </c>
      <c r="D15" s="175"/>
      <c r="E15" s="776"/>
      <c r="F15" s="776"/>
      <c r="G15" s="68"/>
      <c r="H15" s="69"/>
      <c r="I15" s="69"/>
      <c r="J15" s="18"/>
    </row>
    <row r="16" spans="1:14" ht="240.75" customHeight="1">
      <c r="A16" s="71">
        <v>7</v>
      </c>
      <c r="B16" s="75" t="s">
        <v>111</v>
      </c>
      <c r="C16" s="76" t="s">
        <v>22</v>
      </c>
      <c r="D16" s="80"/>
      <c r="E16" s="776"/>
      <c r="F16" s="776"/>
      <c r="G16" s="68"/>
      <c r="H16" s="176"/>
      <c r="I16" s="176"/>
      <c r="J16" s="90"/>
      <c r="K16" s="90"/>
      <c r="L16" s="90"/>
      <c r="M16" s="90"/>
      <c r="N16" s="90"/>
    </row>
    <row r="17" spans="1:10" ht="76.5" customHeight="1">
      <c r="A17" s="71">
        <v>8</v>
      </c>
      <c r="B17" s="75" t="s">
        <v>1600</v>
      </c>
      <c r="C17" s="76" t="s">
        <v>22</v>
      </c>
      <c r="D17" s="80"/>
      <c r="E17" s="776"/>
      <c r="F17" s="776"/>
      <c r="G17" s="68"/>
      <c r="H17" s="69"/>
      <c r="I17" s="69"/>
      <c r="J17" s="18"/>
    </row>
    <row r="18" spans="1:10" ht="32.25" customHeight="1">
      <c r="A18" s="71">
        <v>9</v>
      </c>
      <c r="B18" s="75" t="s">
        <v>112</v>
      </c>
      <c r="C18" s="76" t="s">
        <v>22</v>
      </c>
      <c r="D18" s="80"/>
      <c r="E18" s="776"/>
      <c r="F18" s="776"/>
      <c r="G18" s="68"/>
      <c r="H18" s="69"/>
      <c r="I18" s="69"/>
      <c r="J18" s="18"/>
    </row>
    <row r="19" spans="1:10" ht="48" customHeight="1">
      <c r="A19" s="71">
        <v>10</v>
      </c>
      <c r="B19" s="128" t="s">
        <v>1601</v>
      </c>
      <c r="C19" s="129" t="s">
        <v>22</v>
      </c>
      <c r="D19" s="130"/>
      <c r="E19" s="782"/>
      <c r="F19" s="782"/>
      <c r="G19" s="68"/>
      <c r="H19" s="69"/>
      <c r="I19" s="69"/>
      <c r="J19" s="18"/>
    </row>
    <row r="20" spans="1:10" ht="87.75" customHeight="1">
      <c r="A20" s="71">
        <v>11</v>
      </c>
      <c r="B20" s="177" t="s">
        <v>113</v>
      </c>
      <c r="C20" s="76" t="s">
        <v>22</v>
      </c>
      <c r="D20" s="178"/>
      <c r="E20" s="776"/>
      <c r="F20" s="776"/>
      <c r="G20" s="68"/>
      <c r="H20" s="69"/>
      <c r="I20" s="69"/>
      <c r="J20" s="18"/>
    </row>
    <row r="21" spans="1:10" ht="14.25" customHeight="1">
      <c r="A21" s="87"/>
      <c r="B21" s="87"/>
      <c r="C21" s="118"/>
      <c r="E21" s="42"/>
      <c r="F21" s="42"/>
      <c r="G21" s="168"/>
      <c r="H21" s="45"/>
      <c r="I21" s="45"/>
      <c r="J21" s="88"/>
    </row>
    <row r="22" spans="1:10" ht="14.25" customHeight="1">
      <c r="A22" s="81"/>
      <c r="B22" s="162"/>
      <c r="C22" s="163"/>
      <c r="E22" s="42"/>
      <c r="F22" s="42"/>
      <c r="G22" s="42"/>
      <c r="H22" s="43"/>
      <c r="I22" s="89"/>
      <c r="J22" s="89"/>
    </row>
    <row r="23" spans="1:10" ht="15" customHeight="1">
      <c r="A23" s="18"/>
      <c r="B23" s="44" t="s">
        <v>1354</v>
      </c>
      <c r="C23" s="18"/>
      <c r="D23" s="18"/>
      <c r="E23" s="18"/>
      <c r="F23" s="85"/>
      <c r="G23" s="18"/>
      <c r="H23" s="43"/>
    </row>
    <row r="24" spans="1:10" ht="15.75">
      <c r="B24" s="766" t="s">
        <v>1842</v>
      </c>
    </row>
    <row r="25" spans="1:10" ht="15" customHeight="1">
      <c r="F25" s="164"/>
    </row>
    <row r="26" spans="1:10" ht="15" customHeight="1">
      <c r="F26" s="40"/>
    </row>
  </sheetData>
  <mergeCells count="16">
    <mergeCell ref="E17:F17"/>
    <mergeCell ref="E18:F18"/>
    <mergeCell ref="E19:F19"/>
    <mergeCell ref="E20:F20"/>
    <mergeCell ref="A1:I2"/>
    <mergeCell ref="A3:I3"/>
    <mergeCell ref="A4:I4"/>
    <mergeCell ref="A5:I5"/>
    <mergeCell ref="E12:F12"/>
    <mergeCell ref="E13:F13"/>
    <mergeCell ref="E14:F14"/>
    <mergeCell ref="E15:F15"/>
    <mergeCell ref="E16:F16"/>
    <mergeCell ref="E9:F9"/>
    <mergeCell ref="E10:F10"/>
    <mergeCell ref="E11:F11"/>
  </mergeCells>
  <pageMargins left="0.7" right="0.7" top="0.75" bottom="0.75" header="0.511811023622047" footer="0.511811023622047"/>
  <pageSetup paperSize="9" scale="78" orientation="landscape" horizontalDpi="300" verticalDpi="300"/>
  <rowBreaks count="1" manualBreakCount="1">
    <brk id="1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36"/>
  <sheetViews>
    <sheetView topLeftCell="A22" zoomScaleNormal="100" workbookViewId="0">
      <selection activeCell="B34" sqref="B34"/>
    </sheetView>
  </sheetViews>
  <sheetFormatPr defaultColWidth="9" defaultRowHeight="12.75"/>
  <cols>
    <col min="1" max="1" width="2.85546875" style="6" customWidth="1"/>
    <col min="2" max="2" width="56.42578125" style="6" customWidth="1"/>
    <col min="3" max="3" width="10.140625" style="6" customWidth="1"/>
    <col min="4" max="8" width="16.42578125" style="6" customWidth="1"/>
    <col min="9" max="9" width="25.140625" style="6" customWidth="1"/>
    <col min="10" max="10" width="11.5703125" style="6" customWidth="1"/>
    <col min="11" max="11" width="13.42578125" style="6" customWidth="1"/>
    <col min="12" max="12" width="16.85546875" style="6" customWidth="1"/>
    <col min="13" max="16384" width="9" style="6"/>
  </cols>
  <sheetData>
    <row r="1" spans="1:64" ht="15" customHeight="1">
      <c r="A1" s="771" t="s">
        <v>1442</v>
      </c>
      <c r="B1" s="771"/>
      <c r="C1" s="771"/>
      <c r="D1" s="771"/>
      <c r="E1" s="771"/>
      <c r="F1" s="771"/>
      <c r="G1" s="771"/>
      <c r="H1" s="771"/>
      <c r="I1" s="77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4" ht="15" customHeight="1">
      <c r="A2" s="771"/>
      <c r="B2" s="771"/>
      <c r="C2" s="771"/>
      <c r="D2" s="771"/>
      <c r="E2" s="771"/>
      <c r="F2" s="771"/>
      <c r="G2" s="771"/>
      <c r="H2" s="771"/>
      <c r="I2" s="771"/>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4" ht="15" customHeight="1">
      <c r="A3" s="773" t="s">
        <v>1438</v>
      </c>
      <c r="B3" s="774"/>
      <c r="C3" s="774"/>
      <c r="D3" s="774"/>
      <c r="E3" s="774"/>
      <c r="F3" s="774"/>
      <c r="G3" s="774"/>
      <c r="H3" s="774"/>
      <c r="I3" s="77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4" ht="15" customHeight="1">
      <c r="A4" s="772" t="s">
        <v>1439</v>
      </c>
      <c r="B4" s="772"/>
      <c r="C4" s="772"/>
      <c r="D4" s="772"/>
      <c r="E4" s="772"/>
      <c r="F4" s="772"/>
      <c r="G4" s="772"/>
      <c r="H4" s="772"/>
      <c r="I4" s="772"/>
      <c r="J4" s="4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4" ht="15" customHeight="1">
      <c r="A5" s="772" t="s">
        <v>1451</v>
      </c>
      <c r="B5" s="772"/>
      <c r="C5" s="772"/>
      <c r="D5" s="772"/>
      <c r="E5" s="772"/>
      <c r="F5" s="772"/>
      <c r="G5" s="772"/>
      <c r="H5" s="772"/>
      <c r="I5" s="772"/>
      <c r="J5" s="4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row>
    <row r="6" spans="1:64" ht="43.5" customHeight="1">
      <c r="A6" s="91" t="s">
        <v>1</v>
      </c>
      <c r="B6" s="92" t="s">
        <v>32</v>
      </c>
      <c r="C6" s="93" t="s">
        <v>2</v>
      </c>
      <c r="D6" s="94" t="s">
        <v>3</v>
      </c>
      <c r="E6" s="94" t="s">
        <v>4</v>
      </c>
      <c r="F6" s="92" t="s">
        <v>5</v>
      </c>
      <c r="G6" s="92" t="s">
        <v>6</v>
      </c>
      <c r="H6" s="95" t="s">
        <v>7</v>
      </c>
      <c r="I6" s="13" t="s">
        <v>1823</v>
      </c>
    </row>
    <row r="7" spans="1:64" ht="13.5" customHeight="1">
      <c r="A7" s="91" t="s">
        <v>8</v>
      </c>
      <c r="B7" s="92" t="s">
        <v>8</v>
      </c>
      <c r="C7" s="93" t="s">
        <v>9</v>
      </c>
      <c r="D7" s="94" t="s">
        <v>10</v>
      </c>
      <c r="E7" s="94" t="s">
        <v>10</v>
      </c>
      <c r="F7" s="94" t="s">
        <v>8</v>
      </c>
      <c r="G7" s="92" t="s">
        <v>8</v>
      </c>
      <c r="H7" s="95" t="s">
        <v>8</v>
      </c>
      <c r="I7" s="17" t="s">
        <v>8</v>
      </c>
    </row>
    <row r="8" spans="1:64" ht="34.5" customHeight="1">
      <c r="A8" s="179">
        <v>1</v>
      </c>
      <c r="B8" s="96" t="s">
        <v>114</v>
      </c>
      <c r="C8" s="180">
        <v>6000</v>
      </c>
      <c r="D8" s="107"/>
      <c r="E8" s="107"/>
      <c r="F8" s="181"/>
      <c r="G8" s="179"/>
      <c r="H8" s="106"/>
      <c r="I8" s="25"/>
    </row>
    <row r="9" spans="1:64" ht="43.5" customHeight="1">
      <c r="A9" s="182"/>
      <c r="B9" s="183" t="s">
        <v>12</v>
      </c>
      <c r="C9" s="184" t="s">
        <v>13</v>
      </c>
      <c r="D9" s="185" t="s">
        <v>34</v>
      </c>
      <c r="E9" s="783" t="s">
        <v>15</v>
      </c>
      <c r="F9" s="783"/>
      <c r="G9" s="182"/>
      <c r="H9" s="182"/>
      <c r="I9" s="182"/>
    </row>
    <row r="10" spans="1:64" ht="17.25" customHeight="1">
      <c r="A10" s="186">
        <v>1</v>
      </c>
      <c r="B10" s="2" t="s">
        <v>16</v>
      </c>
      <c r="C10" s="36" t="s">
        <v>8</v>
      </c>
      <c r="D10" s="187"/>
      <c r="E10" s="770"/>
      <c r="F10" s="770"/>
      <c r="G10" s="182"/>
      <c r="H10" s="182"/>
      <c r="I10" s="182"/>
    </row>
    <row r="11" spans="1:64" ht="15" customHeight="1">
      <c r="A11" s="186">
        <v>2</v>
      </c>
      <c r="B11" s="2" t="s">
        <v>115</v>
      </c>
      <c r="C11" s="36" t="s">
        <v>8</v>
      </c>
      <c r="D11" s="187"/>
      <c r="E11" s="770"/>
      <c r="F11" s="770"/>
      <c r="G11" s="182"/>
      <c r="H11" s="182"/>
      <c r="I11" s="182"/>
    </row>
    <row r="12" spans="1:64" ht="21" customHeight="1">
      <c r="A12" s="186">
        <v>3</v>
      </c>
      <c r="B12" s="2" t="s">
        <v>116</v>
      </c>
      <c r="C12" s="36" t="s">
        <v>8</v>
      </c>
      <c r="D12" s="103"/>
      <c r="E12" s="770"/>
      <c r="F12" s="770"/>
      <c r="G12" s="182"/>
      <c r="H12" s="182"/>
      <c r="I12" s="182"/>
    </row>
    <row r="13" spans="1:64" ht="102" customHeight="1">
      <c r="A13" s="186">
        <v>4</v>
      </c>
      <c r="B13" s="1" t="s">
        <v>117</v>
      </c>
      <c r="C13" s="33" t="s">
        <v>8</v>
      </c>
      <c r="D13" s="102"/>
      <c r="E13" s="770"/>
      <c r="F13" s="770"/>
      <c r="G13" s="182"/>
      <c r="H13" s="182"/>
      <c r="I13" s="182"/>
    </row>
    <row r="14" spans="1:64" ht="59.25" customHeight="1">
      <c r="A14" s="186">
        <v>5</v>
      </c>
      <c r="B14" s="188" t="s">
        <v>118</v>
      </c>
      <c r="C14" s="36" t="s">
        <v>8</v>
      </c>
      <c r="D14" s="103"/>
      <c r="E14" s="770"/>
      <c r="F14" s="770"/>
      <c r="G14" s="182"/>
      <c r="H14" s="182"/>
      <c r="I14" s="182"/>
    </row>
    <row r="15" spans="1:64" ht="87" customHeight="1">
      <c r="A15" s="186">
        <v>6</v>
      </c>
      <c r="B15" s="2" t="s">
        <v>119</v>
      </c>
      <c r="C15" s="189" t="s">
        <v>8</v>
      </c>
      <c r="D15" s="103"/>
      <c r="E15" s="770"/>
      <c r="F15" s="770"/>
      <c r="G15" s="182"/>
      <c r="H15" s="182"/>
      <c r="I15" s="182"/>
    </row>
    <row r="16" spans="1:64" ht="25.5" customHeight="1">
      <c r="A16" s="32">
        <v>7</v>
      </c>
      <c r="B16" s="2" t="s">
        <v>39</v>
      </c>
      <c r="C16" s="36" t="s">
        <v>8</v>
      </c>
      <c r="D16" s="37"/>
      <c r="E16" s="770"/>
      <c r="F16" s="770"/>
      <c r="G16" s="30"/>
      <c r="H16" s="31"/>
      <c r="I16" s="31"/>
      <c r="J16" s="18"/>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row>
    <row r="17" spans="1:20" ht="117.75" customHeight="1">
      <c r="A17" s="186">
        <v>8</v>
      </c>
      <c r="B17" s="110" t="s">
        <v>1602</v>
      </c>
      <c r="C17" s="111" t="s">
        <v>22</v>
      </c>
      <c r="D17" s="112"/>
      <c r="E17" s="770"/>
      <c r="F17" s="770"/>
      <c r="G17" s="182"/>
      <c r="H17" s="182"/>
      <c r="I17" s="182"/>
    </row>
    <row r="18" spans="1:20" ht="154.5" customHeight="1">
      <c r="A18" s="186">
        <v>9</v>
      </c>
      <c r="B18" s="2" t="s">
        <v>120</v>
      </c>
      <c r="C18" s="36" t="s">
        <v>22</v>
      </c>
      <c r="D18" s="190"/>
      <c r="E18" s="770"/>
      <c r="F18" s="770"/>
      <c r="G18" s="191"/>
      <c r="H18" s="192"/>
      <c r="I18" s="192"/>
      <c r="J18" s="193"/>
      <c r="K18" s="193"/>
      <c r="L18" s="193"/>
      <c r="M18" s="193"/>
      <c r="N18" s="193"/>
      <c r="O18" s="193"/>
      <c r="P18" s="193"/>
      <c r="Q18" s="193"/>
      <c r="R18" s="193"/>
      <c r="S18" s="193"/>
      <c r="T18" s="193"/>
    </row>
    <row r="19" spans="1:20" ht="120.75" customHeight="1">
      <c r="A19" s="186">
        <v>10</v>
      </c>
      <c r="B19" s="110" t="s">
        <v>1603</v>
      </c>
      <c r="C19" s="36" t="s">
        <v>22</v>
      </c>
      <c r="D19" s="190"/>
      <c r="E19" s="770"/>
      <c r="F19" s="770"/>
      <c r="G19" s="182"/>
      <c r="H19" s="182"/>
      <c r="I19" s="182"/>
    </row>
    <row r="20" spans="1:20" ht="35.25" customHeight="1">
      <c r="A20" s="186">
        <v>11</v>
      </c>
      <c r="B20" s="2" t="s">
        <v>1604</v>
      </c>
      <c r="C20" s="186" t="s">
        <v>22</v>
      </c>
      <c r="D20" s="186"/>
      <c r="E20" s="784"/>
      <c r="F20" s="784"/>
      <c r="G20" s="182"/>
      <c r="H20" s="182"/>
      <c r="I20" s="182"/>
    </row>
    <row r="21" spans="1:20" ht="96.75" customHeight="1">
      <c r="A21" s="186">
        <v>12</v>
      </c>
      <c r="B21" s="194" t="s">
        <v>1605</v>
      </c>
      <c r="C21" s="195" t="s">
        <v>121</v>
      </c>
      <c r="D21" s="196"/>
      <c r="E21" s="784"/>
      <c r="F21" s="784"/>
      <c r="G21" s="182"/>
      <c r="H21" s="182"/>
      <c r="I21" s="182"/>
    </row>
    <row r="22" spans="1:20" ht="72" customHeight="1">
      <c r="A22" s="186">
        <v>13</v>
      </c>
      <c r="B22" s="197" t="s">
        <v>1606</v>
      </c>
      <c r="C22" s="186" t="s">
        <v>122</v>
      </c>
      <c r="D22" s="196"/>
      <c r="E22" s="784"/>
      <c r="F22" s="784"/>
      <c r="G22" s="182"/>
      <c r="H22" s="182"/>
      <c r="I22" s="182"/>
    </row>
    <row r="23" spans="1:20" ht="33.75" customHeight="1">
      <c r="A23" s="186">
        <v>14</v>
      </c>
      <c r="B23" s="198" t="s">
        <v>123</v>
      </c>
      <c r="C23" s="199" t="s">
        <v>22</v>
      </c>
      <c r="D23" s="198"/>
      <c r="E23" s="786"/>
      <c r="F23" s="786"/>
      <c r="G23" s="182"/>
      <c r="H23" s="182"/>
      <c r="I23" s="182"/>
    </row>
    <row r="24" spans="1:20" ht="12.75" customHeight="1">
      <c r="A24" s="186">
        <v>15</v>
      </c>
      <c r="B24" s="200" t="s">
        <v>124</v>
      </c>
      <c r="C24" s="199" t="s">
        <v>125</v>
      </c>
      <c r="D24" s="200"/>
      <c r="E24" s="784"/>
      <c r="F24" s="784"/>
      <c r="G24" s="182"/>
      <c r="H24" s="182"/>
      <c r="I24" s="182"/>
    </row>
    <row r="25" spans="1:20" ht="31.5" customHeight="1">
      <c r="A25" s="186">
        <v>16</v>
      </c>
      <c r="B25" s="110" t="s">
        <v>1607</v>
      </c>
      <c r="C25" s="201" t="s">
        <v>125</v>
      </c>
      <c r="D25" s="202"/>
      <c r="E25" s="787"/>
      <c r="F25" s="787"/>
      <c r="G25" s="182"/>
      <c r="H25" s="182"/>
      <c r="I25" s="182"/>
    </row>
    <row r="26" spans="1:20" ht="18" customHeight="1">
      <c r="A26" s="186">
        <v>17</v>
      </c>
      <c r="B26" s="203" t="s">
        <v>1608</v>
      </c>
      <c r="C26" s="199" t="s">
        <v>22</v>
      </c>
      <c r="D26" s="203"/>
      <c r="E26" s="785"/>
      <c r="F26" s="785"/>
      <c r="G26" s="182"/>
      <c r="H26" s="182"/>
      <c r="I26" s="182"/>
    </row>
    <row r="27" spans="1:20" ht="12.75" customHeight="1">
      <c r="A27" s="186">
        <v>18</v>
      </c>
      <c r="B27" s="203" t="s">
        <v>126</v>
      </c>
      <c r="C27" s="199" t="s">
        <v>22</v>
      </c>
      <c r="D27" s="203"/>
      <c r="E27" s="785"/>
      <c r="F27" s="785"/>
      <c r="G27" s="182"/>
      <c r="H27" s="182"/>
      <c r="I27" s="182"/>
    </row>
    <row r="28" spans="1:20" ht="39" customHeight="1">
      <c r="A28" s="186">
        <v>19</v>
      </c>
      <c r="B28" s="114" t="s">
        <v>127</v>
      </c>
      <c r="C28" s="199" t="s">
        <v>22</v>
      </c>
      <c r="D28" s="203"/>
      <c r="E28" s="785"/>
      <c r="F28" s="785"/>
      <c r="G28" s="182"/>
      <c r="H28" s="182"/>
      <c r="I28" s="182"/>
    </row>
    <row r="29" spans="1:20" ht="21.75" customHeight="1">
      <c r="A29" s="186">
        <v>20</v>
      </c>
      <c r="B29" s="114" t="s">
        <v>128</v>
      </c>
      <c r="C29" s="199" t="s">
        <v>74</v>
      </c>
      <c r="D29" s="203"/>
      <c r="E29" s="785"/>
      <c r="F29" s="785"/>
      <c r="G29" s="182"/>
      <c r="H29" s="182"/>
      <c r="I29" s="182"/>
    </row>
    <row r="30" spans="1:20" ht="14.25" customHeight="1">
      <c r="A30" s="204"/>
      <c r="B30" s="105" t="s">
        <v>129</v>
      </c>
      <c r="C30" s="205"/>
      <c r="D30" s="205"/>
      <c r="E30" s="205"/>
      <c r="F30" s="205"/>
      <c r="G30" s="182"/>
      <c r="H30" s="182"/>
      <c r="I30" s="182"/>
    </row>
    <row r="31" spans="1:20" ht="12.75" customHeight="1">
      <c r="A31" s="182"/>
      <c r="B31" s="182"/>
      <c r="C31" s="182"/>
      <c r="D31" s="182"/>
      <c r="E31" s="182"/>
      <c r="F31" s="182"/>
      <c r="G31" s="182"/>
      <c r="H31" s="206"/>
      <c r="I31" s="182"/>
    </row>
    <row r="32" spans="1:20" ht="12.75" customHeight="1">
      <c r="A32" s="182"/>
      <c r="B32" s="207"/>
      <c r="C32" s="182"/>
      <c r="D32" s="182"/>
      <c r="E32" s="158"/>
      <c r="F32" s="158"/>
      <c r="G32" s="159"/>
      <c r="H32" s="206"/>
      <c r="I32" s="182"/>
    </row>
    <row r="33" spans="1:10" ht="12.75" customHeight="1">
      <c r="A33" s="208"/>
      <c r="B33" s="44" t="s">
        <v>1354</v>
      </c>
      <c r="C33" s="208"/>
      <c r="E33" s="42"/>
      <c r="F33" s="42"/>
      <c r="G33" s="42"/>
      <c r="H33" s="208"/>
    </row>
    <row r="34" spans="1:10" ht="12.75" customHeight="1">
      <c r="B34" s="766" t="s">
        <v>1842</v>
      </c>
      <c r="F34" s="45"/>
      <c r="G34" s="45"/>
      <c r="H34" s="45"/>
      <c r="I34" s="88"/>
      <c r="J34" s="18"/>
    </row>
    <row r="35" spans="1:10" ht="12.75" customHeight="1">
      <c r="F35" s="89"/>
      <c r="G35" s="89"/>
      <c r="H35" s="89"/>
      <c r="I35" s="89"/>
      <c r="J35" s="88"/>
    </row>
    <row r="36" spans="1:10" ht="12.75" customHeight="1">
      <c r="F36" s="85"/>
      <c r="G36" s="89"/>
      <c r="H36" s="89"/>
      <c r="I36" s="89"/>
      <c r="J36" s="89"/>
    </row>
  </sheetData>
  <mergeCells count="25">
    <mergeCell ref="E27:F27"/>
    <mergeCell ref="E28:F28"/>
    <mergeCell ref="E29:F29"/>
    <mergeCell ref="A1:I2"/>
    <mergeCell ref="A3:I3"/>
    <mergeCell ref="A4:I4"/>
    <mergeCell ref="A5:I5"/>
    <mergeCell ref="E22:F22"/>
    <mergeCell ref="E23:F23"/>
    <mergeCell ref="E24:F24"/>
    <mergeCell ref="E25:F25"/>
    <mergeCell ref="E26:F26"/>
    <mergeCell ref="E17:F17"/>
    <mergeCell ref="E18:F18"/>
    <mergeCell ref="E19:F19"/>
    <mergeCell ref="E20:F20"/>
    <mergeCell ref="E9:F9"/>
    <mergeCell ref="E10:F10"/>
    <mergeCell ref="E11:F11"/>
    <mergeCell ref="E21:F21"/>
    <mergeCell ref="E12:F12"/>
    <mergeCell ref="E13:F13"/>
    <mergeCell ref="E14:F14"/>
    <mergeCell ref="E15:F15"/>
    <mergeCell ref="E16:F16"/>
  </mergeCells>
  <pageMargins left="0.7" right="0.7" top="0.75" bottom="0.75" header="0.511811023622047" footer="0.511811023622047"/>
  <pageSetup paperSize="9" scale="81" orientation="landscape" horizontalDpi="300" verticalDpi="300"/>
  <rowBreaks count="2" manualBreakCount="2">
    <brk id="16" max="16383" man="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27"/>
  <sheetViews>
    <sheetView zoomScaleNormal="100" workbookViewId="0">
      <selection activeCell="B24" sqref="B24"/>
    </sheetView>
  </sheetViews>
  <sheetFormatPr defaultColWidth="9" defaultRowHeight="15"/>
  <cols>
    <col min="1" max="1" width="3.42578125" style="5" customWidth="1"/>
    <col min="2" max="2" width="64.140625" style="5" customWidth="1"/>
    <col min="3" max="3" width="8.85546875" style="5" customWidth="1"/>
    <col min="4" max="8" width="14.42578125" style="5" customWidth="1"/>
    <col min="9" max="9" width="20.140625" style="5" customWidth="1"/>
    <col min="10" max="11" width="8.85546875" style="5" customWidth="1"/>
    <col min="12" max="12" width="11.140625" style="5" customWidth="1"/>
    <col min="13" max="13" width="8" style="5" customWidth="1"/>
    <col min="14" max="15" width="13" style="5" customWidth="1"/>
    <col min="16" max="62" width="8.8554687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1452</v>
      </c>
      <c r="B5" s="772"/>
      <c r="C5" s="772"/>
      <c r="D5" s="772"/>
      <c r="E5" s="772"/>
      <c r="F5" s="772"/>
      <c r="G5" s="772"/>
      <c r="H5" s="772"/>
      <c r="I5" s="772"/>
      <c r="J5" s="47"/>
    </row>
    <row r="6" spans="1:10" ht="60" customHeight="1">
      <c r="A6" s="91" t="s">
        <v>1</v>
      </c>
      <c r="B6" s="92" t="s">
        <v>32</v>
      </c>
      <c r="C6" s="93" t="s">
        <v>2</v>
      </c>
      <c r="D6" s="94" t="s">
        <v>3</v>
      </c>
      <c r="E6" s="94" t="s">
        <v>4</v>
      </c>
      <c r="F6" s="92" t="s">
        <v>5</v>
      </c>
      <c r="G6" s="92" t="s">
        <v>6</v>
      </c>
      <c r="H6" s="95" t="s">
        <v>7</v>
      </c>
      <c r="I6" s="13" t="s">
        <v>1823</v>
      </c>
    </row>
    <row r="7" spans="1:10" ht="15.75" customHeight="1">
      <c r="A7" s="135" t="s">
        <v>8</v>
      </c>
      <c r="B7" s="209" t="s">
        <v>8</v>
      </c>
      <c r="C7" s="210" t="s">
        <v>9</v>
      </c>
      <c r="D7" s="211" t="s">
        <v>10</v>
      </c>
      <c r="E7" s="211" t="s">
        <v>10</v>
      </c>
      <c r="F7" s="94" t="s">
        <v>8</v>
      </c>
      <c r="G7" s="92" t="s">
        <v>8</v>
      </c>
      <c r="H7" s="95" t="s">
        <v>8</v>
      </c>
      <c r="I7" s="17" t="s">
        <v>8</v>
      </c>
    </row>
    <row r="8" spans="1:10" ht="41.25" customHeight="1">
      <c r="A8" s="212">
        <v>1</v>
      </c>
      <c r="B8" s="96" t="s">
        <v>130</v>
      </c>
      <c r="C8" s="213">
        <v>2000</v>
      </c>
      <c r="D8" s="140"/>
      <c r="E8" s="140"/>
      <c r="F8" s="214"/>
      <c r="G8" s="179"/>
      <c r="H8" s="179"/>
      <c r="I8" s="25"/>
    </row>
    <row r="9" spans="1:10" ht="36" customHeight="1">
      <c r="A9" s="26"/>
      <c r="B9" s="27" t="s">
        <v>12</v>
      </c>
      <c r="C9" s="28" t="s">
        <v>13</v>
      </c>
      <c r="D9" s="29" t="s">
        <v>14</v>
      </c>
      <c r="E9" s="770" t="s">
        <v>15</v>
      </c>
      <c r="F9" s="770"/>
      <c r="G9" s="144"/>
      <c r="H9" s="31"/>
      <c r="I9" s="31"/>
      <c r="J9" s="18"/>
    </row>
    <row r="10" spans="1:10" ht="15" customHeight="1">
      <c r="A10" s="32">
        <v>1</v>
      </c>
      <c r="B10" s="1" t="s">
        <v>16</v>
      </c>
      <c r="C10" s="33" t="s">
        <v>8</v>
      </c>
      <c r="D10" s="102"/>
      <c r="E10" s="770"/>
      <c r="F10" s="770"/>
      <c r="G10" s="30"/>
      <c r="H10" s="31"/>
      <c r="I10" s="31"/>
      <c r="J10" s="18"/>
    </row>
    <row r="11" spans="1:10" ht="15" customHeight="1">
      <c r="A11" s="32">
        <v>2</v>
      </c>
      <c r="B11" s="2" t="s">
        <v>17</v>
      </c>
      <c r="C11" s="36" t="s">
        <v>8</v>
      </c>
      <c r="D11" s="103"/>
      <c r="E11" s="770"/>
      <c r="F11" s="770"/>
      <c r="G11" s="30"/>
      <c r="H11" s="31"/>
      <c r="I11" s="31"/>
      <c r="J11" s="18"/>
    </row>
    <row r="12" spans="1:10" ht="81.75" customHeight="1">
      <c r="A12" s="32">
        <v>3</v>
      </c>
      <c r="B12" s="2" t="s">
        <v>131</v>
      </c>
      <c r="C12" s="36" t="s">
        <v>8</v>
      </c>
      <c r="D12" s="103"/>
      <c r="E12" s="770"/>
      <c r="F12" s="770"/>
      <c r="G12" s="30"/>
      <c r="H12" s="31"/>
      <c r="I12" s="31"/>
      <c r="J12" s="18"/>
    </row>
    <row r="13" spans="1:10" ht="65.25" customHeight="1">
      <c r="A13" s="32">
        <v>4</v>
      </c>
      <c r="B13" s="2" t="s">
        <v>132</v>
      </c>
      <c r="C13" s="36" t="s">
        <v>8</v>
      </c>
      <c r="D13" s="103"/>
      <c r="E13" s="770"/>
      <c r="F13" s="770"/>
      <c r="G13" s="30"/>
      <c r="H13" s="31"/>
      <c r="I13" s="31"/>
      <c r="J13" s="18"/>
    </row>
    <row r="14" spans="1:10" ht="39" customHeight="1">
      <c r="A14" s="32">
        <v>5</v>
      </c>
      <c r="B14" s="2" t="s">
        <v>21</v>
      </c>
      <c r="C14" s="36" t="s">
        <v>8</v>
      </c>
      <c r="D14" s="103"/>
      <c r="E14" s="770"/>
      <c r="F14" s="770"/>
      <c r="G14" s="30"/>
      <c r="H14" s="31"/>
      <c r="I14" s="31"/>
      <c r="J14" s="18"/>
    </row>
    <row r="15" spans="1:10" ht="25.5" customHeight="1">
      <c r="A15" s="32">
        <v>6</v>
      </c>
      <c r="B15" s="2" t="s">
        <v>39</v>
      </c>
      <c r="C15" s="36" t="s">
        <v>8</v>
      </c>
      <c r="D15" s="103"/>
      <c r="E15" s="770"/>
      <c r="F15" s="770"/>
      <c r="G15" s="30"/>
      <c r="H15" s="31"/>
      <c r="I15" s="31"/>
      <c r="J15" s="18"/>
    </row>
    <row r="16" spans="1:10" ht="123" customHeight="1">
      <c r="A16" s="32">
        <v>7</v>
      </c>
      <c r="B16" s="2" t="s">
        <v>1609</v>
      </c>
      <c r="C16" s="36" t="s">
        <v>22</v>
      </c>
      <c r="D16" s="39"/>
      <c r="E16" s="770"/>
      <c r="F16" s="770"/>
      <c r="G16" s="144"/>
      <c r="H16" s="31"/>
      <c r="I16" s="31"/>
      <c r="J16" s="18"/>
    </row>
    <row r="17" spans="1:10" ht="158.25" customHeight="1">
      <c r="A17" s="32">
        <v>8</v>
      </c>
      <c r="B17" s="2" t="s">
        <v>1610</v>
      </c>
      <c r="C17" s="36" t="s">
        <v>22</v>
      </c>
      <c r="D17" s="39"/>
      <c r="E17" s="770"/>
      <c r="F17" s="770"/>
      <c r="G17" s="30"/>
      <c r="H17" s="31"/>
      <c r="I17" s="31"/>
      <c r="J17" s="18"/>
    </row>
    <row r="18" spans="1:10" ht="141" customHeight="1">
      <c r="A18" s="32">
        <v>9</v>
      </c>
      <c r="B18" s="2" t="s">
        <v>133</v>
      </c>
      <c r="C18" s="36" t="s">
        <v>22</v>
      </c>
      <c r="D18" s="39"/>
      <c r="E18" s="770"/>
      <c r="F18" s="770"/>
      <c r="G18" s="30"/>
      <c r="H18" s="31"/>
      <c r="I18" s="31"/>
      <c r="J18" s="18"/>
    </row>
    <row r="19" spans="1:10" ht="40.5" customHeight="1">
      <c r="A19" s="32">
        <v>10</v>
      </c>
      <c r="B19" s="110" t="s">
        <v>1611</v>
      </c>
      <c r="C19" s="111" t="s">
        <v>22</v>
      </c>
      <c r="D19" s="112"/>
      <c r="E19" s="777"/>
      <c r="F19" s="777"/>
      <c r="G19" s="30"/>
      <c r="H19" s="31"/>
      <c r="I19" s="31"/>
      <c r="J19" s="18"/>
    </row>
    <row r="20" spans="1:10" ht="14.25" customHeight="1">
      <c r="A20" s="32">
        <v>11</v>
      </c>
      <c r="B20" s="788" t="s">
        <v>134</v>
      </c>
      <c r="C20" s="788"/>
      <c r="D20" s="788"/>
      <c r="E20" s="788"/>
      <c r="F20" s="788"/>
      <c r="G20" s="30"/>
      <c r="H20" s="31"/>
      <c r="I20" s="31"/>
      <c r="J20" s="18"/>
    </row>
    <row r="21" spans="1:10" ht="14.25" customHeight="1">
      <c r="A21" s="32">
        <v>12</v>
      </c>
      <c r="B21" s="789" t="s">
        <v>135</v>
      </c>
      <c r="C21" s="789"/>
      <c r="D21" s="789"/>
      <c r="E21" s="789"/>
      <c r="F21" s="789"/>
      <c r="G21" s="30"/>
      <c r="H21" s="31"/>
      <c r="I21" s="31"/>
      <c r="J21" s="18"/>
    </row>
    <row r="22" spans="1:10" ht="15" customHeight="1">
      <c r="A22" s="81"/>
      <c r="B22" s="215"/>
      <c r="C22" s="216"/>
      <c r="D22" s="217"/>
      <c r="E22" s="85"/>
      <c r="F22" s="85"/>
      <c r="G22" s="85"/>
      <c r="H22" s="70"/>
      <c r="I22" s="70"/>
      <c r="J22" s="18"/>
    </row>
    <row r="23" spans="1:10" ht="15" customHeight="1">
      <c r="A23" s="87"/>
      <c r="B23" s="44" t="s">
        <v>1354</v>
      </c>
      <c r="C23" s="118"/>
      <c r="D23" s="119"/>
      <c r="E23" s="119"/>
      <c r="F23" s="85"/>
      <c r="G23" s="41"/>
      <c r="H23" s="41"/>
      <c r="I23" s="18"/>
      <c r="J23" s="18"/>
    </row>
    <row r="24" spans="1:10" ht="14.25" customHeight="1">
      <c r="A24" s="81"/>
      <c r="B24" s="766" t="s">
        <v>1842</v>
      </c>
      <c r="C24" s="163"/>
      <c r="E24" s="42"/>
      <c r="F24" s="42"/>
      <c r="G24" s="168"/>
      <c r="H24" s="43"/>
      <c r="I24" s="45"/>
      <c r="J24" s="88"/>
    </row>
    <row r="25" spans="1:10" ht="14.25" customHeight="1">
      <c r="A25" s="81"/>
      <c r="B25" s="162"/>
      <c r="C25" s="163"/>
      <c r="E25" s="42"/>
      <c r="F25" s="42"/>
      <c r="G25" s="42"/>
      <c r="H25" s="43"/>
      <c r="I25" s="89"/>
      <c r="J25" s="89"/>
    </row>
    <row r="26" spans="1:10" ht="15" customHeight="1">
      <c r="F26" s="164"/>
    </row>
    <row r="27" spans="1:10" ht="15" customHeight="1">
      <c r="F27" s="40"/>
    </row>
  </sheetData>
  <mergeCells count="17">
    <mergeCell ref="E17:F17"/>
    <mergeCell ref="E18:F18"/>
    <mergeCell ref="E19:F19"/>
    <mergeCell ref="B20:F20"/>
    <mergeCell ref="B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3" orientation="landscape" horizontalDpi="300" verticalDpi="300"/>
  <rowBreaks count="1" manualBreakCount="1">
    <brk id="1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J25"/>
  <sheetViews>
    <sheetView topLeftCell="A22" zoomScaleNormal="100" workbookViewId="0">
      <selection activeCell="B25" sqref="B25"/>
    </sheetView>
  </sheetViews>
  <sheetFormatPr defaultColWidth="9" defaultRowHeight="16.5"/>
  <cols>
    <col min="1" max="1" width="3.42578125" style="132" customWidth="1"/>
    <col min="2" max="2" width="65.85546875" style="132" customWidth="1"/>
    <col min="3" max="3" width="8.140625" style="132" customWidth="1"/>
    <col min="4" max="4" width="14" style="132" customWidth="1"/>
    <col min="5" max="8" width="14.5703125" style="132" customWidth="1"/>
    <col min="9" max="9" width="22.5703125" style="132" customWidth="1"/>
    <col min="10" max="11" width="8.140625" style="132" customWidth="1"/>
    <col min="12" max="12" width="11.140625" style="132" customWidth="1"/>
    <col min="13" max="13" width="8" style="132" customWidth="1"/>
    <col min="14" max="15" width="13" style="132" customWidth="1"/>
    <col min="16" max="62" width="8.140625" style="132" customWidth="1"/>
    <col min="63" max="16384" width="9" style="182"/>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218"/>
    </row>
    <row r="5" spans="1:10" ht="15" customHeight="1">
      <c r="A5" s="772" t="s">
        <v>1454</v>
      </c>
      <c r="B5" s="772"/>
      <c r="C5" s="772"/>
      <c r="D5" s="772"/>
      <c r="E5" s="772"/>
      <c r="F5" s="772"/>
      <c r="G5" s="772"/>
      <c r="H5" s="772"/>
      <c r="I5" s="772"/>
      <c r="J5" s="218"/>
    </row>
    <row r="6" spans="1:10" ht="56.25" customHeight="1">
      <c r="A6" s="91" t="s">
        <v>1</v>
      </c>
      <c r="B6" s="92" t="s">
        <v>32</v>
      </c>
      <c r="C6" s="93" t="s">
        <v>2</v>
      </c>
      <c r="D6" s="94" t="s">
        <v>3</v>
      </c>
      <c r="E6" s="94" t="s">
        <v>4</v>
      </c>
      <c r="F6" s="94" t="s">
        <v>5</v>
      </c>
      <c r="G6" s="92" t="s">
        <v>6</v>
      </c>
      <c r="H6" s="95" t="s">
        <v>7</v>
      </c>
      <c r="I6" s="13" t="s">
        <v>1823</v>
      </c>
    </row>
    <row r="7" spans="1:10" ht="15" customHeight="1">
      <c r="A7" s="15" t="s">
        <v>8</v>
      </c>
      <c r="B7" s="9" t="s">
        <v>8</v>
      </c>
      <c r="C7" s="16" t="s">
        <v>9</v>
      </c>
      <c r="D7" s="11" t="s">
        <v>10</v>
      </c>
      <c r="E7" s="11" t="s">
        <v>10</v>
      </c>
      <c r="F7" s="11" t="s">
        <v>8</v>
      </c>
      <c r="G7" s="9" t="s">
        <v>8</v>
      </c>
      <c r="H7" s="17" t="s">
        <v>8</v>
      </c>
      <c r="I7" s="17" t="s">
        <v>8</v>
      </c>
    </row>
    <row r="8" spans="1:10" ht="50.25" customHeight="1">
      <c r="A8" s="19">
        <v>1</v>
      </c>
      <c r="B8" s="138" t="s">
        <v>136</v>
      </c>
      <c r="C8" s="139">
        <v>300</v>
      </c>
      <c r="D8" s="140"/>
      <c r="E8" s="108"/>
      <c r="F8" s="149"/>
      <c r="G8" s="109"/>
      <c r="H8" s="109"/>
      <c r="I8" s="25"/>
    </row>
    <row r="9" spans="1:10" ht="36" customHeight="1">
      <c r="A9" s="26"/>
      <c r="B9" s="27" t="s">
        <v>12</v>
      </c>
      <c r="C9" s="28" t="s">
        <v>13</v>
      </c>
      <c r="D9" s="29" t="s">
        <v>14</v>
      </c>
      <c r="E9" s="770" t="s">
        <v>15</v>
      </c>
      <c r="F9" s="770"/>
      <c r="G9" s="30"/>
      <c r="H9" s="31"/>
      <c r="I9" s="31"/>
      <c r="J9" s="64"/>
    </row>
    <row r="10" spans="1:10" ht="24.75" customHeight="1">
      <c r="A10" s="26">
        <v>1</v>
      </c>
      <c r="B10" s="219" t="s">
        <v>16</v>
      </c>
      <c r="C10" s="33" t="s">
        <v>8</v>
      </c>
      <c r="D10" s="102"/>
      <c r="E10" s="770"/>
      <c r="F10" s="770"/>
      <c r="G10" s="30"/>
      <c r="H10" s="35"/>
      <c r="I10" s="31"/>
      <c r="J10" s="131"/>
    </row>
    <row r="11" spans="1:10" ht="25.5" customHeight="1">
      <c r="A11" s="26">
        <v>2</v>
      </c>
      <c r="B11" s="114" t="s">
        <v>17</v>
      </c>
      <c r="C11" s="36" t="s">
        <v>8</v>
      </c>
      <c r="D11" s="103"/>
      <c r="E11" s="770"/>
      <c r="F11" s="770"/>
      <c r="G11" s="30"/>
      <c r="H11" s="31"/>
      <c r="I11" s="31"/>
      <c r="J11" s="131"/>
    </row>
    <row r="12" spans="1:10" ht="82.5" customHeight="1">
      <c r="A12" s="26">
        <v>3</v>
      </c>
      <c r="B12" s="114" t="s">
        <v>18</v>
      </c>
      <c r="C12" s="36" t="s">
        <v>8</v>
      </c>
      <c r="D12" s="103"/>
      <c r="E12" s="770"/>
      <c r="F12" s="770"/>
      <c r="G12" s="30"/>
      <c r="H12" s="31"/>
      <c r="I12" s="31"/>
      <c r="J12" s="131"/>
    </row>
    <row r="13" spans="1:10" ht="59.25" customHeight="1">
      <c r="A13" s="26">
        <v>4</v>
      </c>
      <c r="B13" s="114" t="s">
        <v>137</v>
      </c>
      <c r="C13" s="36" t="s">
        <v>8</v>
      </c>
      <c r="D13" s="103"/>
      <c r="E13" s="770"/>
      <c r="F13" s="770"/>
      <c r="G13" s="30"/>
      <c r="H13" s="31"/>
      <c r="I13" s="31"/>
      <c r="J13" s="64"/>
    </row>
    <row r="14" spans="1:10" ht="36" customHeight="1">
      <c r="A14" s="26">
        <v>5</v>
      </c>
      <c r="B14" s="114" t="s">
        <v>21</v>
      </c>
      <c r="C14" s="36" t="s">
        <v>8</v>
      </c>
      <c r="D14" s="103"/>
      <c r="E14" s="770"/>
      <c r="F14" s="770"/>
      <c r="G14" s="30"/>
      <c r="H14" s="31"/>
      <c r="I14" s="31"/>
      <c r="J14" s="64"/>
    </row>
    <row r="15" spans="1:10" ht="15" customHeight="1">
      <c r="A15" s="26">
        <v>6</v>
      </c>
      <c r="B15" s="114" t="s">
        <v>39</v>
      </c>
      <c r="C15" s="36" t="s">
        <v>8</v>
      </c>
      <c r="D15" s="103"/>
      <c r="E15" s="770"/>
      <c r="F15" s="770"/>
      <c r="G15" s="31"/>
      <c r="H15" s="31"/>
      <c r="I15" s="105"/>
    </row>
    <row r="16" spans="1:10" ht="84.75" customHeight="1">
      <c r="A16" s="26">
        <v>7</v>
      </c>
      <c r="B16" s="114" t="s">
        <v>1612</v>
      </c>
      <c r="C16" s="36" t="s">
        <v>26</v>
      </c>
      <c r="D16" s="39"/>
      <c r="E16" s="770"/>
      <c r="F16" s="770"/>
      <c r="G16" s="30"/>
      <c r="H16" s="31"/>
      <c r="I16" s="31"/>
      <c r="J16" s="131"/>
    </row>
    <row r="17" spans="1:10" ht="87" customHeight="1">
      <c r="A17" s="26">
        <v>8</v>
      </c>
      <c r="B17" s="114" t="s">
        <v>1613</v>
      </c>
      <c r="C17" s="36" t="s">
        <v>22</v>
      </c>
      <c r="D17" s="39"/>
      <c r="E17" s="770"/>
      <c r="F17" s="770"/>
      <c r="G17" s="30"/>
      <c r="H17" s="31"/>
      <c r="I17" s="31"/>
      <c r="J17" s="131"/>
    </row>
    <row r="18" spans="1:10" ht="80.25" customHeight="1">
      <c r="A18" s="26">
        <v>9</v>
      </c>
      <c r="B18" s="114" t="s">
        <v>1614</v>
      </c>
      <c r="C18" s="36" t="s">
        <v>22</v>
      </c>
      <c r="D18" s="39"/>
      <c r="E18" s="770"/>
      <c r="F18" s="770"/>
      <c r="G18" s="30"/>
      <c r="H18" s="31"/>
      <c r="I18" s="31"/>
      <c r="J18" s="131"/>
    </row>
    <row r="19" spans="1:10" ht="90" customHeight="1">
      <c r="A19" s="26">
        <v>10</v>
      </c>
      <c r="B19" s="114" t="s">
        <v>1615</v>
      </c>
      <c r="C19" s="36" t="s">
        <v>22</v>
      </c>
      <c r="D19" s="39"/>
      <c r="E19" s="770"/>
      <c r="F19" s="770"/>
      <c r="G19" s="30"/>
      <c r="H19" s="31"/>
      <c r="I19" s="31"/>
      <c r="J19" s="131"/>
    </row>
    <row r="20" spans="1:10" ht="91.5" customHeight="1">
      <c r="A20" s="26">
        <v>11</v>
      </c>
      <c r="B20" s="151" t="s">
        <v>1616</v>
      </c>
      <c r="C20" s="36" t="s">
        <v>22</v>
      </c>
      <c r="D20" s="39"/>
      <c r="E20" s="770"/>
      <c r="F20" s="770"/>
      <c r="G20" s="30"/>
      <c r="H20" s="31"/>
      <c r="I20" s="31"/>
      <c r="J20" s="131"/>
    </row>
    <row r="21" spans="1:10" ht="51" customHeight="1">
      <c r="A21" s="26">
        <v>12</v>
      </c>
      <c r="B21" s="114" t="s">
        <v>1617</v>
      </c>
      <c r="C21" s="189" t="s">
        <v>22</v>
      </c>
      <c r="D21" s="39"/>
      <c r="E21" s="770"/>
      <c r="F21" s="770"/>
      <c r="G21" s="30"/>
      <c r="H21" s="31"/>
      <c r="I21" s="31"/>
      <c r="J21" s="131"/>
    </row>
    <row r="22" spans="1:10" ht="15" customHeight="1">
      <c r="A22" s="26">
        <v>13</v>
      </c>
      <c r="B22" s="219" t="s">
        <v>138</v>
      </c>
      <c r="C22" s="36" t="s">
        <v>29</v>
      </c>
      <c r="D22" s="39"/>
      <c r="E22" s="770"/>
      <c r="F22" s="770"/>
      <c r="G22" s="30"/>
      <c r="H22" s="31"/>
      <c r="I22" s="31"/>
      <c r="J22" s="131"/>
    </row>
    <row r="23" spans="1:10" ht="15" customHeight="1">
      <c r="A23" s="64"/>
      <c r="B23" s="220"/>
      <c r="C23" s="221"/>
      <c r="D23" s="222"/>
      <c r="E23" s="68"/>
      <c r="F23" s="68"/>
      <c r="G23" s="68"/>
      <c r="H23" s="69"/>
      <c r="I23" s="69"/>
      <c r="J23" s="131"/>
    </row>
    <row r="24" spans="1:10" ht="15" customHeight="1">
      <c r="A24" s="131"/>
      <c r="B24" s="44" t="s">
        <v>1354</v>
      </c>
      <c r="C24" s="131"/>
      <c r="D24" s="131"/>
      <c r="F24" s="133"/>
      <c r="G24" s="133"/>
      <c r="H24" s="134"/>
    </row>
    <row r="25" spans="1:10" ht="15" customHeight="1">
      <c r="A25" s="131"/>
      <c r="B25" s="766" t="s">
        <v>1842</v>
      </c>
      <c r="C25" s="131"/>
      <c r="D25" s="131"/>
      <c r="F25" s="133"/>
      <c r="G25" s="133"/>
      <c r="H25" s="134"/>
    </row>
  </sheetData>
  <mergeCells count="18">
    <mergeCell ref="E22:F22"/>
    <mergeCell ref="E18:F18"/>
    <mergeCell ref="E19:F19"/>
    <mergeCell ref="E20:F20"/>
    <mergeCell ref="E21:F21"/>
    <mergeCell ref="A1:I2"/>
    <mergeCell ref="A3:I3"/>
    <mergeCell ref="A4:I4"/>
    <mergeCell ref="A5:I5"/>
    <mergeCell ref="E17:F17"/>
    <mergeCell ref="E12:F12"/>
    <mergeCell ref="E13:F13"/>
    <mergeCell ref="E14:F14"/>
    <mergeCell ref="E15:F15"/>
    <mergeCell ref="E16:F16"/>
    <mergeCell ref="E9:F9"/>
    <mergeCell ref="E10:F10"/>
    <mergeCell ref="E11:F11"/>
  </mergeCells>
  <pageMargins left="0.7" right="0.7" top="0.75" bottom="0.75" header="0.511811023622047" footer="0.511811023622047"/>
  <pageSetup paperSize="9" scale="85" orientation="landscape" horizontalDpi="300" verticalDpi="300"/>
  <rowBreaks count="1" manualBreakCount="1">
    <brk id="1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30"/>
  <sheetViews>
    <sheetView zoomScaleNormal="100" workbookViewId="0">
      <selection activeCell="B8" sqref="B8"/>
    </sheetView>
  </sheetViews>
  <sheetFormatPr defaultColWidth="9" defaultRowHeight="15"/>
  <cols>
    <col min="1" max="1" width="3.42578125" style="5" customWidth="1"/>
    <col min="2" max="2" width="64.140625" style="5" customWidth="1"/>
    <col min="3" max="3" width="13.28515625" style="5" customWidth="1"/>
    <col min="4" max="8" width="15.5703125" style="5" customWidth="1"/>
    <col min="9" max="9" width="19.5703125" style="5" customWidth="1"/>
    <col min="10" max="11" width="8.140625" style="5" customWidth="1"/>
    <col min="12" max="12" width="11.140625" style="5" customWidth="1"/>
    <col min="13" max="13" width="8" style="5" customWidth="1"/>
    <col min="14" max="14" width="12" style="5" customWidth="1"/>
    <col min="15" max="15" width="11.5703125" style="5" customWidth="1"/>
    <col min="16" max="62" width="8.14062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1453</v>
      </c>
      <c r="B5" s="772"/>
      <c r="C5" s="772"/>
      <c r="D5" s="772"/>
      <c r="E5" s="772"/>
      <c r="F5" s="772"/>
      <c r="G5" s="772"/>
      <c r="H5" s="772"/>
      <c r="I5" s="772"/>
      <c r="J5" s="47"/>
    </row>
    <row r="6" spans="1:10" ht="48.75" customHeight="1">
      <c r="A6" s="223" t="s">
        <v>1</v>
      </c>
      <c r="B6" s="224" t="s">
        <v>32</v>
      </c>
      <c r="C6" s="225" t="s">
        <v>2</v>
      </c>
      <c r="D6" s="125" t="s">
        <v>3</v>
      </c>
      <c r="E6" s="125" t="s">
        <v>4</v>
      </c>
      <c r="F6" s="125" t="s">
        <v>5</v>
      </c>
      <c r="G6" s="224" t="s">
        <v>6</v>
      </c>
      <c r="H6" s="226" t="s">
        <v>7</v>
      </c>
      <c r="I6" s="13" t="s">
        <v>1823</v>
      </c>
    </row>
    <row r="7" spans="1:10" ht="15.75" customHeight="1">
      <c r="A7" s="171" t="s">
        <v>8</v>
      </c>
      <c r="B7" s="49" t="s">
        <v>8</v>
      </c>
      <c r="C7" s="172" t="s">
        <v>9</v>
      </c>
      <c r="D7" s="51" t="s">
        <v>10</v>
      </c>
      <c r="E7" s="51" t="s">
        <v>10</v>
      </c>
      <c r="F7" s="51" t="s">
        <v>8</v>
      </c>
      <c r="G7" s="49" t="s">
        <v>8</v>
      </c>
      <c r="H7" s="52" t="s">
        <v>8</v>
      </c>
      <c r="I7" s="57" t="s">
        <v>8</v>
      </c>
    </row>
    <row r="8" spans="1:10" ht="28.5" customHeight="1">
      <c r="A8" s="227">
        <v>1</v>
      </c>
      <c r="B8" s="227" t="s">
        <v>139</v>
      </c>
      <c r="C8" s="228">
        <v>3000</v>
      </c>
      <c r="D8" s="229"/>
      <c r="E8" s="230"/>
      <c r="F8" s="231"/>
      <c r="G8" s="178"/>
      <c r="H8" s="227"/>
      <c r="I8" s="227"/>
    </row>
    <row r="9" spans="1:10" ht="39.75" customHeight="1">
      <c r="A9" s="232">
        <v>2</v>
      </c>
      <c r="B9" s="227" t="s">
        <v>139</v>
      </c>
      <c r="C9" s="233">
        <v>1200</v>
      </c>
      <c r="D9" s="229"/>
      <c r="E9" s="230"/>
      <c r="F9" s="231"/>
      <c r="G9" s="178"/>
      <c r="H9" s="232"/>
      <c r="I9" s="234"/>
    </row>
    <row r="10" spans="1:10" ht="39.75" customHeight="1">
      <c r="A10" s="232"/>
      <c r="B10" s="227"/>
      <c r="C10" s="233"/>
      <c r="D10" s="229" t="s">
        <v>140</v>
      </c>
      <c r="E10" s="230"/>
      <c r="F10" s="231"/>
      <c r="G10" s="178"/>
      <c r="H10" s="232"/>
      <c r="I10" s="234"/>
    </row>
    <row r="11" spans="1:10" ht="24.75" customHeight="1">
      <c r="A11" s="235"/>
      <c r="B11" s="236" t="s">
        <v>12</v>
      </c>
      <c r="C11" s="66" t="s">
        <v>14</v>
      </c>
      <c r="D11" s="776" t="s">
        <v>15</v>
      </c>
      <c r="E11" s="776"/>
      <c r="F11" s="68"/>
      <c r="G11" s="235"/>
      <c r="H11" s="237"/>
      <c r="I11" s="235"/>
      <c r="J11" s="18"/>
    </row>
    <row r="12" spans="1:10" ht="15" customHeight="1">
      <c r="A12" s="232">
        <v>1</v>
      </c>
      <c r="B12" s="177" t="s">
        <v>16</v>
      </c>
      <c r="C12" s="76"/>
      <c r="D12" s="790"/>
      <c r="E12" s="790"/>
      <c r="F12" s="68"/>
      <c r="G12" s="235"/>
      <c r="H12" s="238"/>
      <c r="I12" s="235"/>
      <c r="J12" s="18"/>
    </row>
    <row r="13" spans="1:10" ht="15" customHeight="1">
      <c r="A13" s="232">
        <v>2</v>
      </c>
      <c r="B13" s="177" t="s">
        <v>115</v>
      </c>
      <c r="C13" s="76"/>
      <c r="D13" s="790"/>
      <c r="E13" s="790"/>
      <c r="F13" s="68"/>
      <c r="G13" s="235"/>
      <c r="H13" s="237"/>
      <c r="I13" s="235"/>
      <c r="J13" s="18"/>
    </row>
    <row r="14" spans="1:10" ht="15" customHeight="1">
      <c r="A14" s="232">
        <v>3</v>
      </c>
      <c r="B14" s="177" t="s">
        <v>141</v>
      </c>
      <c r="C14" s="76"/>
      <c r="D14" s="790"/>
      <c r="E14" s="790"/>
      <c r="F14" s="68"/>
      <c r="G14" s="131"/>
      <c r="H14" s="239"/>
      <c r="I14" s="235"/>
      <c r="J14" s="18"/>
    </row>
    <row r="15" spans="1:10" ht="15" customHeight="1">
      <c r="A15" s="232">
        <v>4</v>
      </c>
      <c r="B15" s="177" t="s">
        <v>142</v>
      </c>
      <c r="C15" s="76"/>
      <c r="D15" s="790"/>
      <c r="E15" s="790"/>
      <c r="F15" s="68"/>
      <c r="G15" s="131"/>
      <c r="H15" s="239"/>
      <c r="I15" s="235"/>
      <c r="J15" s="18"/>
    </row>
    <row r="16" spans="1:10" ht="24" customHeight="1">
      <c r="A16" s="232">
        <v>5</v>
      </c>
      <c r="B16" s="177" t="s">
        <v>143</v>
      </c>
      <c r="C16" s="76"/>
      <c r="D16" s="790"/>
      <c r="E16" s="790"/>
      <c r="F16" s="68"/>
      <c r="G16" s="131"/>
      <c r="H16" s="239"/>
      <c r="I16" s="235"/>
      <c r="J16" s="18"/>
    </row>
    <row r="17" spans="1:10" ht="15" customHeight="1">
      <c r="A17" s="232">
        <v>6</v>
      </c>
      <c r="B17" s="177" t="s">
        <v>144</v>
      </c>
      <c r="C17" s="76"/>
      <c r="D17" s="790"/>
      <c r="E17" s="790"/>
      <c r="F17" s="68"/>
      <c r="G17" s="131"/>
      <c r="H17" s="239"/>
      <c r="I17" s="235"/>
      <c r="J17" s="18"/>
    </row>
    <row r="18" spans="1:10" ht="19.5" customHeight="1">
      <c r="A18" s="232">
        <v>7</v>
      </c>
      <c r="B18" s="177" t="s">
        <v>145</v>
      </c>
      <c r="C18" s="76"/>
      <c r="D18" s="790"/>
      <c r="E18" s="790"/>
      <c r="F18" s="68"/>
      <c r="G18" s="131"/>
      <c r="H18" s="239"/>
      <c r="I18" s="235"/>
      <c r="J18" s="18"/>
    </row>
    <row r="19" spans="1:10" ht="27" customHeight="1">
      <c r="A19" s="232">
        <v>8</v>
      </c>
      <c r="B19" s="177" t="s">
        <v>146</v>
      </c>
      <c r="C19" s="76"/>
      <c r="D19" s="790"/>
      <c r="E19" s="790"/>
      <c r="F19" s="68"/>
      <c r="G19" s="131"/>
      <c r="H19" s="239"/>
      <c r="I19" s="235"/>
      <c r="J19" s="18"/>
    </row>
    <row r="20" spans="1:10" ht="33" customHeight="1">
      <c r="A20" s="232">
        <v>9</v>
      </c>
      <c r="B20" s="177" t="s">
        <v>147</v>
      </c>
      <c r="C20" s="76"/>
      <c r="D20" s="790"/>
      <c r="E20" s="790"/>
      <c r="F20" s="68"/>
      <c r="G20" s="131"/>
      <c r="H20" s="239"/>
      <c r="I20" s="235"/>
      <c r="J20" s="18"/>
    </row>
    <row r="21" spans="1:10" ht="58.5" customHeight="1">
      <c r="A21" s="232">
        <v>10</v>
      </c>
      <c r="B21" s="177" t="s">
        <v>148</v>
      </c>
      <c r="C21" s="76"/>
      <c r="D21" s="790"/>
      <c r="E21" s="790"/>
      <c r="F21" s="68"/>
      <c r="G21" s="131"/>
      <c r="H21" s="239"/>
      <c r="I21" s="235"/>
      <c r="J21" s="18"/>
    </row>
    <row r="22" spans="1:10" ht="15" customHeight="1">
      <c r="A22" s="240"/>
      <c r="B22" s="241"/>
      <c r="C22" s="242"/>
      <c r="D22" s="243"/>
      <c r="E22" s="244"/>
      <c r="F22" s="85"/>
      <c r="G22" s="18"/>
      <c r="H22" s="240"/>
      <c r="I22" s="245"/>
      <c r="J22" s="18"/>
    </row>
    <row r="23" spans="1:10" ht="14.25" customHeight="1">
      <c r="A23" s="87"/>
      <c r="B23" s="87"/>
      <c r="C23" s="118"/>
      <c r="E23" s="42"/>
      <c r="F23" s="42"/>
      <c r="G23" s="43"/>
      <c r="H23" s="45"/>
      <c r="I23" s="45"/>
      <c r="J23" s="88"/>
    </row>
    <row r="24" spans="1:10" ht="14.25" customHeight="1">
      <c r="A24" s="81"/>
      <c r="B24" s="44" t="s">
        <v>1354</v>
      </c>
      <c r="C24" s="163"/>
      <c r="E24" s="42"/>
      <c r="F24" s="42"/>
      <c r="G24" s="43"/>
      <c r="H24" s="45"/>
      <c r="I24" s="89"/>
      <c r="J24" s="89"/>
    </row>
    <row r="25" spans="1:10" ht="15" customHeight="1">
      <c r="A25" s="18"/>
      <c r="B25" s="766" t="s">
        <v>1842</v>
      </c>
      <c r="C25" s="18"/>
      <c r="D25" s="18"/>
      <c r="E25" s="18"/>
      <c r="F25" s="85"/>
      <c r="G25" s="18"/>
      <c r="H25" s="18"/>
    </row>
    <row r="26" spans="1:10" ht="15" customHeight="1">
      <c r="A26" s="18"/>
      <c r="B26" s="18"/>
      <c r="C26" s="18"/>
      <c r="D26" s="18"/>
      <c r="E26" s="18"/>
      <c r="F26" s="85"/>
      <c r="G26" s="18"/>
      <c r="H26" s="18"/>
    </row>
    <row r="27" spans="1:10" ht="15" customHeight="1">
      <c r="F27" s="85"/>
    </row>
    <row r="28" spans="1:10" ht="15" customHeight="1">
      <c r="F28" s="164"/>
    </row>
    <row r="29" spans="1:10" ht="15" customHeight="1">
      <c r="F29" s="40"/>
    </row>
    <row r="30" spans="1:10" ht="15" customHeight="1">
      <c r="F30" s="40"/>
    </row>
  </sheetData>
  <mergeCells count="15">
    <mergeCell ref="D19:E19"/>
    <mergeCell ref="D20:E20"/>
    <mergeCell ref="D21:E21"/>
    <mergeCell ref="A1:I2"/>
    <mergeCell ref="A3:I3"/>
    <mergeCell ref="A4:I4"/>
    <mergeCell ref="A5:I5"/>
    <mergeCell ref="D14:E14"/>
    <mergeCell ref="D15:E15"/>
    <mergeCell ref="D16:E16"/>
    <mergeCell ref="D17:E17"/>
    <mergeCell ref="D18:E18"/>
    <mergeCell ref="D11:E11"/>
    <mergeCell ref="D12:E12"/>
    <mergeCell ref="D13:E13"/>
  </mergeCells>
  <pageMargins left="0.7" right="0.7" top="0.75" bottom="0.75" header="0.511811023622047" footer="0.511811023622047"/>
  <pageSetup paperSize="9" scale="84"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56"/>
  <sheetViews>
    <sheetView topLeftCell="A34" zoomScaleNormal="100" workbookViewId="0">
      <selection activeCell="A42" sqref="A42:H42"/>
    </sheetView>
  </sheetViews>
  <sheetFormatPr defaultColWidth="9" defaultRowHeight="13.5"/>
  <cols>
    <col min="1" max="1" width="3.42578125" style="105" customWidth="1"/>
    <col min="2" max="2" width="64.140625" style="105" customWidth="1"/>
    <col min="3" max="3" width="13.85546875" style="105" customWidth="1"/>
    <col min="4" max="8" width="16.85546875" style="105" customWidth="1"/>
    <col min="9" max="9" width="23.140625" style="105" customWidth="1"/>
    <col min="10" max="10" width="11.5703125" style="105" customWidth="1"/>
    <col min="11" max="11" width="8.140625" style="105" customWidth="1"/>
    <col min="12" max="12" width="11.140625" style="105" customWidth="1"/>
    <col min="13" max="13" width="8" style="105" customWidth="1"/>
    <col min="14" max="15" width="13" style="105" customWidth="1"/>
    <col min="16" max="62" width="8.140625" style="105" customWidth="1"/>
    <col min="63" max="16384" width="9" style="182"/>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246"/>
    </row>
    <row r="5" spans="1:10" ht="15" customHeight="1">
      <c r="A5" s="772" t="s">
        <v>1455</v>
      </c>
      <c r="B5" s="772"/>
      <c r="C5" s="772"/>
      <c r="D5" s="772"/>
      <c r="E5" s="772"/>
      <c r="F5" s="772"/>
      <c r="G5" s="772"/>
      <c r="H5" s="772"/>
      <c r="I5" s="772"/>
      <c r="J5" s="246"/>
    </row>
    <row r="6" spans="1:10" ht="48" customHeight="1">
      <c r="A6" s="91" t="s">
        <v>1</v>
      </c>
      <c r="B6" s="92" t="s">
        <v>32</v>
      </c>
      <c r="C6" s="93" t="s">
        <v>2</v>
      </c>
      <c r="D6" s="94" t="s">
        <v>3</v>
      </c>
      <c r="E6" s="94" t="s">
        <v>4</v>
      </c>
      <c r="F6" s="94" t="s">
        <v>5</v>
      </c>
      <c r="G6" s="92" t="s">
        <v>6</v>
      </c>
      <c r="H6" s="209" t="s">
        <v>7</v>
      </c>
      <c r="I6" s="258" t="s">
        <v>1823</v>
      </c>
    </row>
    <row r="7" spans="1:10" ht="15.75" customHeight="1">
      <c r="A7" s="8" t="s">
        <v>8</v>
      </c>
      <c r="B7" s="9" t="s">
        <v>8</v>
      </c>
      <c r="C7" s="10" t="s">
        <v>9</v>
      </c>
      <c r="D7" s="11" t="s">
        <v>10</v>
      </c>
      <c r="E7" s="11" t="s">
        <v>10</v>
      </c>
      <c r="F7" s="11" t="s">
        <v>8</v>
      </c>
      <c r="G7" s="9" t="s">
        <v>8</v>
      </c>
      <c r="H7" s="17" t="s">
        <v>8</v>
      </c>
      <c r="I7" s="17" t="s">
        <v>8</v>
      </c>
    </row>
    <row r="8" spans="1:10" ht="45.75" customHeight="1">
      <c r="A8" s="19">
        <v>1</v>
      </c>
      <c r="B8" s="96" t="s">
        <v>149</v>
      </c>
      <c r="C8" s="106">
        <f>1400*3</f>
        <v>4200</v>
      </c>
      <c r="D8" s="108"/>
      <c r="E8" s="108"/>
      <c r="F8" s="149"/>
      <c r="G8" s="109"/>
      <c r="H8" s="179"/>
      <c r="I8" s="25"/>
    </row>
    <row r="9" spans="1:10" ht="59.25" customHeight="1">
      <c r="A9" s="26"/>
      <c r="B9" s="27" t="s">
        <v>12</v>
      </c>
      <c r="C9" s="28" t="s">
        <v>13</v>
      </c>
      <c r="D9" s="29" t="s">
        <v>34</v>
      </c>
      <c r="E9" s="770" t="s">
        <v>15</v>
      </c>
      <c r="F9" s="770"/>
      <c r="G9" s="30"/>
      <c r="H9" s="31"/>
      <c r="I9" s="31"/>
    </row>
    <row r="10" spans="1:10" ht="15" customHeight="1">
      <c r="A10" s="32">
        <v>1</v>
      </c>
      <c r="B10" s="1" t="s">
        <v>16</v>
      </c>
      <c r="C10" s="33" t="s">
        <v>8</v>
      </c>
      <c r="D10" s="247"/>
      <c r="E10" s="777"/>
      <c r="F10" s="777"/>
      <c r="G10" s="30"/>
      <c r="H10" s="35"/>
      <c r="I10" s="31"/>
    </row>
    <row r="11" spans="1:10" ht="15" customHeight="1">
      <c r="A11" s="32">
        <v>2</v>
      </c>
      <c r="B11" s="2" t="s">
        <v>115</v>
      </c>
      <c r="C11" s="248" t="s">
        <v>8</v>
      </c>
      <c r="D11" s="37"/>
      <c r="E11" s="770"/>
      <c r="F11" s="770"/>
      <c r="G11" s="249"/>
      <c r="H11" s="250"/>
      <c r="I11" s="249"/>
    </row>
    <row r="12" spans="1:10" ht="15" customHeight="1">
      <c r="A12" s="32">
        <v>3</v>
      </c>
      <c r="B12" s="2" t="s">
        <v>17</v>
      </c>
      <c r="C12" s="36" t="s">
        <v>8</v>
      </c>
      <c r="D12" s="102"/>
      <c r="E12" s="783"/>
      <c r="F12" s="783"/>
      <c r="G12" s="30"/>
      <c r="H12" s="31"/>
      <c r="I12" s="31"/>
    </row>
    <row r="13" spans="1:10" ht="15" customHeight="1">
      <c r="A13" s="32">
        <v>4</v>
      </c>
      <c r="B13" s="202" t="s">
        <v>150</v>
      </c>
      <c r="C13" s="36" t="s">
        <v>8</v>
      </c>
      <c r="D13" s="102"/>
      <c r="E13" s="783"/>
      <c r="F13" s="783"/>
      <c r="G13" s="30"/>
      <c r="H13" s="31"/>
      <c r="I13" s="31"/>
    </row>
    <row r="14" spans="1:10" ht="61.5" customHeight="1">
      <c r="A14" s="32">
        <v>5</v>
      </c>
      <c r="B14" s="197" t="s">
        <v>97</v>
      </c>
      <c r="C14" s="36" t="s">
        <v>8</v>
      </c>
      <c r="D14" s="103"/>
      <c r="E14" s="770"/>
      <c r="F14" s="770"/>
      <c r="G14" s="30"/>
      <c r="H14" s="31"/>
      <c r="I14" s="31"/>
    </row>
    <row r="15" spans="1:10" ht="96.75" customHeight="1">
      <c r="A15" s="32">
        <v>6</v>
      </c>
      <c r="B15" s="188" t="s">
        <v>151</v>
      </c>
      <c r="C15" s="36" t="s">
        <v>8</v>
      </c>
      <c r="D15" s="103"/>
      <c r="E15" s="770"/>
      <c r="F15" s="770"/>
      <c r="G15" s="30"/>
      <c r="H15" s="31"/>
      <c r="I15" s="31"/>
    </row>
    <row r="16" spans="1:10" ht="52.5" customHeight="1">
      <c r="A16" s="32">
        <v>7</v>
      </c>
      <c r="B16" s="251" t="s">
        <v>152</v>
      </c>
      <c r="C16" s="111" t="s">
        <v>8</v>
      </c>
      <c r="D16" s="252"/>
      <c r="E16" s="770"/>
      <c r="F16" s="770"/>
      <c r="G16" s="31"/>
      <c r="H16" s="31"/>
    </row>
    <row r="17" spans="1:9" ht="31.5" customHeight="1">
      <c r="A17" s="32">
        <v>8</v>
      </c>
      <c r="B17" s="198" t="s">
        <v>153</v>
      </c>
      <c r="C17" s="189" t="s">
        <v>8</v>
      </c>
      <c r="D17" s="103"/>
      <c r="E17" s="770"/>
      <c r="F17" s="770"/>
      <c r="G17" s="30"/>
      <c r="H17" s="31"/>
      <c r="I17" s="31"/>
    </row>
    <row r="18" spans="1:9" ht="109.5" customHeight="1">
      <c r="A18" s="32">
        <v>9</v>
      </c>
      <c r="B18" s="2" t="s">
        <v>1618</v>
      </c>
      <c r="C18" s="36" t="s">
        <v>22</v>
      </c>
      <c r="D18" s="39"/>
      <c r="E18" s="770"/>
      <c r="F18" s="770"/>
      <c r="G18" s="30"/>
      <c r="H18" s="31"/>
      <c r="I18" s="31"/>
    </row>
    <row r="19" spans="1:9" ht="90.75" customHeight="1">
      <c r="A19" s="32">
        <v>10</v>
      </c>
      <c r="B19" s="2" t="s">
        <v>84</v>
      </c>
      <c r="C19" s="36" t="s">
        <v>22</v>
      </c>
      <c r="D19" s="39"/>
      <c r="E19" s="770"/>
      <c r="F19" s="770"/>
      <c r="G19" s="30"/>
      <c r="H19" s="31"/>
      <c r="I19" s="31"/>
    </row>
    <row r="20" spans="1:9" ht="150.75" customHeight="1">
      <c r="A20" s="32">
        <v>11</v>
      </c>
      <c r="B20" s="2" t="s">
        <v>1619</v>
      </c>
      <c r="C20" s="36" t="s">
        <v>154</v>
      </c>
      <c r="D20" s="115"/>
      <c r="E20" s="791"/>
      <c r="F20" s="791"/>
      <c r="G20" s="30"/>
      <c r="H20" s="31"/>
      <c r="I20" s="31"/>
    </row>
    <row r="21" spans="1:9" ht="42" customHeight="1">
      <c r="A21" s="32">
        <v>12</v>
      </c>
      <c r="B21" s="2" t="s">
        <v>1620</v>
      </c>
      <c r="C21" s="36" t="s">
        <v>155</v>
      </c>
      <c r="D21" s="39"/>
      <c r="E21" s="770"/>
      <c r="F21" s="770"/>
      <c r="G21" s="30"/>
      <c r="H21" s="31"/>
      <c r="I21" s="31"/>
    </row>
    <row r="22" spans="1:9" ht="18" customHeight="1">
      <c r="A22" s="32">
        <v>13</v>
      </c>
      <c r="B22" s="2" t="s">
        <v>156</v>
      </c>
      <c r="C22" s="36" t="s">
        <v>22</v>
      </c>
      <c r="D22" s="39"/>
      <c r="E22" s="770"/>
      <c r="F22" s="770"/>
      <c r="G22" s="30"/>
      <c r="H22" s="31"/>
      <c r="I22" s="31"/>
    </row>
    <row r="23" spans="1:9" ht="15" customHeight="1">
      <c r="A23" s="32">
        <v>14</v>
      </c>
      <c r="B23" s="2" t="s">
        <v>157</v>
      </c>
      <c r="C23" s="36" t="s">
        <v>29</v>
      </c>
      <c r="D23" s="39"/>
      <c r="E23" s="770"/>
      <c r="F23" s="770"/>
      <c r="G23" s="30"/>
      <c r="H23" s="31"/>
      <c r="I23" s="31"/>
    </row>
    <row r="24" spans="1:9" ht="61.5" customHeight="1">
      <c r="A24" s="32">
        <v>15</v>
      </c>
      <c r="B24" s="2" t="s">
        <v>158</v>
      </c>
      <c r="C24" s="36" t="s">
        <v>22</v>
      </c>
      <c r="D24" s="39"/>
      <c r="E24" s="770"/>
      <c r="F24" s="770"/>
      <c r="G24" s="30"/>
      <c r="H24" s="31"/>
      <c r="I24" s="31"/>
    </row>
    <row r="25" spans="1:9" ht="15" customHeight="1">
      <c r="A25" s="32">
        <v>16</v>
      </c>
      <c r="B25" s="198" t="s">
        <v>159</v>
      </c>
      <c r="C25" s="153" t="s">
        <v>22</v>
      </c>
      <c r="D25" s="253"/>
      <c r="E25" s="770"/>
      <c r="F25" s="770"/>
      <c r="G25" s="30"/>
      <c r="H25" s="31"/>
      <c r="I25" s="31"/>
    </row>
    <row r="26" spans="1:9" ht="15" customHeight="1">
      <c r="A26" s="32">
        <v>17</v>
      </c>
      <c r="B26" s="198" t="s">
        <v>160</v>
      </c>
      <c r="C26" s="153" t="s">
        <v>22</v>
      </c>
      <c r="D26" s="253"/>
      <c r="E26" s="770"/>
      <c r="F26" s="770"/>
      <c r="G26" s="30"/>
      <c r="H26" s="31"/>
      <c r="I26" s="31"/>
    </row>
    <row r="27" spans="1:9" ht="69" customHeight="1">
      <c r="A27" s="32">
        <v>18</v>
      </c>
      <c r="B27" s="198" t="s">
        <v>1621</v>
      </c>
      <c r="C27" s="153" t="s">
        <v>161</v>
      </c>
      <c r="D27" s="253"/>
      <c r="E27" s="770"/>
      <c r="F27" s="770"/>
      <c r="G27" s="30"/>
      <c r="H27" s="31"/>
      <c r="I27" s="31"/>
    </row>
    <row r="28" spans="1:9" ht="41.25" customHeight="1">
      <c r="A28" s="32">
        <v>19</v>
      </c>
      <c r="B28" s="198" t="s">
        <v>1622</v>
      </c>
      <c r="C28" s="153" t="s">
        <v>22</v>
      </c>
      <c r="D28" s="253"/>
      <c r="E28" s="770"/>
      <c r="F28" s="770"/>
      <c r="G28" s="30"/>
      <c r="H28" s="31"/>
      <c r="I28" s="31"/>
    </row>
    <row r="29" spans="1:9" ht="117" customHeight="1">
      <c r="A29" s="32">
        <v>20</v>
      </c>
      <c r="B29" s="2" t="s">
        <v>162</v>
      </c>
      <c r="C29" s="153" t="s">
        <v>22</v>
      </c>
      <c r="D29" s="253"/>
      <c r="E29" s="770"/>
      <c r="F29" s="770"/>
      <c r="G29" s="30"/>
      <c r="H29" s="31"/>
      <c r="I29" s="144"/>
    </row>
    <row r="30" spans="1:9" ht="106.5" customHeight="1">
      <c r="A30" s="32">
        <v>21</v>
      </c>
      <c r="B30" s="2" t="s">
        <v>163</v>
      </c>
      <c r="C30" s="153" t="s">
        <v>22</v>
      </c>
      <c r="D30" s="253"/>
      <c r="E30" s="770"/>
      <c r="F30" s="770"/>
      <c r="G30" s="30"/>
      <c r="H30" s="31"/>
      <c r="I30" s="31"/>
    </row>
    <row r="31" spans="1:9" ht="48" customHeight="1">
      <c r="A31" s="32">
        <v>22</v>
      </c>
      <c r="B31" s="198" t="s">
        <v>1623</v>
      </c>
      <c r="C31" s="153" t="s">
        <v>26</v>
      </c>
      <c r="D31" s="253"/>
      <c r="E31" s="770"/>
      <c r="F31" s="770"/>
      <c r="G31" s="30"/>
      <c r="H31" s="31"/>
      <c r="I31" s="31"/>
    </row>
    <row r="32" spans="1:9" ht="42" customHeight="1">
      <c r="A32" s="32">
        <v>23</v>
      </c>
      <c r="B32" s="198" t="s">
        <v>164</v>
      </c>
      <c r="C32" s="153" t="s">
        <v>22</v>
      </c>
      <c r="D32" s="253"/>
      <c r="E32" s="770"/>
      <c r="F32" s="770"/>
      <c r="G32" s="30"/>
      <c r="H32" s="31"/>
      <c r="I32" s="31"/>
    </row>
    <row r="33" spans="1:10" ht="48.75" customHeight="1">
      <c r="A33" s="32">
        <v>24</v>
      </c>
      <c r="B33" s="198" t="s">
        <v>1624</v>
      </c>
      <c r="C33" s="254" t="s">
        <v>26</v>
      </c>
      <c r="D33" s="253"/>
      <c r="E33" s="770"/>
      <c r="F33" s="770"/>
      <c r="G33" s="30"/>
      <c r="H33" s="31"/>
      <c r="I33" s="31"/>
    </row>
    <row r="34" spans="1:10" ht="41.25" customHeight="1">
      <c r="A34" s="32">
        <v>25</v>
      </c>
      <c r="B34" s="198" t="s">
        <v>165</v>
      </c>
      <c r="C34" s="153" t="s">
        <v>166</v>
      </c>
      <c r="D34" s="253"/>
      <c r="E34" s="770"/>
      <c r="F34" s="770"/>
      <c r="G34" s="158"/>
      <c r="H34" s="158"/>
      <c r="I34" s="158"/>
      <c r="J34" s="159"/>
    </row>
    <row r="35" spans="1:10" ht="15" customHeight="1">
      <c r="A35" s="32">
        <v>26</v>
      </c>
      <c r="B35" s="198" t="s">
        <v>167</v>
      </c>
      <c r="C35" s="153" t="s">
        <v>22</v>
      </c>
      <c r="D35" s="253"/>
      <c r="E35" s="770"/>
      <c r="F35" s="770"/>
      <c r="G35" s="158"/>
      <c r="H35" s="158"/>
      <c r="I35" s="158"/>
      <c r="J35" s="158"/>
    </row>
    <row r="36" spans="1:10" ht="31.5" customHeight="1">
      <c r="A36" s="32">
        <v>27</v>
      </c>
      <c r="B36" s="255" t="s">
        <v>168</v>
      </c>
      <c r="C36" s="256" t="s">
        <v>22</v>
      </c>
      <c r="D36" s="257"/>
      <c r="E36" s="777"/>
      <c r="F36" s="777"/>
      <c r="G36" s="30"/>
      <c r="H36" s="31"/>
      <c r="I36" s="31"/>
    </row>
    <row r="37" spans="1:10" ht="31.5" customHeight="1">
      <c r="A37" s="32">
        <v>28</v>
      </c>
      <c r="B37" s="203" t="s">
        <v>169</v>
      </c>
      <c r="C37" s="153" t="s">
        <v>170</v>
      </c>
      <c r="D37" s="148"/>
      <c r="E37" s="792"/>
      <c r="F37" s="792"/>
      <c r="I37" s="31"/>
    </row>
    <row r="38" spans="1:10" ht="37.5" customHeight="1">
      <c r="A38" s="32">
        <v>29</v>
      </c>
      <c r="B38" s="203" t="s">
        <v>171</v>
      </c>
      <c r="C38" s="153" t="s">
        <v>22</v>
      </c>
      <c r="D38" s="148"/>
      <c r="E38" s="792"/>
      <c r="F38" s="792"/>
      <c r="I38" s="31"/>
    </row>
    <row r="39" spans="1:10" ht="105" customHeight="1">
      <c r="A39" s="32">
        <v>30</v>
      </c>
      <c r="B39" s="203" t="s">
        <v>172</v>
      </c>
      <c r="C39" s="153" t="s">
        <v>74</v>
      </c>
      <c r="D39" s="148"/>
      <c r="E39" s="792"/>
      <c r="F39" s="792"/>
      <c r="I39" s="31"/>
    </row>
    <row r="40" spans="1:10">
      <c r="A40" s="32">
        <v>31</v>
      </c>
      <c r="B40" s="203" t="s">
        <v>173</v>
      </c>
      <c r="C40" s="153" t="s">
        <v>22</v>
      </c>
      <c r="D40" s="148"/>
      <c r="E40" s="792"/>
      <c r="F40" s="792"/>
    </row>
    <row r="41" spans="1:10" ht="30">
      <c r="A41" s="767">
        <v>32</v>
      </c>
      <c r="B41" s="357" t="s">
        <v>183</v>
      </c>
      <c r="C41" s="768" t="s">
        <v>26</v>
      </c>
      <c r="D41" s="769"/>
      <c r="E41" s="796"/>
      <c r="F41" s="797"/>
    </row>
    <row r="42" spans="1:10" ht="14.25" customHeight="1">
      <c r="A42" s="793" t="s">
        <v>174</v>
      </c>
      <c r="B42" s="793"/>
      <c r="C42" s="793"/>
      <c r="D42" s="793"/>
      <c r="E42" s="793"/>
      <c r="F42" s="793"/>
      <c r="G42" s="793"/>
      <c r="H42" s="793"/>
    </row>
    <row r="43" spans="1:10" ht="18.75" customHeight="1">
      <c r="A43" s="794" t="s">
        <v>175</v>
      </c>
      <c r="B43" s="794" t="s">
        <v>1625</v>
      </c>
      <c r="C43" s="16" t="s">
        <v>176</v>
      </c>
      <c r="D43" s="259" t="s">
        <v>177</v>
      </c>
      <c r="E43" s="783" t="s">
        <v>60</v>
      </c>
      <c r="F43" s="783"/>
      <c r="G43" s="795" t="s">
        <v>178</v>
      </c>
      <c r="H43" s="795"/>
    </row>
    <row r="44" spans="1:10" ht="15" customHeight="1">
      <c r="A44" s="778">
        <v>1</v>
      </c>
      <c r="B44" s="798" t="s">
        <v>1626</v>
      </c>
      <c r="C44" s="801" t="s">
        <v>179</v>
      </c>
      <c r="D44" s="802" t="s">
        <v>180</v>
      </c>
      <c r="E44" s="770"/>
      <c r="F44" s="770"/>
      <c r="G44" s="792"/>
      <c r="H44" s="792"/>
    </row>
    <row r="45" spans="1:10" ht="15" customHeight="1">
      <c r="A45" s="778"/>
      <c r="B45" s="798"/>
      <c r="C45" s="801"/>
      <c r="D45" s="802"/>
      <c r="E45" s="770"/>
      <c r="F45" s="770"/>
      <c r="G45" s="792"/>
      <c r="H45" s="792"/>
    </row>
    <row r="46" spans="1:10" ht="15" customHeight="1">
      <c r="A46" s="778">
        <v>2</v>
      </c>
      <c r="B46" s="798" t="s">
        <v>1627</v>
      </c>
      <c r="C46" s="799" t="s">
        <v>179</v>
      </c>
      <c r="D46" s="800" t="s">
        <v>180</v>
      </c>
      <c r="E46" s="770"/>
      <c r="F46" s="770"/>
      <c r="G46" s="792"/>
      <c r="H46" s="792"/>
    </row>
    <row r="47" spans="1:10" ht="15" customHeight="1">
      <c r="A47" s="778"/>
      <c r="B47" s="798"/>
      <c r="C47" s="799"/>
      <c r="D47" s="800"/>
      <c r="E47" s="770"/>
      <c r="F47" s="770"/>
      <c r="G47" s="792"/>
      <c r="H47" s="792"/>
    </row>
    <row r="48" spans="1:10" ht="15" customHeight="1">
      <c r="A48" s="778">
        <v>3</v>
      </c>
      <c r="B48" s="798" t="s">
        <v>181</v>
      </c>
      <c r="C48" s="799" t="s">
        <v>179</v>
      </c>
      <c r="D48" s="800" t="s">
        <v>180</v>
      </c>
      <c r="E48" s="770"/>
      <c r="F48" s="770"/>
      <c r="G48" s="792"/>
      <c r="H48" s="792"/>
    </row>
    <row r="49" spans="1:9" ht="9" customHeight="1">
      <c r="A49" s="778"/>
      <c r="B49" s="798"/>
      <c r="C49" s="799"/>
      <c r="D49" s="800"/>
      <c r="E49" s="770"/>
      <c r="F49" s="770"/>
      <c r="G49" s="792"/>
      <c r="H49" s="792"/>
    </row>
    <row r="50" spans="1:9" ht="12.75" customHeight="1">
      <c r="A50" s="778">
        <v>4</v>
      </c>
      <c r="B50" s="798" t="s">
        <v>182</v>
      </c>
      <c r="C50" s="799" t="s">
        <v>179</v>
      </c>
      <c r="D50" s="800" t="s">
        <v>180</v>
      </c>
      <c r="E50" s="770"/>
      <c r="F50" s="770"/>
      <c r="G50" s="792"/>
      <c r="H50" s="792"/>
    </row>
    <row r="51" spans="1:9" ht="15" customHeight="1">
      <c r="A51" s="778"/>
      <c r="B51" s="798"/>
      <c r="C51" s="799"/>
      <c r="D51" s="800"/>
      <c r="E51" s="770"/>
      <c r="F51" s="770"/>
      <c r="G51" s="792"/>
      <c r="H51" s="792"/>
    </row>
    <row r="52" spans="1:9" ht="26.85" customHeight="1">
      <c r="A52" s="26"/>
      <c r="B52" s="138"/>
      <c r="C52" s="261"/>
      <c r="D52" s="262"/>
      <c r="E52" s="30"/>
      <c r="I52" s="263"/>
    </row>
    <row r="53" spans="1:9" ht="15.75" customHeight="1">
      <c r="A53" s="26"/>
      <c r="B53" s="207"/>
      <c r="C53" s="157"/>
    </row>
    <row r="54" spans="1:9" ht="14.25" customHeight="1">
      <c r="B54" s="207"/>
      <c r="F54" s="158"/>
      <c r="G54" s="158"/>
      <c r="H54" s="206"/>
    </row>
    <row r="55" spans="1:9" ht="15" customHeight="1">
      <c r="B55" s="44" t="s">
        <v>1354</v>
      </c>
      <c r="F55" s="158"/>
      <c r="G55" s="158"/>
      <c r="H55" s="206"/>
    </row>
    <row r="56" spans="1:9" ht="15">
      <c r="B56" s="766" t="s">
        <v>1842</v>
      </c>
    </row>
  </sheetData>
  <mergeCells count="65">
    <mergeCell ref="G50:H51"/>
    <mergeCell ref="A1:I2"/>
    <mergeCell ref="A3:I3"/>
    <mergeCell ref="A4:I4"/>
    <mergeCell ref="A5:I5"/>
    <mergeCell ref="A50:A51"/>
    <mergeCell ref="B50:B51"/>
    <mergeCell ref="C50:C51"/>
    <mergeCell ref="D50:D51"/>
    <mergeCell ref="E50:F51"/>
    <mergeCell ref="G46:H47"/>
    <mergeCell ref="A48:A49"/>
    <mergeCell ref="B48:B49"/>
    <mergeCell ref="C48:C49"/>
    <mergeCell ref="D48:D49"/>
    <mergeCell ref="E48:F49"/>
    <mergeCell ref="G44:H45"/>
    <mergeCell ref="G48:H49"/>
    <mergeCell ref="A46:A47"/>
    <mergeCell ref="B46:B47"/>
    <mergeCell ref="C46:C47"/>
    <mergeCell ref="D46:D47"/>
    <mergeCell ref="E46:F47"/>
    <mergeCell ref="A44:A45"/>
    <mergeCell ref="B44:B45"/>
    <mergeCell ref="C44:C45"/>
    <mergeCell ref="D44:D45"/>
    <mergeCell ref="E44:F45"/>
    <mergeCell ref="E39:F39"/>
    <mergeCell ref="E40:F40"/>
    <mergeCell ref="A42:H42"/>
    <mergeCell ref="A43:B43"/>
    <mergeCell ref="E43:F43"/>
    <mergeCell ref="G43:H43"/>
    <mergeCell ref="E41:F41"/>
    <mergeCell ref="E34:F34"/>
    <mergeCell ref="E35:F35"/>
    <mergeCell ref="E36:F36"/>
    <mergeCell ref="E37:F37"/>
    <mergeCell ref="E38:F38"/>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E9:F9"/>
    <mergeCell ref="E10:F10"/>
    <mergeCell ref="E11:F11"/>
    <mergeCell ref="E12:F12"/>
    <mergeCell ref="E13:F13"/>
  </mergeCells>
  <pageMargins left="0.7" right="0.7" top="0.75" bottom="0.75" header="0.511811023622047" footer="0.511811023622047"/>
  <pageSetup paperSize="9" scale="78" orientation="landscape" horizontalDpi="300" verticalDpi="300" r:id="rId1"/>
  <rowBreaks count="2" manualBreakCount="2">
    <brk id="17" max="16383" man="1"/>
    <brk id="2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56"/>
  <sheetViews>
    <sheetView zoomScaleNormal="100" workbookViewId="0">
      <selection activeCell="B55" sqref="B55"/>
    </sheetView>
  </sheetViews>
  <sheetFormatPr defaultColWidth="9" defaultRowHeight="15"/>
  <cols>
    <col min="1" max="1" width="3.42578125" style="5" customWidth="1"/>
    <col min="2" max="2" width="64.140625" style="5" customWidth="1"/>
    <col min="3" max="3" width="13" style="5" customWidth="1"/>
    <col min="4" max="8" width="15.5703125" style="5" customWidth="1"/>
    <col min="9" max="9" width="22.5703125" style="5" customWidth="1"/>
    <col min="10" max="10" width="12.425781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1456</v>
      </c>
      <c r="B5" s="772"/>
      <c r="C5" s="772"/>
      <c r="D5" s="772"/>
      <c r="E5" s="772"/>
      <c r="F5" s="772"/>
      <c r="G5" s="772"/>
      <c r="H5" s="772"/>
      <c r="I5" s="772"/>
      <c r="J5" s="47"/>
    </row>
    <row r="6" spans="1:10" ht="52.5" customHeight="1">
      <c r="A6" s="264" t="s">
        <v>1</v>
      </c>
      <c r="B6" s="265" t="s">
        <v>32</v>
      </c>
      <c r="C6" s="266" t="s">
        <v>2</v>
      </c>
      <c r="D6" s="108" t="s">
        <v>3</v>
      </c>
      <c r="E6" s="108" t="s">
        <v>4</v>
      </c>
      <c r="F6" s="108" t="s">
        <v>5</v>
      </c>
      <c r="G6" s="265" t="s">
        <v>6</v>
      </c>
      <c r="H6" s="267" t="s">
        <v>7</v>
      </c>
      <c r="I6" s="13" t="s">
        <v>1823</v>
      </c>
      <c r="J6" s="18"/>
    </row>
    <row r="7" spans="1:10" ht="15.75" customHeight="1">
      <c r="A7" s="91" t="s">
        <v>8</v>
      </c>
      <c r="B7" s="92" t="s">
        <v>8</v>
      </c>
      <c r="C7" s="93" t="s">
        <v>58</v>
      </c>
      <c r="D7" s="94" t="s">
        <v>10</v>
      </c>
      <c r="E7" s="94" t="s">
        <v>10</v>
      </c>
      <c r="F7" s="94" t="s">
        <v>8</v>
      </c>
      <c r="G7" s="92" t="s">
        <v>8</v>
      </c>
      <c r="H7" s="95" t="s">
        <v>8</v>
      </c>
      <c r="I7" s="17" t="s">
        <v>8</v>
      </c>
      <c r="J7" s="18"/>
    </row>
    <row r="8" spans="1:10" ht="40.5" customHeight="1">
      <c r="A8" s="19">
        <v>1</v>
      </c>
      <c r="B8" s="96" t="s">
        <v>184</v>
      </c>
      <c r="C8" s="106">
        <v>1800</v>
      </c>
      <c r="D8" s="107"/>
      <c r="E8" s="107"/>
      <c r="F8" s="19"/>
      <c r="G8" s="268"/>
      <c r="H8" s="179"/>
      <c r="I8" s="25"/>
      <c r="J8" s="18"/>
    </row>
    <row r="9" spans="1:10" ht="36" customHeight="1">
      <c r="A9" s="32"/>
      <c r="B9" s="269" t="s">
        <v>12</v>
      </c>
      <c r="C9" s="28" t="s">
        <v>13</v>
      </c>
      <c r="D9" s="270" t="s">
        <v>34</v>
      </c>
      <c r="E9" s="770" t="s">
        <v>15</v>
      </c>
      <c r="F9" s="770"/>
      <c r="G9" s="30"/>
      <c r="H9" s="31"/>
      <c r="I9" s="31"/>
      <c r="J9" s="18"/>
    </row>
    <row r="10" spans="1:10" ht="14.45" customHeight="1">
      <c r="A10" s="32">
        <v>1</v>
      </c>
      <c r="B10" s="1" t="s">
        <v>16</v>
      </c>
      <c r="C10" s="33" t="s">
        <v>8</v>
      </c>
      <c r="D10" s="37"/>
      <c r="E10" s="770"/>
      <c r="F10" s="770"/>
      <c r="G10" s="30"/>
      <c r="H10" s="35"/>
      <c r="I10" s="31"/>
      <c r="J10" s="18"/>
    </row>
    <row r="11" spans="1:10" ht="14.45" customHeight="1">
      <c r="A11" s="32">
        <v>2</v>
      </c>
      <c r="B11" s="2" t="s">
        <v>17</v>
      </c>
      <c r="C11" s="36" t="s">
        <v>8</v>
      </c>
      <c r="D11" s="37"/>
      <c r="E11" s="770"/>
      <c r="F11" s="770"/>
      <c r="G11" s="249"/>
      <c r="H11" s="250"/>
      <c r="I11" s="249"/>
      <c r="J11" s="18"/>
    </row>
    <row r="12" spans="1:10" ht="84.75" customHeight="1">
      <c r="A12" s="32">
        <v>3</v>
      </c>
      <c r="B12" s="2" t="s">
        <v>185</v>
      </c>
      <c r="C12" s="36" t="s">
        <v>8</v>
      </c>
      <c r="D12" s="37"/>
      <c r="E12" s="770"/>
      <c r="F12" s="770"/>
      <c r="G12" s="30"/>
      <c r="H12" s="31"/>
      <c r="I12" s="31"/>
      <c r="J12" s="18"/>
    </row>
    <row r="13" spans="1:10" ht="68.25" customHeight="1">
      <c r="A13" s="32">
        <v>4</v>
      </c>
      <c r="B13" s="2" t="s">
        <v>132</v>
      </c>
      <c r="C13" s="36" t="s">
        <v>8</v>
      </c>
      <c r="D13" s="37"/>
      <c r="E13" s="770"/>
      <c r="F13" s="770"/>
      <c r="G13" s="30"/>
      <c r="H13" s="31"/>
      <c r="I13" s="31"/>
      <c r="J13" s="18"/>
    </row>
    <row r="14" spans="1:10" ht="45.75" customHeight="1">
      <c r="A14" s="145">
        <v>5</v>
      </c>
      <c r="B14" s="2" t="s">
        <v>21</v>
      </c>
      <c r="C14" s="36" t="s">
        <v>8</v>
      </c>
      <c r="D14" s="37"/>
      <c r="E14" s="770"/>
      <c r="F14" s="770"/>
      <c r="G14" s="30"/>
      <c r="H14" s="31"/>
      <c r="I14" s="31"/>
      <c r="J14" s="18"/>
    </row>
    <row r="15" spans="1:10" ht="66.75" customHeight="1">
      <c r="A15" s="199">
        <v>6</v>
      </c>
      <c r="B15" s="110" t="s">
        <v>186</v>
      </c>
      <c r="C15" s="111" t="s">
        <v>8</v>
      </c>
      <c r="D15" s="148"/>
      <c r="E15" s="770"/>
      <c r="F15" s="770"/>
      <c r="G15" s="31"/>
      <c r="H15" s="31"/>
      <c r="I15" s="105"/>
      <c r="J15" s="18"/>
    </row>
    <row r="16" spans="1:10" ht="62.25" customHeight="1">
      <c r="A16" s="32">
        <v>7</v>
      </c>
      <c r="B16" s="114" t="s">
        <v>187</v>
      </c>
      <c r="C16" s="36" t="s">
        <v>22</v>
      </c>
      <c r="D16" s="37"/>
      <c r="E16" s="770"/>
      <c r="F16" s="770"/>
      <c r="G16" s="30"/>
      <c r="H16" s="31"/>
      <c r="I16" s="31"/>
      <c r="J16" s="18"/>
    </row>
    <row r="17" spans="1:10" ht="40.5" customHeight="1">
      <c r="A17" s="32">
        <v>8</v>
      </c>
      <c r="B17" s="114" t="s">
        <v>188</v>
      </c>
      <c r="C17" s="36"/>
      <c r="D17" s="37"/>
      <c r="E17" s="770"/>
      <c r="F17" s="770"/>
      <c r="G17" s="30"/>
      <c r="H17" s="31"/>
      <c r="I17" s="31"/>
      <c r="J17" s="18"/>
    </row>
    <row r="18" spans="1:10" ht="42.75" customHeight="1">
      <c r="A18" s="32">
        <v>9</v>
      </c>
      <c r="B18" s="114" t="s">
        <v>189</v>
      </c>
      <c r="C18" s="36" t="s">
        <v>22</v>
      </c>
      <c r="D18" s="37"/>
      <c r="E18" s="770"/>
      <c r="F18" s="770"/>
      <c r="G18" s="30"/>
      <c r="H18" s="31"/>
      <c r="I18" s="31"/>
      <c r="J18" s="18"/>
    </row>
    <row r="19" spans="1:10" ht="46.5" customHeight="1">
      <c r="A19" s="32">
        <v>10</v>
      </c>
      <c r="B19" s="271" t="s">
        <v>190</v>
      </c>
      <c r="C19" s="199" t="s">
        <v>74</v>
      </c>
      <c r="D19" s="37"/>
      <c r="E19" s="770"/>
      <c r="F19" s="770"/>
      <c r="G19" s="30"/>
      <c r="H19" s="31"/>
      <c r="I19" s="31"/>
      <c r="J19" s="18"/>
    </row>
    <row r="20" spans="1:10" ht="174.75" customHeight="1">
      <c r="A20" s="32">
        <v>11</v>
      </c>
      <c r="B20" s="114" t="s">
        <v>191</v>
      </c>
      <c r="C20" s="36" t="s">
        <v>192</v>
      </c>
      <c r="D20" s="115"/>
      <c r="E20" s="770"/>
      <c r="F20" s="770"/>
      <c r="G20" s="30"/>
      <c r="H20" s="144"/>
      <c r="I20" s="31"/>
      <c r="J20" s="18"/>
    </row>
    <row r="21" spans="1:10" ht="35.25" customHeight="1">
      <c r="A21" s="32">
        <v>12</v>
      </c>
      <c r="B21" s="272" t="s">
        <v>193</v>
      </c>
      <c r="C21" s="155" t="s">
        <v>194</v>
      </c>
      <c r="D21" s="115"/>
      <c r="E21" s="770"/>
      <c r="F21" s="770"/>
      <c r="G21" s="30"/>
      <c r="H21" s="31"/>
      <c r="I21" s="31"/>
      <c r="J21" s="18"/>
    </row>
    <row r="22" spans="1:10" ht="27.75" customHeight="1">
      <c r="A22" s="32">
        <v>13</v>
      </c>
      <c r="B22" s="273" t="s">
        <v>195</v>
      </c>
      <c r="C22" s="36" t="s">
        <v>22</v>
      </c>
      <c r="D22" s="115"/>
      <c r="E22" s="770"/>
      <c r="F22" s="770"/>
      <c r="G22" s="30"/>
      <c r="H22" s="31"/>
      <c r="I22" s="31"/>
      <c r="J22" s="18"/>
    </row>
    <row r="23" spans="1:10" ht="23.25" customHeight="1">
      <c r="A23" s="32">
        <v>14</v>
      </c>
      <c r="B23" s="273" t="s">
        <v>196</v>
      </c>
      <c r="C23" s="36" t="s">
        <v>79</v>
      </c>
      <c r="D23" s="115"/>
      <c r="E23" s="770"/>
      <c r="F23" s="770"/>
      <c r="G23" s="30"/>
      <c r="H23" s="31"/>
      <c r="I23" s="31"/>
      <c r="J23" s="18"/>
    </row>
    <row r="24" spans="1:10" ht="23.25" customHeight="1">
      <c r="A24" s="274">
        <v>15</v>
      </c>
      <c r="B24" s="273" t="s">
        <v>1837</v>
      </c>
      <c r="C24" s="36" t="s">
        <v>197</v>
      </c>
      <c r="D24" s="115"/>
      <c r="E24" s="770"/>
      <c r="F24" s="770"/>
      <c r="G24" s="30"/>
      <c r="H24" s="31"/>
      <c r="I24" s="31"/>
      <c r="J24" s="18"/>
    </row>
    <row r="25" spans="1:10" ht="149.25" customHeight="1">
      <c r="A25" s="32">
        <v>16</v>
      </c>
      <c r="B25" s="114" t="s">
        <v>198</v>
      </c>
      <c r="C25" s="36" t="s">
        <v>199</v>
      </c>
      <c r="D25" s="115"/>
      <c r="E25" s="770"/>
      <c r="F25" s="770"/>
      <c r="G25" s="30"/>
      <c r="H25" s="31"/>
      <c r="I25" s="31"/>
      <c r="J25" s="18"/>
    </row>
    <row r="26" spans="1:10" ht="21" customHeight="1">
      <c r="A26" s="32">
        <v>17</v>
      </c>
      <c r="B26" s="203" t="s">
        <v>200</v>
      </c>
      <c r="C26" s="36" t="s">
        <v>201</v>
      </c>
      <c r="D26" s="115"/>
      <c r="E26" s="770"/>
      <c r="F26" s="770"/>
      <c r="G26" s="30"/>
      <c r="H26" s="31"/>
      <c r="I26" s="31"/>
      <c r="J26" s="18"/>
    </row>
    <row r="27" spans="1:10" ht="34.5" customHeight="1">
      <c r="A27" s="32">
        <v>18</v>
      </c>
      <c r="B27" s="114" t="s">
        <v>202</v>
      </c>
      <c r="C27" s="36" t="s">
        <v>22</v>
      </c>
      <c r="D27" s="115"/>
      <c r="E27" s="770"/>
      <c r="F27" s="770"/>
      <c r="G27" s="30"/>
      <c r="H27" s="31"/>
      <c r="I27" s="31"/>
      <c r="J27" s="18"/>
    </row>
    <row r="28" spans="1:10" ht="49.5" customHeight="1">
      <c r="A28" s="32">
        <v>19</v>
      </c>
      <c r="B28" s="114" t="s">
        <v>1838</v>
      </c>
      <c r="C28" s="36" t="s">
        <v>74</v>
      </c>
      <c r="D28" s="115"/>
      <c r="E28" s="770"/>
      <c r="F28" s="770"/>
      <c r="G28" s="30"/>
      <c r="H28" s="31"/>
      <c r="I28" s="31"/>
      <c r="J28" s="18"/>
    </row>
    <row r="29" spans="1:10" ht="14.45" customHeight="1">
      <c r="A29" s="32">
        <v>20</v>
      </c>
      <c r="B29" s="203" t="s">
        <v>203</v>
      </c>
      <c r="C29" s="36" t="s">
        <v>22</v>
      </c>
      <c r="D29" s="115"/>
      <c r="E29" s="770"/>
      <c r="F29" s="770"/>
      <c r="G29" s="30"/>
      <c r="H29" s="31"/>
      <c r="I29" s="31"/>
      <c r="J29" s="18"/>
    </row>
    <row r="30" spans="1:10" ht="46.5" customHeight="1">
      <c r="A30" s="32">
        <v>21</v>
      </c>
      <c r="B30" s="203" t="s">
        <v>204</v>
      </c>
      <c r="C30" s="36" t="s">
        <v>26</v>
      </c>
      <c r="D30" s="115"/>
      <c r="E30" s="770"/>
      <c r="F30" s="770"/>
      <c r="G30" s="30"/>
      <c r="H30" s="31"/>
      <c r="I30" s="31"/>
      <c r="J30" s="18"/>
    </row>
    <row r="31" spans="1:10" ht="31.5" customHeight="1">
      <c r="A31" s="32">
        <v>22</v>
      </c>
      <c r="B31" s="203" t="s">
        <v>205</v>
      </c>
      <c r="C31" s="36" t="s">
        <v>206</v>
      </c>
      <c r="D31" s="115"/>
      <c r="E31" s="770"/>
      <c r="F31" s="770"/>
      <c r="G31" s="30"/>
      <c r="H31" s="31"/>
      <c r="I31" s="31"/>
      <c r="J31" s="18"/>
    </row>
    <row r="32" spans="1:10" ht="25.5" customHeight="1">
      <c r="A32" s="32">
        <v>23</v>
      </c>
      <c r="B32" s="203" t="s">
        <v>207</v>
      </c>
      <c r="C32" s="36" t="s">
        <v>208</v>
      </c>
      <c r="D32" s="115"/>
      <c r="E32" s="770"/>
      <c r="F32" s="770"/>
      <c r="G32" s="30"/>
      <c r="H32" s="31"/>
      <c r="I32" s="31"/>
      <c r="J32" s="18"/>
    </row>
    <row r="33" spans="1:10" ht="28.5" customHeight="1">
      <c r="A33" s="32">
        <v>24</v>
      </c>
      <c r="B33" s="114" t="s">
        <v>209</v>
      </c>
      <c r="C33" s="36" t="s">
        <v>26</v>
      </c>
      <c r="D33" s="148"/>
      <c r="E33" s="770"/>
      <c r="F33" s="770"/>
      <c r="G33" s="30"/>
      <c r="H33" s="31"/>
      <c r="I33" s="31"/>
      <c r="J33" s="18"/>
    </row>
    <row r="34" spans="1:10" ht="14.45" customHeight="1">
      <c r="A34" s="145">
        <v>25</v>
      </c>
      <c r="B34" s="114" t="s">
        <v>210</v>
      </c>
      <c r="C34" s="36" t="s">
        <v>26</v>
      </c>
      <c r="D34" s="148"/>
      <c r="E34" s="770"/>
      <c r="F34" s="770"/>
      <c r="G34" s="30"/>
      <c r="H34" s="31"/>
      <c r="I34" s="31"/>
      <c r="J34" s="18"/>
    </row>
    <row r="35" spans="1:10" ht="14.45" customHeight="1">
      <c r="A35" s="199">
        <v>26</v>
      </c>
      <c r="B35" s="114" t="s">
        <v>211</v>
      </c>
      <c r="C35" s="36" t="s">
        <v>22</v>
      </c>
      <c r="D35" s="148"/>
      <c r="E35" s="770"/>
      <c r="F35" s="770"/>
      <c r="G35" s="30"/>
      <c r="H35" s="31"/>
      <c r="I35" s="31"/>
      <c r="J35" s="18"/>
    </row>
    <row r="36" spans="1:10" ht="14.45" customHeight="1">
      <c r="A36" s="32">
        <v>27</v>
      </c>
      <c r="B36" s="114" t="s">
        <v>212</v>
      </c>
      <c r="C36" s="36" t="s">
        <v>22</v>
      </c>
      <c r="D36" s="148"/>
      <c r="E36" s="770"/>
      <c r="F36" s="770"/>
      <c r="G36" s="30"/>
      <c r="H36" s="31"/>
      <c r="I36" s="31"/>
      <c r="J36" s="18"/>
    </row>
    <row r="37" spans="1:10" ht="14.45" customHeight="1">
      <c r="A37" s="32">
        <v>28</v>
      </c>
      <c r="B37" s="114" t="s">
        <v>213</v>
      </c>
      <c r="C37" s="36" t="s">
        <v>22</v>
      </c>
      <c r="D37" s="148"/>
      <c r="E37" s="770"/>
      <c r="F37" s="770"/>
      <c r="G37" s="30"/>
      <c r="H37" s="31"/>
      <c r="I37" s="31"/>
      <c r="J37" s="18"/>
    </row>
    <row r="38" spans="1:10" ht="14.45" customHeight="1">
      <c r="A38" s="32">
        <v>29</v>
      </c>
      <c r="B38" s="114" t="s">
        <v>214</v>
      </c>
      <c r="C38" s="36" t="s">
        <v>22</v>
      </c>
      <c r="D38" s="148"/>
      <c r="E38" s="770"/>
      <c r="F38" s="770"/>
      <c r="G38" s="30"/>
      <c r="H38" s="31"/>
      <c r="I38" s="105"/>
      <c r="J38" s="18"/>
    </row>
    <row r="39" spans="1:10" ht="14.45" customHeight="1">
      <c r="A39" s="32">
        <v>30</v>
      </c>
      <c r="B39" s="114" t="s">
        <v>215</v>
      </c>
      <c r="C39" s="36" t="s">
        <v>22</v>
      </c>
      <c r="D39" s="148"/>
      <c r="E39" s="770"/>
      <c r="F39" s="770"/>
      <c r="G39" s="30"/>
      <c r="H39" s="31"/>
      <c r="I39" s="105"/>
      <c r="J39" s="18"/>
    </row>
    <row r="40" spans="1:10" ht="14.45" customHeight="1">
      <c r="A40" s="32">
        <v>31</v>
      </c>
      <c r="B40" s="114" t="s">
        <v>216</v>
      </c>
      <c r="C40" s="36" t="s">
        <v>194</v>
      </c>
      <c r="D40" s="148"/>
      <c r="E40" s="770"/>
      <c r="F40" s="770"/>
      <c r="G40" s="105"/>
      <c r="H40" s="158"/>
      <c r="I40" s="105"/>
      <c r="J40" s="168"/>
    </row>
    <row r="41" spans="1:10" ht="14.45" customHeight="1">
      <c r="A41" s="32">
        <v>32</v>
      </c>
      <c r="B41" s="114" t="s">
        <v>217</v>
      </c>
      <c r="C41" s="36" t="s">
        <v>79</v>
      </c>
      <c r="D41" s="148"/>
      <c r="E41" s="770"/>
      <c r="F41" s="770"/>
      <c r="G41" s="30"/>
      <c r="H41" s="31"/>
      <c r="I41" s="31"/>
      <c r="J41" s="18"/>
    </row>
    <row r="42" spans="1:10" ht="14.45" customHeight="1">
      <c r="A42" s="32">
        <v>33</v>
      </c>
      <c r="B42" s="114" t="s">
        <v>218</v>
      </c>
      <c r="C42" s="36" t="s">
        <v>22</v>
      </c>
      <c r="D42" s="252"/>
      <c r="E42" s="777"/>
      <c r="F42" s="777"/>
      <c r="G42" s="30"/>
      <c r="H42" s="31"/>
      <c r="I42" s="31"/>
      <c r="J42" s="18"/>
    </row>
    <row r="43" spans="1:10" ht="14.25" customHeight="1">
      <c r="A43" s="794" t="s">
        <v>174</v>
      </c>
      <c r="B43" s="794"/>
      <c r="C43" s="794"/>
      <c r="D43" s="794"/>
      <c r="E43" s="794"/>
      <c r="F43" s="794"/>
      <c r="G43" s="794"/>
      <c r="H43" s="794"/>
      <c r="I43" s="105"/>
      <c r="J43" s="18"/>
    </row>
    <row r="44" spans="1:10" ht="24" customHeight="1">
      <c r="A44" s="793" t="s">
        <v>175</v>
      </c>
      <c r="B44" s="793" t="s">
        <v>1628</v>
      </c>
      <c r="C44" s="213" t="s">
        <v>176</v>
      </c>
      <c r="D44" s="275" t="s">
        <v>177</v>
      </c>
      <c r="E44" s="783" t="s">
        <v>60</v>
      </c>
      <c r="F44" s="783"/>
      <c r="G44" s="795" t="s">
        <v>178</v>
      </c>
      <c r="H44" s="795"/>
      <c r="I44" s="105"/>
      <c r="J44" s="18"/>
    </row>
    <row r="45" spans="1:10" ht="15" customHeight="1">
      <c r="A45" s="778">
        <v>1</v>
      </c>
      <c r="B45" s="803" t="s">
        <v>1629</v>
      </c>
      <c r="C45" s="799" t="s">
        <v>179</v>
      </c>
      <c r="D45" s="800" t="s">
        <v>180</v>
      </c>
      <c r="E45" s="770"/>
      <c r="F45" s="770"/>
      <c r="G45" s="792"/>
      <c r="H45" s="792"/>
      <c r="I45" s="105"/>
      <c r="J45" s="18"/>
    </row>
    <row r="46" spans="1:10" ht="15" customHeight="1">
      <c r="A46" s="778"/>
      <c r="B46" s="803"/>
      <c r="C46" s="799"/>
      <c r="D46" s="800"/>
      <c r="E46" s="770"/>
      <c r="F46" s="770"/>
      <c r="G46" s="792"/>
      <c r="H46" s="792"/>
      <c r="I46" s="105"/>
      <c r="J46" s="18"/>
    </row>
    <row r="47" spans="1:10" ht="15" customHeight="1">
      <c r="A47" s="778">
        <v>2</v>
      </c>
      <c r="B47" s="803" t="s">
        <v>1630</v>
      </c>
      <c r="C47" s="799" t="s">
        <v>179</v>
      </c>
      <c r="D47" s="800" t="s">
        <v>180</v>
      </c>
      <c r="E47" s="770"/>
      <c r="F47" s="770"/>
      <c r="G47" s="792"/>
      <c r="H47" s="792"/>
      <c r="I47" s="105"/>
      <c r="J47" s="18"/>
    </row>
    <row r="48" spans="1:10" ht="33.75" customHeight="1">
      <c r="A48" s="778"/>
      <c r="B48" s="803"/>
      <c r="C48" s="799"/>
      <c r="D48" s="800"/>
      <c r="E48" s="770"/>
      <c r="F48" s="770"/>
      <c r="G48" s="792"/>
      <c r="H48" s="792"/>
      <c r="I48" s="105"/>
      <c r="J48" s="18"/>
    </row>
    <row r="49" spans="1:10" ht="12.75" customHeight="1">
      <c r="A49" s="778">
        <v>3</v>
      </c>
      <c r="B49" s="803" t="s">
        <v>181</v>
      </c>
      <c r="C49" s="799" t="s">
        <v>179</v>
      </c>
      <c r="D49" s="800" t="s">
        <v>180</v>
      </c>
      <c r="E49" s="770"/>
      <c r="F49" s="770"/>
      <c r="G49" s="792"/>
      <c r="H49" s="792"/>
      <c r="I49" s="105"/>
      <c r="J49" s="18"/>
    </row>
    <row r="50" spans="1:10" ht="15" customHeight="1">
      <c r="A50" s="778"/>
      <c r="B50" s="803"/>
      <c r="C50" s="799"/>
      <c r="D50" s="800"/>
      <c r="E50" s="770"/>
      <c r="F50" s="770"/>
      <c r="G50" s="792"/>
      <c r="H50" s="792"/>
      <c r="I50" s="105"/>
      <c r="J50" s="18"/>
    </row>
    <row r="51" spans="1:10" ht="15" customHeight="1">
      <c r="A51" s="778">
        <v>4</v>
      </c>
      <c r="B51" s="803" t="s">
        <v>182</v>
      </c>
      <c r="C51" s="799" t="s">
        <v>179</v>
      </c>
      <c r="D51" s="800" t="s">
        <v>180</v>
      </c>
      <c r="E51" s="770"/>
      <c r="F51" s="770"/>
      <c r="G51" s="792"/>
      <c r="H51" s="792"/>
      <c r="I51" s="105"/>
      <c r="J51" s="18"/>
    </row>
    <row r="52" spans="1:10" ht="15" customHeight="1">
      <c r="A52" s="778"/>
      <c r="B52" s="803"/>
      <c r="C52" s="799"/>
      <c r="D52" s="800"/>
      <c r="E52" s="770"/>
      <c r="F52" s="770"/>
      <c r="G52" s="792"/>
      <c r="H52" s="792"/>
      <c r="I52" s="105"/>
      <c r="J52" s="18"/>
    </row>
    <row r="53" spans="1:10" ht="15" customHeight="1">
      <c r="A53" s="81"/>
      <c r="B53" s="241"/>
      <c r="C53" s="216"/>
      <c r="D53" s="217"/>
      <c r="E53" s="85"/>
      <c r="F53" s="18"/>
      <c r="G53" s="85"/>
      <c r="H53" s="70"/>
      <c r="I53" s="70"/>
      <c r="J53" s="18"/>
    </row>
    <row r="54" spans="1:10" ht="14.25" customHeight="1">
      <c r="A54" s="87"/>
      <c r="B54" s="44" t="s">
        <v>1354</v>
      </c>
      <c r="C54" s="118"/>
      <c r="D54" s="119"/>
      <c r="E54" s="119"/>
      <c r="F54" s="18"/>
      <c r="G54" s="45"/>
      <c r="H54" s="45"/>
      <c r="I54" s="45"/>
      <c r="J54" s="88"/>
    </row>
    <row r="55" spans="1:10" ht="14.25" customHeight="1">
      <c r="A55" s="81"/>
      <c r="B55" s="766" t="s">
        <v>1842</v>
      </c>
      <c r="C55" s="163"/>
      <c r="D55" s="40"/>
      <c r="H55" s="43"/>
      <c r="I55" s="89"/>
      <c r="J55" s="89"/>
    </row>
    <row r="56" spans="1:10" ht="15" customHeight="1">
      <c r="H56" s="43"/>
    </row>
  </sheetData>
  <mergeCells count="66">
    <mergeCell ref="G49:H50"/>
    <mergeCell ref="A51:A52"/>
    <mergeCell ref="B51:B52"/>
    <mergeCell ref="C51:C52"/>
    <mergeCell ref="D51:D52"/>
    <mergeCell ref="E51:F52"/>
    <mergeCell ref="G51:H52"/>
    <mergeCell ref="A49:A50"/>
    <mergeCell ref="B49:B50"/>
    <mergeCell ref="C49:C50"/>
    <mergeCell ref="D49:D50"/>
    <mergeCell ref="E49:F50"/>
    <mergeCell ref="G45:H46"/>
    <mergeCell ref="A47:A48"/>
    <mergeCell ref="B47:B48"/>
    <mergeCell ref="C47:C48"/>
    <mergeCell ref="D47:D48"/>
    <mergeCell ref="E47:F48"/>
    <mergeCell ref="G47:H48"/>
    <mergeCell ref="A45:A46"/>
    <mergeCell ref="B45:B46"/>
    <mergeCell ref="C45:C46"/>
    <mergeCell ref="D45:D46"/>
    <mergeCell ref="E45:F46"/>
    <mergeCell ref="E42:F42"/>
    <mergeCell ref="A43:H43"/>
    <mergeCell ref="A44:B44"/>
    <mergeCell ref="E44:F44"/>
    <mergeCell ref="G44:H44"/>
    <mergeCell ref="E37:F37"/>
    <mergeCell ref="E38:F38"/>
    <mergeCell ref="E39:F39"/>
    <mergeCell ref="E40:F40"/>
    <mergeCell ref="E41:F41"/>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1" orientation="landscape" horizontalDpi="300" verticalDpi="300" r:id="rId1"/>
  <rowBreaks count="1" manualBreakCount="1">
    <brk id="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J56"/>
  <sheetViews>
    <sheetView topLeftCell="A34" zoomScaleNormal="100" workbookViewId="0">
      <selection activeCell="B54" sqref="B54"/>
    </sheetView>
  </sheetViews>
  <sheetFormatPr defaultColWidth="9" defaultRowHeight="15"/>
  <cols>
    <col min="1" max="1" width="3.42578125" style="5" customWidth="1"/>
    <col min="2" max="2" width="67.85546875" style="5" customWidth="1"/>
    <col min="3" max="3" width="13.85546875" style="5" customWidth="1"/>
    <col min="4" max="8" width="19" style="5" customWidth="1"/>
    <col min="9" max="9" width="18.42578125" style="5" customWidth="1"/>
    <col min="10" max="11" width="8.140625" style="5" customWidth="1"/>
    <col min="12" max="12" width="11.140625" style="5" customWidth="1"/>
    <col min="13" max="13" width="8" style="5" customWidth="1"/>
    <col min="14" max="14" width="13" style="5" customWidth="1"/>
    <col min="15" max="15" width="12" style="5" customWidth="1"/>
    <col min="16" max="62" width="8.14062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1457</v>
      </c>
      <c r="B5" s="772"/>
      <c r="C5" s="772"/>
      <c r="D5" s="772"/>
      <c r="E5" s="772"/>
      <c r="F5" s="772"/>
      <c r="G5" s="772"/>
      <c r="H5" s="772"/>
      <c r="I5" s="772"/>
      <c r="J5" s="47"/>
    </row>
    <row r="6" spans="1:10" ht="51.75" customHeight="1">
      <c r="A6" s="91" t="s">
        <v>1</v>
      </c>
      <c r="B6" s="92" t="s">
        <v>32</v>
      </c>
      <c r="C6" s="93" t="s">
        <v>2</v>
      </c>
      <c r="D6" s="94" t="s">
        <v>3</v>
      </c>
      <c r="E6" s="94" t="s">
        <v>4</v>
      </c>
      <c r="F6" s="94" t="s">
        <v>5</v>
      </c>
      <c r="G6" s="92" t="s">
        <v>6</v>
      </c>
      <c r="H6" s="95" t="s">
        <v>7</v>
      </c>
      <c r="I6" s="13" t="s">
        <v>1823</v>
      </c>
    </row>
    <row r="7" spans="1:10" ht="15.75" customHeight="1">
      <c r="A7" s="8" t="s">
        <v>8</v>
      </c>
      <c r="B7" s="9" t="s">
        <v>8</v>
      </c>
      <c r="C7" s="10" t="s">
        <v>9</v>
      </c>
      <c r="D7" s="11" t="s">
        <v>10</v>
      </c>
      <c r="E7" s="11" t="s">
        <v>10</v>
      </c>
      <c r="F7" s="11" t="s">
        <v>8</v>
      </c>
      <c r="G7" s="9" t="s">
        <v>8</v>
      </c>
      <c r="H7" s="17" t="s">
        <v>8</v>
      </c>
      <c r="I7" s="17" t="s">
        <v>8</v>
      </c>
    </row>
    <row r="8" spans="1:10" ht="35.25" customHeight="1">
      <c r="A8" s="19">
        <v>1</v>
      </c>
      <c r="B8" s="138" t="s">
        <v>219</v>
      </c>
      <c r="C8" s="139">
        <f>800*3</f>
        <v>2400</v>
      </c>
      <c r="D8" s="276"/>
      <c r="E8" s="276"/>
      <c r="F8" s="169"/>
      <c r="G8" s="109"/>
      <c r="H8" s="109"/>
      <c r="I8" s="25"/>
    </row>
    <row r="9" spans="1:10" ht="36" customHeight="1">
      <c r="A9" s="26"/>
      <c r="B9" s="27" t="s">
        <v>12</v>
      </c>
      <c r="C9" s="28" t="s">
        <v>13</v>
      </c>
      <c r="D9" s="29" t="s">
        <v>34</v>
      </c>
      <c r="E9" s="770" t="s">
        <v>15</v>
      </c>
      <c r="F9" s="770"/>
      <c r="G9" s="30"/>
      <c r="H9" s="31"/>
      <c r="I9" s="31"/>
      <c r="J9" s="18"/>
    </row>
    <row r="10" spans="1:10" ht="15" customHeight="1">
      <c r="A10" s="32">
        <v>1</v>
      </c>
      <c r="B10" s="1" t="s">
        <v>16</v>
      </c>
      <c r="C10" s="33" t="s">
        <v>220</v>
      </c>
      <c r="D10" s="102"/>
      <c r="E10" s="770"/>
      <c r="F10" s="770"/>
      <c r="G10" s="30"/>
      <c r="H10" s="35"/>
      <c r="I10" s="105"/>
      <c r="J10" s="18"/>
    </row>
    <row r="11" spans="1:10" ht="15" customHeight="1">
      <c r="A11" s="155">
        <v>2</v>
      </c>
      <c r="B11" s="2" t="s">
        <v>115</v>
      </c>
      <c r="C11" s="248" t="s">
        <v>8</v>
      </c>
      <c r="D11" s="37"/>
      <c r="E11" s="770"/>
      <c r="F11" s="770"/>
      <c r="G11" s="249"/>
      <c r="H11" s="250"/>
      <c r="I11" s="249"/>
      <c r="J11" s="18"/>
    </row>
    <row r="12" spans="1:10" ht="15" customHeight="1">
      <c r="A12" s="32">
        <v>3</v>
      </c>
      <c r="B12" s="2" t="s">
        <v>17</v>
      </c>
      <c r="C12" s="36" t="s">
        <v>220</v>
      </c>
      <c r="D12" s="103"/>
      <c r="E12" s="770"/>
      <c r="F12" s="770"/>
      <c r="G12" s="30"/>
      <c r="H12" s="31"/>
      <c r="I12" s="105"/>
      <c r="J12" s="18"/>
    </row>
    <row r="13" spans="1:10" ht="15" customHeight="1">
      <c r="A13" s="32">
        <v>4</v>
      </c>
      <c r="B13" s="202" t="s">
        <v>150</v>
      </c>
      <c r="C13" s="36" t="s">
        <v>8</v>
      </c>
      <c r="D13" s="102"/>
      <c r="E13" s="783"/>
      <c r="F13" s="783"/>
      <c r="G13" s="30"/>
      <c r="H13" s="31"/>
      <c r="I13" s="31"/>
      <c r="J13" s="18"/>
    </row>
    <row r="14" spans="1:10" ht="91.5" customHeight="1">
      <c r="A14" s="32">
        <v>5</v>
      </c>
      <c r="B14" s="2" t="s">
        <v>18</v>
      </c>
      <c r="C14" s="36" t="s">
        <v>220</v>
      </c>
      <c r="D14" s="103"/>
      <c r="E14" s="770"/>
      <c r="F14" s="770"/>
      <c r="G14" s="30"/>
      <c r="H14" s="31"/>
      <c r="I14" s="105"/>
      <c r="J14" s="18"/>
    </row>
    <row r="15" spans="1:10" ht="66" customHeight="1">
      <c r="A15" s="32">
        <v>6</v>
      </c>
      <c r="B15" s="198" t="s">
        <v>221</v>
      </c>
      <c r="C15" s="36" t="s">
        <v>8</v>
      </c>
      <c r="D15" s="148"/>
      <c r="E15" s="770"/>
      <c r="F15" s="770"/>
      <c r="G15" s="31"/>
      <c r="H15" s="31"/>
      <c r="I15" s="105"/>
    </row>
    <row r="16" spans="1:10" ht="60.75" customHeight="1">
      <c r="A16" s="32">
        <v>7</v>
      </c>
      <c r="B16" s="2" t="s">
        <v>52</v>
      </c>
      <c r="C16" s="36" t="s">
        <v>220</v>
      </c>
      <c r="D16" s="103"/>
      <c r="E16" s="770"/>
      <c r="F16" s="770"/>
      <c r="G16" s="30"/>
      <c r="H16" s="31"/>
      <c r="I16" s="105"/>
      <c r="J16" s="18"/>
    </row>
    <row r="17" spans="1:10" ht="96" customHeight="1">
      <c r="A17" s="32">
        <v>8</v>
      </c>
      <c r="B17" s="197" t="s">
        <v>1826</v>
      </c>
      <c r="C17" s="36" t="s">
        <v>220</v>
      </c>
      <c r="D17" s="103"/>
      <c r="E17" s="770"/>
      <c r="F17" s="770"/>
      <c r="G17" s="30"/>
      <c r="H17" s="31"/>
      <c r="I17" s="105"/>
      <c r="J17" s="18"/>
    </row>
    <row r="18" spans="1:10" ht="38.25" customHeight="1">
      <c r="A18" s="32">
        <v>9</v>
      </c>
      <c r="B18" s="203" t="s">
        <v>153</v>
      </c>
      <c r="C18" s="277" t="s">
        <v>220</v>
      </c>
      <c r="D18" s="103"/>
      <c r="E18" s="770"/>
      <c r="F18" s="770"/>
      <c r="G18" s="30"/>
      <c r="H18" s="31"/>
      <c r="I18" s="105"/>
      <c r="J18" s="18"/>
    </row>
    <row r="19" spans="1:10" ht="83.25" customHeight="1">
      <c r="A19" s="32">
        <v>10</v>
      </c>
      <c r="B19" s="1" t="s">
        <v>222</v>
      </c>
      <c r="C19" s="36" t="s">
        <v>26</v>
      </c>
      <c r="D19" s="39"/>
      <c r="E19" s="770"/>
      <c r="F19" s="770"/>
      <c r="G19" s="30"/>
      <c r="H19" s="31"/>
      <c r="I19" s="105"/>
      <c r="J19" s="18"/>
    </row>
    <row r="20" spans="1:10" ht="85.5" customHeight="1">
      <c r="A20" s="32">
        <v>11</v>
      </c>
      <c r="B20" s="2" t="s">
        <v>1631</v>
      </c>
      <c r="C20" s="36" t="s">
        <v>22</v>
      </c>
      <c r="D20" s="39"/>
      <c r="E20" s="770"/>
      <c r="F20" s="770"/>
      <c r="G20" s="30"/>
      <c r="H20" s="31"/>
      <c r="I20" s="105"/>
      <c r="J20" s="18"/>
    </row>
    <row r="21" spans="1:10" ht="111" customHeight="1">
      <c r="A21" s="32">
        <v>12</v>
      </c>
      <c r="B21" s="2" t="s">
        <v>1632</v>
      </c>
      <c r="C21" s="36" t="s">
        <v>22</v>
      </c>
      <c r="D21" s="39"/>
      <c r="E21" s="770"/>
      <c r="F21" s="770"/>
      <c r="G21" s="30"/>
      <c r="H21" s="31"/>
      <c r="I21" s="105"/>
      <c r="J21" s="18"/>
    </row>
    <row r="22" spans="1:10" ht="39.75" customHeight="1">
      <c r="A22" s="32">
        <v>13</v>
      </c>
      <c r="B22" s="2" t="s">
        <v>1633</v>
      </c>
      <c r="C22" s="36" t="s">
        <v>22</v>
      </c>
      <c r="D22" s="39"/>
      <c r="E22" s="770"/>
      <c r="F22" s="770"/>
      <c r="G22" s="30"/>
      <c r="H22" s="31"/>
      <c r="I22" s="105"/>
      <c r="J22" s="18"/>
    </row>
    <row r="23" spans="1:10" ht="51.75" customHeight="1">
      <c r="A23" s="32">
        <v>14</v>
      </c>
      <c r="B23" s="2" t="s">
        <v>1634</v>
      </c>
      <c r="C23" s="36" t="s">
        <v>208</v>
      </c>
      <c r="D23" s="39"/>
      <c r="E23" s="770"/>
      <c r="F23" s="770"/>
      <c r="G23" s="30"/>
      <c r="H23" s="31"/>
      <c r="I23" s="105"/>
      <c r="J23" s="18"/>
    </row>
    <row r="24" spans="1:10" ht="33" customHeight="1">
      <c r="A24" s="32">
        <v>15</v>
      </c>
      <c r="B24" s="2" t="s">
        <v>1635</v>
      </c>
      <c r="C24" s="36" t="s">
        <v>26</v>
      </c>
      <c r="D24" s="39"/>
      <c r="E24" s="770"/>
      <c r="F24" s="770"/>
      <c r="G24" s="30"/>
      <c r="H24" s="31"/>
      <c r="I24" s="105"/>
      <c r="J24" s="18"/>
    </row>
    <row r="25" spans="1:10" ht="33" customHeight="1">
      <c r="A25" s="32">
        <v>16</v>
      </c>
      <c r="B25" s="2" t="s">
        <v>1636</v>
      </c>
      <c r="C25" s="36" t="s">
        <v>29</v>
      </c>
      <c r="D25" s="39"/>
      <c r="E25" s="770"/>
      <c r="F25" s="770"/>
      <c r="G25" s="30"/>
      <c r="H25" s="31"/>
      <c r="I25" s="105"/>
      <c r="J25" s="18"/>
    </row>
    <row r="26" spans="1:10" ht="43.5" customHeight="1">
      <c r="A26" s="32">
        <v>17</v>
      </c>
      <c r="B26" s="2" t="s">
        <v>223</v>
      </c>
      <c r="C26" s="36" t="s">
        <v>26</v>
      </c>
      <c r="D26" s="39"/>
      <c r="E26" s="770"/>
      <c r="F26" s="770"/>
      <c r="G26" s="30"/>
      <c r="H26" s="31"/>
      <c r="I26" s="105"/>
      <c r="J26" s="18"/>
    </row>
    <row r="27" spans="1:10" ht="18.75" customHeight="1">
      <c r="A27" s="32">
        <v>18</v>
      </c>
      <c r="B27" s="2" t="s">
        <v>171</v>
      </c>
      <c r="C27" s="36" t="s">
        <v>22</v>
      </c>
      <c r="D27" s="39"/>
      <c r="E27" s="770"/>
      <c r="F27" s="770"/>
      <c r="G27" s="30"/>
      <c r="H27" s="31"/>
      <c r="I27" s="105"/>
      <c r="J27" s="18"/>
    </row>
    <row r="28" spans="1:10" ht="15" customHeight="1">
      <c r="A28" s="32">
        <v>19</v>
      </c>
      <c r="B28" s="2" t="s">
        <v>224</v>
      </c>
      <c r="C28" s="36" t="s">
        <v>22</v>
      </c>
      <c r="D28" s="39"/>
      <c r="E28" s="770"/>
      <c r="F28" s="770"/>
      <c r="G28" s="30"/>
      <c r="H28" s="31"/>
      <c r="I28" s="105"/>
      <c r="J28" s="18"/>
    </row>
    <row r="29" spans="1:10" ht="15" customHeight="1">
      <c r="A29" s="32">
        <v>20</v>
      </c>
      <c r="B29" s="2" t="s">
        <v>225</v>
      </c>
      <c r="C29" s="36" t="s">
        <v>22</v>
      </c>
      <c r="D29" s="39"/>
      <c r="E29" s="770"/>
      <c r="F29" s="770"/>
      <c r="G29" s="30"/>
      <c r="H29" s="278"/>
      <c r="I29" s="105"/>
      <c r="J29" s="18"/>
    </row>
    <row r="30" spans="1:10" ht="27.75" customHeight="1">
      <c r="A30" s="32">
        <v>21</v>
      </c>
      <c r="B30" s="2" t="s">
        <v>226</v>
      </c>
      <c r="C30" s="36" t="s">
        <v>26</v>
      </c>
      <c r="D30" s="39"/>
      <c r="E30" s="770"/>
      <c r="F30" s="770"/>
      <c r="G30" s="30"/>
      <c r="H30" s="260"/>
      <c r="I30" s="105"/>
      <c r="J30" s="18"/>
    </row>
    <row r="31" spans="1:10" ht="36.75" customHeight="1">
      <c r="A31" s="32">
        <v>22</v>
      </c>
      <c r="B31" s="198" t="s">
        <v>227</v>
      </c>
      <c r="C31" s="36" t="s">
        <v>161</v>
      </c>
      <c r="D31" s="39"/>
      <c r="E31" s="770"/>
      <c r="F31" s="770"/>
      <c r="G31" s="30"/>
      <c r="H31" s="31"/>
      <c r="I31" s="105"/>
      <c r="J31" s="18"/>
    </row>
    <row r="32" spans="1:10" ht="15" customHeight="1">
      <c r="A32" s="32">
        <v>23</v>
      </c>
      <c r="B32" s="2" t="s">
        <v>228</v>
      </c>
      <c r="C32" s="36" t="s">
        <v>26</v>
      </c>
      <c r="D32" s="39"/>
      <c r="E32" s="770"/>
      <c r="F32" s="770"/>
      <c r="G32" s="30"/>
      <c r="H32" s="31"/>
      <c r="I32" s="105"/>
      <c r="J32" s="18"/>
    </row>
    <row r="33" spans="1:10" ht="15" customHeight="1">
      <c r="A33" s="32">
        <v>24</v>
      </c>
      <c r="B33" s="2" t="s">
        <v>217</v>
      </c>
      <c r="C33" s="36" t="s">
        <v>155</v>
      </c>
      <c r="D33" s="39"/>
      <c r="E33" s="770"/>
      <c r="F33" s="770"/>
      <c r="G33" s="30"/>
      <c r="H33" s="31"/>
      <c r="I33" s="105"/>
      <c r="J33" s="18"/>
    </row>
    <row r="34" spans="1:10" ht="39" customHeight="1">
      <c r="A34" s="32">
        <v>25</v>
      </c>
      <c r="B34" s="2" t="s">
        <v>158</v>
      </c>
      <c r="C34" s="36" t="s">
        <v>22</v>
      </c>
      <c r="D34" s="39"/>
      <c r="E34" s="770"/>
      <c r="F34" s="770"/>
      <c r="G34" s="30"/>
      <c r="H34" s="31"/>
      <c r="I34" s="105"/>
      <c r="J34" s="18"/>
    </row>
    <row r="35" spans="1:10" ht="15" customHeight="1">
      <c r="A35" s="32">
        <v>26</v>
      </c>
      <c r="B35" s="2" t="s">
        <v>229</v>
      </c>
      <c r="C35" s="36" t="s">
        <v>22</v>
      </c>
      <c r="D35" s="39"/>
      <c r="E35" s="770"/>
      <c r="F35" s="770"/>
      <c r="G35" s="30"/>
      <c r="H35" s="31"/>
      <c r="I35" s="105"/>
      <c r="J35" s="18"/>
    </row>
    <row r="36" spans="1:10" ht="15" customHeight="1">
      <c r="A36" s="32">
        <v>27</v>
      </c>
      <c r="B36" s="2" t="s">
        <v>230</v>
      </c>
      <c r="C36" s="36" t="s">
        <v>166</v>
      </c>
      <c r="D36" s="39"/>
      <c r="E36" s="770"/>
      <c r="F36" s="770"/>
      <c r="G36" s="30"/>
      <c r="H36" s="31"/>
      <c r="I36" s="105"/>
      <c r="J36" s="18"/>
    </row>
    <row r="37" spans="1:10" ht="15" customHeight="1">
      <c r="A37" s="32">
        <v>28</v>
      </c>
      <c r="B37" s="2" t="s">
        <v>231</v>
      </c>
      <c r="C37" s="36" t="s">
        <v>170</v>
      </c>
      <c r="D37" s="39"/>
      <c r="E37" s="770"/>
      <c r="F37" s="770"/>
      <c r="G37" s="30"/>
      <c r="H37" s="31"/>
      <c r="I37" s="105"/>
      <c r="J37" s="18"/>
    </row>
    <row r="38" spans="1:10" ht="144.75" customHeight="1">
      <c r="A38" s="32">
        <v>29</v>
      </c>
      <c r="B38" s="2" t="s">
        <v>1637</v>
      </c>
      <c r="C38" s="36" t="s">
        <v>232</v>
      </c>
      <c r="D38" s="39"/>
      <c r="E38" s="770"/>
      <c r="F38" s="770"/>
      <c r="G38" s="30"/>
      <c r="H38" s="31"/>
      <c r="I38" s="105"/>
      <c r="J38" s="18"/>
    </row>
    <row r="39" spans="1:10" ht="99" customHeight="1">
      <c r="A39" s="32">
        <v>30</v>
      </c>
      <c r="B39" s="203" t="s">
        <v>233</v>
      </c>
      <c r="C39" s="111" t="s">
        <v>22</v>
      </c>
      <c r="D39" s="112"/>
      <c r="E39" s="187"/>
      <c r="F39" s="279"/>
      <c r="G39" s="30"/>
      <c r="H39" s="31"/>
      <c r="I39" s="105"/>
      <c r="J39" s="18"/>
    </row>
    <row r="40" spans="1:10" ht="27" customHeight="1">
      <c r="A40" s="32">
        <v>31</v>
      </c>
      <c r="B40" s="198" t="s">
        <v>234</v>
      </c>
      <c r="C40" s="111" t="s">
        <v>22</v>
      </c>
      <c r="D40" s="112"/>
      <c r="E40" s="187"/>
      <c r="F40" s="279"/>
      <c r="G40" s="30"/>
      <c r="H40" s="31"/>
      <c r="I40" s="105"/>
      <c r="J40" s="18"/>
    </row>
    <row r="41" spans="1:10" ht="13.5" customHeight="1">
      <c r="A41" s="32">
        <v>32</v>
      </c>
      <c r="B41" s="198" t="s">
        <v>123</v>
      </c>
      <c r="C41" s="111" t="s">
        <v>22</v>
      </c>
      <c r="D41" s="112"/>
      <c r="E41" s="770"/>
      <c r="F41" s="770"/>
      <c r="G41" s="30"/>
      <c r="H41" s="31"/>
      <c r="I41" s="105"/>
      <c r="J41" s="18"/>
    </row>
    <row r="42" spans="1:10" ht="14.25" customHeight="1">
      <c r="A42" s="794" t="s">
        <v>174</v>
      </c>
      <c r="B42" s="794"/>
      <c r="C42" s="794"/>
      <c r="D42" s="794"/>
      <c r="E42" s="794"/>
      <c r="F42" s="794"/>
      <c r="G42" s="794"/>
      <c r="H42" s="794"/>
      <c r="I42" s="105"/>
      <c r="J42" s="18"/>
    </row>
    <row r="43" spans="1:10" ht="24" customHeight="1">
      <c r="A43" s="794" t="s">
        <v>175</v>
      </c>
      <c r="B43" s="794"/>
      <c r="C43" s="213" t="s">
        <v>176</v>
      </c>
      <c r="D43" s="275" t="s">
        <v>177</v>
      </c>
      <c r="E43" s="783" t="s">
        <v>60</v>
      </c>
      <c r="F43" s="783"/>
      <c r="G43" s="795" t="s">
        <v>178</v>
      </c>
      <c r="H43" s="795"/>
      <c r="I43" s="105"/>
      <c r="J43" s="18"/>
    </row>
    <row r="44" spans="1:10" ht="21" customHeight="1">
      <c r="A44" s="778">
        <v>1</v>
      </c>
      <c r="B44" s="803" t="s">
        <v>1638</v>
      </c>
      <c r="C44" s="799" t="s">
        <v>179</v>
      </c>
      <c r="D44" s="800" t="s">
        <v>180</v>
      </c>
      <c r="E44" s="770"/>
      <c r="F44" s="770"/>
      <c r="G44" s="792"/>
      <c r="H44" s="792"/>
      <c r="I44" s="105"/>
      <c r="J44" s="18"/>
    </row>
    <row r="45" spans="1:10" ht="15" customHeight="1">
      <c r="A45" s="778"/>
      <c r="B45" s="803"/>
      <c r="C45" s="799"/>
      <c r="D45" s="800"/>
      <c r="E45" s="770"/>
      <c r="F45" s="770"/>
      <c r="G45" s="792"/>
      <c r="H45" s="792"/>
      <c r="I45" s="105"/>
      <c r="J45" s="18"/>
    </row>
    <row r="46" spans="1:10" ht="17.25" customHeight="1">
      <c r="A46" s="778">
        <v>2</v>
      </c>
      <c r="B46" s="803" t="s">
        <v>1639</v>
      </c>
      <c r="C46" s="799" t="s">
        <v>179</v>
      </c>
      <c r="D46" s="800" t="s">
        <v>180</v>
      </c>
      <c r="E46" s="770"/>
      <c r="F46" s="770"/>
      <c r="G46" s="792"/>
      <c r="H46" s="792"/>
      <c r="I46" s="105"/>
      <c r="J46" s="18"/>
    </row>
    <row r="47" spans="1:10" ht="15" customHeight="1">
      <c r="A47" s="778"/>
      <c r="B47" s="803"/>
      <c r="C47" s="799"/>
      <c r="D47" s="800"/>
      <c r="E47" s="770"/>
      <c r="F47" s="770"/>
      <c r="G47" s="792"/>
      <c r="H47" s="792"/>
      <c r="I47" s="105"/>
      <c r="J47" s="18"/>
    </row>
    <row r="48" spans="1:10" ht="12.75" customHeight="1">
      <c r="A48" s="778">
        <v>3</v>
      </c>
      <c r="B48" s="803" t="s">
        <v>181</v>
      </c>
      <c r="C48" s="799" t="s">
        <v>179</v>
      </c>
      <c r="D48" s="800" t="s">
        <v>180</v>
      </c>
      <c r="E48" s="770"/>
      <c r="F48" s="770"/>
      <c r="G48" s="792"/>
      <c r="H48" s="792"/>
      <c r="I48" s="105"/>
      <c r="J48" s="18"/>
    </row>
    <row r="49" spans="1:10" ht="15" customHeight="1">
      <c r="A49" s="778"/>
      <c r="B49" s="803"/>
      <c r="C49" s="799"/>
      <c r="D49" s="800"/>
      <c r="E49" s="770"/>
      <c r="F49" s="770"/>
      <c r="G49" s="792"/>
      <c r="H49" s="792"/>
      <c r="I49" s="105"/>
      <c r="J49" s="18"/>
    </row>
    <row r="50" spans="1:10" ht="12.75" customHeight="1">
      <c r="A50" s="778">
        <v>4</v>
      </c>
      <c r="B50" s="803" t="s">
        <v>182</v>
      </c>
      <c r="C50" s="799" t="s">
        <v>179</v>
      </c>
      <c r="D50" s="800" t="s">
        <v>180</v>
      </c>
      <c r="E50" s="770"/>
      <c r="F50" s="770"/>
      <c r="G50" s="792"/>
      <c r="H50" s="792"/>
      <c r="I50" s="105"/>
      <c r="J50" s="18"/>
    </row>
    <row r="51" spans="1:10" ht="15" customHeight="1">
      <c r="A51" s="778"/>
      <c r="B51" s="803"/>
      <c r="C51" s="799"/>
      <c r="D51" s="800"/>
      <c r="E51" s="770"/>
      <c r="F51" s="770"/>
      <c r="G51" s="792"/>
      <c r="H51" s="792"/>
      <c r="I51" s="105"/>
      <c r="J51" s="18"/>
    </row>
    <row r="52" spans="1:10" ht="15" customHeight="1">
      <c r="A52" s="81"/>
      <c r="B52" s="241"/>
      <c r="C52" s="216"/>
      <c r="D52" s="217"/>
      <c r="E52" s="85"/>
      <c r="F52" s="18"/>
      <c r="G52" s="85"/>
      <c r="H52" s="70"/>
      <c r="I52" s="70"/>
      <c r="J52" s="18"/>
    </row>
    <row r="53" spans="1:10" ht="14.25" customHeight="1">
      <c r="A53" s="81"/>
      <c r="B53" s="44" t="s">
        <v>1354</v>
      </c>
      <c r="C53" s="216"/>
      <c r="D53" s="217"/>
      <c r="E53" s="244"/>
      <c r="F53" s="18"/>
      <c r="G53" s="18"/>
      <c r="H53" s="18"/>
      <c r="I53" s="18"/>
      <c r="J53" s="18"/>
    </row>
    <row r="54" spans="1:10" ht="15" customHeight="1">
      <c r="A54" s="81"/>
      <c r="B54" s="766" t="s">
        <v>1842</v>
      </c>
      <c r="C54" s="216"/>
      <c r="D54" s="217"/>
      <c r="F54" s="42"/>
      <c r="G54" s="42"/>
      <c r="H54" s="168"/>
      <c r="I54" s="18"/>
      <c r="J54" s="18"/>
    </row>
    <row r="55" spans="1:10" ht="14.25" customHeight="1">
      <c r="A55" s="87"/>
      <c r="B55" s="87"/>
      <c r="C55" s="118"/>
      <c r="D55" s="119"/>
      <c r="F55" s="42"/>
      <c r="G55" s="42"/>
      <c r="H55" s="43"/>
      <c r="I55" s="45"/>
      <c r="J55" s="88"/>
    </row>
    <row r="56" spans="1:10" ht="14.25" customHeight="1">
      <c r="A56" s="81"/>
      <c r="B56" s="162"/>
      <c r="C56" s="163"/>
      <c r="D56" s="40"/>
      <c r="E56" s="40"/>
      <c r="F56" s="18"/>
      <c r="G56" s="45"/>
      <c r="H56" s="43"/>
      <c r="I56" s="89"/>
      <c r="J56" s="89"/>
    </row>
  </sheetData>
  <mergeCells count="63">
    <mergeCell ref="G48:H49"/>
    <mergeCell ref="A50:A51"/>
    <mergeCell ref="B50:B51"/>
    <mergeCell ref="C50:C51"/>
    <mergeCell ref="D50:D51"/>
    <mergeCell ref="E50:F51"/>
    <mergeCell ref="G50:H51"/>
    <mergeCell ref="A48:A49"/>
    <mergeCell ref="B48:B49"/>
    <mergeCell ref="C48:C49"/>
    <mergeCell ref="D48:D49"/>
    <mergeCell ref="E48:F49"/>
    <mergeCell ref="G44:H45"/>
    <mergeCell ref="A46:A47"/>
    <mergeCell ref="B46:B47"/>
    <mergeCell ref="C46:C47"/>
    <mergeCell ref="D46:D47"/>
    <mergeCell ref="E46:F47"/>
    <mergeCell ref="G46:H47"/>
    <mergeCell ref="A44:A45"/>
    <mergeCell ref="B44:B45"/>
    <mergeCell ref="C44:C45"/>
    <mergeCell ref="D44:D45"/>
    <mergeCell ref="E44:F45"/>
    <mergeCell ref="E37:F37"/>
    <mergeCell ref="E38:F38"/>
    <mergeCell ref="E41:F41"/>
    <mergeCell ref="A42:H42"/>
    <mergeCell ref="A43:B43"/>
    <mergeCell ref="E43:F43"/>
    <mergeCell ref="G43:H43"/>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73" orientation="landscape" horizontalDpi="300" verticalDpi="300"/>
  <rowBreaks count="1" manualBreakCount="1">
    <brk id="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54"/>
  <sheetViews>
    <sheetView topLeftCell="A16" zoomScaleNormal="100" workbookViewId="0">
      <selection activeCell="B52" sqref="B52"/>
    </sheetView>
  </sheetViews>
  <sheetFormatPr defaultColWidth="9" defaultRowHeight="15"/>
  <cols>
    <col min="1" max="1" width="3.42578125" style="5" customWidth="1"/>
    <col min="2" max="2" width="66.5703125" style="5" customWidth="1"/>
    <col min="3" max="3" width="14.28515625" style="5" customWidth="1"/>
    <col min="4" max="8" width="17.42578125" style="5" customWidth="1"/>
    <col min="9" max="9" width="18.85546875" style="5" customWidth="1"/>
    <col min="10"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1458</v>
      </c>
      <c r="B5" s="772"/>
      <c r="C5" s="772"/>
      <c r="D5" s="772"/>
      <c r="E5" s="772"/>
      <c r="F5" s="772"/>
      <c r="G5" s="772"/>
      <c r="H5" s="772"/>
      <c r="I5" s="772"/>
      <c r="J5" s="47"/>
    </row>
    <row r="6" spans="1:10" ht="61.5" customHeight="1">
      <c r="A6" s="91" t="s">
        <v>1</v>
      </c>
      <c r="B6" s="92" t="s">
        <v>32</v>
      </c>
      <c r="C6" s="93" t="s">
        <v>2</v>
      </c>
      <c r="D6" s="94" t="s">
        <v>3</v>
      </c>
      <c r="E6" s="94" t="s">
        <v>4</v>
      </c>
      <c r="F6" s="94" t="s">
        <v>5</v>
      </c>
      <c r="G6" s="92" t="s">
        <v>6</v>
      </c>
      <c r="H6" s="95" t="s">
        <v>7</v>
      </c>
      <c r="I6" s="13" t="s">
        <v>1823</v>
      </c>
    </row>
    <row r="7" spans="1:10" ht="15.75" customHeight="1">
      <c r="A7" s="15" t="s">
        <v>8</v>
      </c>
      <c r="B7" s="9" t="s">
        <v>8</v>
      </c>
      <c r="C7" s="16" t="s">
        <v>58</v>
      </c>
      <c r="D7" s="11" t="s">
        <v>10</v>
      </c>
      <c r="E7" s="11" t="s">
        <v>10</v>
      </c>
      <c r="F7" s="11" t="s">
        <v>8</v>
      </c>
      <c r="G7" s="9" t="s">
        <v>8</v>
      </c>
      <c r="H7" s="17" t="s">
        <v>8</v>
      </c>
      <c r="I7" s="17" t="s">
        <v>8</v>
      </c>
    </row>
    <row r="8" spans="1:10" ht="33.75" customHeight="1">
      <c r="A8" s="280">
        <v>1</v>
      </c>
      <c r="B8" s="138" t="s">
        <v>235</v>
      </c>
      <c r="C8" s="21">
        <v>1200</v>
      </c>
      <c r="D8" s="281"/>
      <c r="E8" s="281"/>
      <c r="F8" s="149"/>
      <c r="G8" s="282"/>
      <c r="H8" s="169"/>
      <c r="I8" s="25"/>
    </row>
    <row r="9" spans="1:10" ht="36" customHeight="1">
      <c r="A9" s="283"/>
      <c r="B9" s="284" t="s">
        <v>12</v>
      </c>
      <c r="C9" s="285" t="s">
        <v>13</v>
      </c>
      <c r="D9" s="286" t="s">
        <v>34</v>
      </c>
      <c r="E9" s="804" t="s">
        <v>15</v>
      </c>
      <c r="F9" s="804"/>
      <c r="G9" s="30"/>
      <c r="H9" s="31"/>
      <c r="I9" s="31"/>
      <c r="J9" s="18"/>
    </row>
    <row r="10" spans="1:10" ht="14.45" customHeight="1">
      <c r="A10" s="26">
        <v>1</v>
      </c>
      <c r="B10" s="287" t="s">
        <v>16</v>
      </c>
      <c r="C10" s="288" t="s">
        <v>220</v>
      </c>
      <c r="D10" s="247"/>
      <c r="E10" s="805"/>
      <c r="F10" s="805"/>
      <c r="G10" s="30"/>
      <c r="H10" s="35"/>
      <c r="I10" s="31"/>
      <c r="J10" s="18"/>
    </row>
    <row r="11" spans="1:10" ht="14.45" customHeight="1">
      <c r="A11" s="32">
        <v>2</v>
      </c>
      <c r="B11" s="114" t="s">
        <v>115</v>
      </c>
      <c r="C11" s="36" t="s">
        <v>8</v>
      </c>
      <c r="D11" s="37"/>
      <c r="E11" s="770"/>
      <c r="F11" s="770"/>
      <c r="G11" s="249"/>
      <c r="H11" s="250"/>
      <c r="I11" s="249"/>
      <c r="J11" s="18"/>
    </row>
    <row r="12" spans="1:10" ht="14.45" customHeight="1">
      <c r="A12" s="32">
        <v>3</v>
      </c>
      <c r="B12" s="114" t="s">
        <v>17</v>
      </c>
      <c r="C12" s="36" t="s">
        <v>220</v>
      </c>
      <c r="D12" s="37"/>
      <c r="E12" s="770"/>
      <c r="F12" s="770"/>
      <c r="G12" s="30"/>
      <c r="H12" s="31"/>
      <c r="I12" s="105"/>
      <c r="J12" s="18"/>
    </row>
    <row r="13" spans="1:10" ht="14.45" customHeight="1">
      <c r="A13" s="32">
        <v>4</v>
      </c>
      <c r="B13" s="271" t="s">
        <v>150</v>
      </c>
      <c r="C13" s="36" t="s">
        <v>8</v>
      </c>
      <c r="D13" s="37"/>
      <c r="E13" s="770"/>
      <c r="F13" s="770"/>
      <c r="G13" s="30"/>
      <c r="H13" s="31"/>
      <c r="I13" s="31"/>
      <c r="J13" s="18"/>
    </row>
    <row r="14" spans="1:10" ht="87.75" customHeight="1">
      <c r="A14" s="32">
        <v>5</v>
      </c>
      <c r="B14" s="114" t="s">
        <v>18</v>
      </c>
      <c r="C14" s="36" t="s">
        <v>220</v>
      </c>
      <c r="D14" s="37"/>
      <c r="E14" s="770"/>
      <c r="F14" s="770"/>
      <c r="G14" s="30"/>
      <c r="H14" s="31"/>
      <c r="I14" s="31"/>
      <c r="J14" s="18"/>
    </row>
    <row r="15" spans="1:10" ht="39.75" customHeight="1">
      <c r="A15" s="32">
        <v>6</v>
      </c>
      <c r="B15" s="203" t="s">
        <v>236</v>
      </c>
      <c r="C15" s="36" t="s">
        <v>8</v>
      </c>
      <c r="D15" s="148"/>
      <c r="E15" s="770"/>
      <c r="F15" s="770"/>
      <c r="G15" s="31"/>
      <c r="H15" s="31"/>
      <c r="I15" s="105"/>
    </row>
    <row r="16" spans="1:10" ht="48.75" customHeight="1">
      <c r="A16" s="32">
        <v>7</v>
      </c>
      <c r="B16" s="114" t="s">
        <v>97</v>
      </c>
      <c r="C16" s="36" t="s">
        <v>220</v>
      </c>
      <c r="D16" s="37"/>
      <c r="E16" s="770"/>
      <c r="F16" s="770"/>
      <c r="G16" s="30"/>
      <c r="H16" s="31"/>
      <c r="I16" s="31"/>
      <c r="J16" s="18"/>
    </row>
    <row r="17" spans="1:62" ht="92.25" customHeight="1">
      <c r="A17" s="32">
        <v>8</v>
      </c>
      <c r="B17" s="114" t="s">
        <v>1827</v>
      </c>
      <c r="C17" s="36" t="s">
        <v>220</v>
      </c>
      <c r="D17" s="37"/>
      <c r="E17" s="770"/>
      <c r="F17" s="770"/>
      <c r="G17" s="30"/>
      <c r="H17" s="31"/>
      <c r="I17" s="31"/>
      <c r="J17" s="18"/>
    </row>
    <row r="18" spans="1:62" ht="72.75" customHeight="1">
      <c r="A18" s="32">
        <v>9</v>
      </c>
      <c r="B18" s="114" t="s">
        <v>52</v>
      </c>
      <c r="C18" s="36" t="s">
        <v>220</v>
      </c>
      <c r="D18" s="37"/>
      <c r="E18" s="770"/>
      <c r="F18" s="770"/>
      <c r="G18" s="30"/>
      <c r="H18" s="31"/>
      <c r="I18" s="105"/>
      <c r="J18" s="18"/>
    </row>
    <row r="19" spans="1:62" ht="41.25" customHeight="1">
      <c r="A19" s="32">
        <v>11</v>
      </c>
      <c r="B19" s="203" t="s">
        <v>153</v>
      </c>
      <c r="C19" s="32" t="s">
        <v>220</v>
      </c>
      <c r="D19" s="37"/>
      <c r="E19" s="770"/>
      <c r="F19" s="770"/>
      <c r="G19" s="30"/>
      <c r="H19" s="31"/>
      <c r="I19" s="31"/>
      <c r="J19" s="18"/>
    </row>
    <row r="20" spans="1:62" ht="75" customHeight="1">
      <c r="A20" s="32">
        <v>12</v>
      </c>
      <c r="B20" s="114" t="s">
        <v>222</v>
      </c>
      <c r="C20" s="36" t="s">
        <v>22</v>
      </c>
      <c r="D20" s="115"/>
      <c r="E20" s="770"/>
      <c r="F20" s="770"/>
      <c r="G20" s="30"/>
      <c r="H20" s="31"/>
      <c r="I20" s="31"/>
      <c r="J20" s="18"/>
    </row>
    <row r="21" spans="1:62" ht="43.9" customHeight="1">
      <c r="A21" s="32">
        <v>13</v>
      </c>
      <c r="B21" s="114" t="s">
        <v>1640</v>
      </c>
      <c r="C21" s="36" t="s">
        <v>22</v>
      </c>
      <c r="D21" s="115"/>
      <c r="E21" s="770"/>
      <c r="F21" s="770"/>
      <c r="G21" s="30"/>
      <c r="H21" s="31"/>
      <c r="I21" s="31"/>
      <c r="J21" s="18"/>
    </row>
    <row r="22" spans="1:62" ht="73.5" customHeight="1">
      <c r="A22" s="32">
        <v>14</v>
      </c>
      <c r="B22" s="114" t="s">
        <v>1641</v>
      </c>
      <c r="C22" s="36" t="s">
        <v>155</v>
      </c>
      <c r="D22" s="115"/>
      <c r="E22" s="770"/>
      <c r="F22" s="770"/>
      <c r="G22" s="30"/>
      <c r="H22" s="31"/>
      <c r="I22" s="31"/>
      <c r="J22" s="18"/>
    </row>
    <row r="23" spans="1:62" ht="111" customHeight="1">
      <c r="A23" s="32">
        <v>15</v>
      </c>
      <c r="B23" s="114" t="s">
        <v>237</v>
      </c>
      <c r="C23" s="36" t="s">
        <v>22</v>
      </c>
      <c r="D23" s="115"/>
      <c r="E23" s="770"/>
      <c r="F23" s="770"/>
      <c r="G23" s="30"/>
      <c r="H23" s="31"/>
      <c r="I23" s="31"/>
      <c r="J23" s="18"/>
    </row>
    <row r="24" spans="1:62" ht="105.75" customHeight="1">
      <c r="A24" s="32">
        <v>16</v>
      </c>
      <c r="B24" s="114" t="s">
        <v>238</v>
      </c>
      <c r="C24" s="36" t="s">
        <v>22</v>
      </c>
      <c r="D24" s="115"/>
      <c r="E24" s="770"/>
      <c r="F24" s="770"/>
      <c r="G24" s="30"/>
      <c r="H24" s="31"/>
      <c r="I24" s="31"/>
      <c r="J24" s="18"/>
    </row>
    <row r="25" spans="1:62" ht="42" customHeight="1">
      <c r="A25" s="32"/>
      <c r="B25" s="114" t="s">
        <v>239</v>
      </c>
      <c r="C25" s="36" t="s">
        <v>74</v>
      </c>
      <c r="D25" s="115"/>
      <c r="E25" s="770"/>
      <c r="F25" s="770"/>
      <c r="G25" s="30"/>
      <c r="H25" s="31"/>
      <c r="I25" s="31"/>
      <c r="J25" s="18"/>
    </row>
    <row r="26" spans="1:62" ht="146.25" customHeight="1">
      <c r="A26" s="32">
        <v>17</v>
      </c>
      <c r="B26" s="114" t="s">
        <v>1642</v>
      </c>
      <c r="C26" s="36" t="s">
        <v>240</v>
      </c>
      <c r="D26" s="115"/>
      <c r="E26" s="770"/>
      <c r="F26" s="770"/>
      <c r="G26" s="30"/>
      <c r="H26" s="31"/>
      <c r="I26" s="31"/>
      <c r="J26" s="18"/>
    </row>
    <row r="27" spans="1:62" s="295" customFormat="1" ht="66" customHeight="1">
      <c r="A27" s="143">
        <v>18</v>
      </c>
      <c r="B27" s="289" t="s">
        <v>241</v>
      </c>
      <c r="C27" s="104" t="s">
        <v>22</v>
      </c>
      <c r="D27" s="290"/>
      <c r="E27" s="806"/>
      <c r="F27" s="806"/>
      <c r="G27" s="291"/>
      <c r="H27" s="292"/>
      <c r="I27" s="292"/>
      <c r="J27" s="293"/>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row>
    <row r="28" spans="1:62" ht="41.25" customHeight="1">
      <c r="A28" s="32">
        <v>19</v>
      </c>
      <c r="B28" s="114" t="s">
        <v>242</v>
      </c>
      <c r="C28" s="36" t="s">
        <v>22</v>
      </c>
      <c r="D28" s="115"/>
      <c r="E28" s="770"/>
      <c r="F28" s="770"/>
      <c r="G28" s="30"/>
      <c r="H28" s="31"/>
      <c r="I28" s="31"/>
      <c r="J28" s="18"/>
    </row>
    <row r="29" spans="1:62" ht="31.5" customHeight="1">
      <c r="A29" s="32">
        <v>20</v>
      </c>
      <c r="B29" s="114" t="s">
        <v>243</v>
      </c>
      <c r="C29" s="36" t="s">
        <v>22</v>
      </c>
      <c r="D29" s="115"/>
      <c r="E29" s="770"/>
      <c r="F29" s="770"/>
      <c r="G29" s="30"/>
      <c r="H29" s="31"/>
      <c r="I29" s="31"/>
      <c r="J29" s="18"/>
    </row>
    <row r="30" spans="1:62" ht="41.25" customHeight="1">
      <c r="A30" s="32">
        <v>21</v>
      </c>
      <c r="B30" s="203" t="s">
        <v>244</v>
      </c>
      <c r="C30" s="153" t="s">
        <v>161</v>
      </c>
      <c r="D30" s="148"/>
      <c r="E30" s="770"/>
      <c r="F30" s="770"/>
      <c r="G30" s="30"/>
      <c r="H30" s="31"/>
      <c r="I30" s="31"/>
      <c r="J30" s="18"/>
    </row>
    <row r="31" spans="1:62" ht="44.25" customHeight="1">
      <c r="A31" s="32">
        <v>22</v>
      </c>
      <c r="B31" s="203" t="s">
        <v>245</v>
      </c>
      <c r="C31" s="153" t="s">
        <v>246</v>
      </c>
      <c r="D31" s="148"/>
      <c r="E31" s="770"/>
      <c r="F31" s="770"/>
      <c r="G31" s="30"/>
      <c r="H31" s="31"/>
      <c r="I31" s="31"/>
      <c r="J31" s="18"/>
    </row>
    <row r="32" spans="1:62" ht="33" customHeight="1">
      <c r="A32" s="32">
        <v>23</v>
      </c>
      <c r="B32" s="203" t="s">
        <v>123</v>
      </c>
      <c r="C32" s="153" t="s">
        <v>22</v>
      </c>
      <c r="D32" s="148"/>
      <c r="E32" s="770"/>
      <c r="F32" s="770"/>
      <c r="G32" s="30"/>
      <c r="H32" s="31"/>
      <c r="I32" s="31"/>
      <c r="J32" s="18"/>
    </row>
    <row r="33" spans="1:10" ht="35.25" customHeight="1">
      <c r="A33" s="32">
        <v>24</v>
      </c>
      <c r="B33" s="203" t="s">
        <v>247</v>
      </c>
      <c r="C33" s="153" t="s">
        <v>22</v>
      </c>
      <c r="D33" s="148"/>
      <c r="E33" s="770"/>
      <c r="F33" s="770"/>
      <c r="G33" s="30"/>
      <c r="H33" s="31"/>
      <c r="I33" s="31"/>
      <c r="J33" s="18"/>
    </row>
    <row r="34" spans="1:10" ht="14.45" customHeight="1">
      <c r="A34" s="32">
        <v>25</v>
      </c>
      <c r="B34" s="203" t="s">
        <v>248</v>
      </c>
      <c r="C34" s="153" t="s">
        <v>74</v>
      </c>
      <c r="D34" s="148"/>
      <c r="E34" s="770"/>
      <c r="F34" s="770"/>
      <c r="G34" s="30"/>
      <c r="H34" s="31"/>
      <c r="I34" s="31"/>
      <c r="J34" s="18"/>
    </row>
    <row r="35" spans="1:10" ht="14.45" customHeight="1">
      <c r="A35" s="32">
        <v>26</v>
      </c>
      <c r="B35" s="203" t="s">
        <v>249</v>
      </c>
      <c r="C35" s="153" t="s">
        <v>22</v>
      </c>
      <c r="D35" s="148"/>
      <c r="E35" s="770"/>
      <c r="F35" s="770"/>
      <c r="G35" s="30"/>
      <c r="H35" s="31"/>
      <c r="I35" s="31"/>
      <c r="J35" s="18"/>
    </row>
    <row r="36" spans="1:10" ht="14.45" customHeight="1">
      <c r="A36" s="32">
        <v>27</v>
      </c>
      <c r="B36" s="203" t="s">
        <v>250</v>
      </c>
      <c r="C36" s="153" t="s">
        <v>74</v>
      </c>
      <c r="D36" s="148"/>
      <c r="E36" s="770"/>
      <c r="F36" s="770"/>
      <c r="G36" s="30"/>
      <c r="H36" s="31"/>
      <c r="I36" s="31"/>
      <c r="J36" s="18"/>
    </row>
    <row r="37" spans="1:10" ht="42" customHeight="1">
      <c r="A37" s="32">
        <v>28</v>
      </c>
      <c r="B37" s="114" t="s">
        <v>251</v>
      </c>
      <c r="C37" s="153" t="s">
        <v>22</v>
      </c>
      <c r="D37" s="148"/>
      <c r="E37" s="770"/>
      <c r="F37" s="770"/>
      <c r="G37" s="30"/>
      <c r="H37" s="31"/>
      <c r="I37" s="31"/>
      <c r="J37" s="18"/>
    </row>
    <row r="38" spans="1:10" ht="57.75" customHeight="1">
      <c r="A38" s="32">
        <v>29</v>
      </c>
      <c r="B38" s="151" t="s">
        <v>252</v>
      </c>
      <c r="C38" s="256" t="s">
        <v>74</v>
      </c>
      <c r="D38" s="252"/>
      <c r="E38" s="770"/>
      <c r="F38" s="770"/>
      <c r="G38" s="30"/>
      <c r="H38" s="31"/>
      <c r="I38" s="31"/>
      <c r="J38" s="18"/>
    </row>
    <row r="39" spans="1:10" ht="14.45" customHeight="1">
      <c r="A39" s="32">
        <v>30</v>
      </c>
      <c r="B39" s="251" t="s">
        <v>253</v>
      </c>
      <c r="C39" s="256" t="s">
        <v>22</v>
      </c>
      <c r="D39" s="252"/>
      <c r="E39" s="777"/>
      <c r="F39" s="777"/>
      <c r="G39" s="30"/>
      <c r="H39" s="31"/>
      <c r="I39" s="31"/>
      <c r="J39" s="18"/>
    </row>
    <row r="40" spans="1:10" ht="14.25" customHeight="1">
      <c r="A40" s="794" t="s">
        <v>174</v>
      </c>
      <c r="B40" s="794"/>
      <c r="C40" s="794"/>
      <c r="D40" s="794"/>
      <c r="E40" s="794"/>
      <c r="F40" s="794"/>
      <c r="G40" s="794"/>
      <c r="H40" s="794"/>
      <c r="I40" s="105"/>
      <c r="J40" s="18"/>
    </row>
    <row r="41" spans="1:10" ht="24" customHeight="1">
      <c r="A41" s="793" t="s">
        <v>175</v>
      </c>
      <c r="B41" s="793"/>
      <c r="C41" s="16" t="s">
        <v>176</v>
      </c>
      <c r="D41" s="259" t="s">
        <v>177</v>
      </c>
      <c r="E41" s="783" t="s">
        <v>60</v>
      </c>
      <c r="F41" s="783"/>
      <c r="G41" s="795" t="s">
        <v>178</v>
      </c>
      <c r="H41" s="795"/>
      <c r="I41" s="105"/>
      <c r="J41" s="18"/>
    </row>
    <row r="42" spans="1:10" ht="21" customHeight="1">
      <c r="A42" s="778">
        <v>1</v>
      </c>
      <c r="B42" s="798" t="s">
        <v>1643</v>
      </c>
      <c r="C42" s="801" t="s">
        <v>179</v>
      </c>
      <c r="D42" s="802" t="s">
        <v>180</v>
      </c>
      <c r="E42" s="770"/>
      <c r="F42" s="770"/>
      <c r="G42" s="792"/>
      <c r="H42" s="792"/>
      <c r="I42" s="105"/>
      <c r="J42" s="18"/>
    </row>
    <row r="43" spans="1:10" ht="15" customHeight="1">
      <c r="A43" s="778"/>
      <c r="B43" s="798"/>
      <c r="C43" s="801"/>
      <c r="D43" s="802"/>
      <c r="E43" s="770"/>
      <c r="F43" s="770"/>
      <c r="G43" s="792"/>
      <c r="H43" s="792"/>
      <c r="I43" s="105"/>
      <c r="J43" s="18"/>
    </row>
    <row r="44" spans="1:10" ht="17.25" customHeight="1">
      <c r="A44" s="778">
        <v>2</v>
      </c>
      <c r="B44" s="798" t="s">
        <v>1644</v>
      </c>
      <c r="C44" s="799" t="s">
        <v>179</v>
      </c>
      <c r="D44" s="800" t="s">
        <v>180</v>
      </c>
      <c r="E44" s="770"/>
      <c r="F44" s="770"/>
      <c r="G44" s="792"/>
      <c r="H44" s="792"/>
      <c r="I44" s="105"/>
      <c r="J44" s="18"/>
    </row>
    <row r="45" spans="1:10" ht="15" customHeight="1">
      <c r="A45" s="778"/>
      <c r="B45" s="798"/>
      <c r="C45" s="799"/>
      <c r="D45" s="800"/>
      <c r="E45" s="770"/>
      <c r="F45" s="770"/>
      <c r="G45" s="792"/>
      <c r="H45" s="792"/>
      <c r="I45" s="105"/>
      <c r="J45" s="18"/>
    </row>
    <row r="46" spans="1:10" ht="12.75" customHeight="1">
      <c r="A46" s="778">
        <v>3</v>
      </c>
      <c r="B46" s="798" t="s">
        <v>181</v>
      </c>
      <c r="C46" s="799" t="s">
        <v>179</v>
      </c>
      <c r="D46" s="800" t="s">
        <v>180</v>
      </c>
      <c r="E46" s="770"/>
      <c r="F46" s="770"/>
      <c r="G46" s="792"/>
      <c r="H46" s="792"/>
      <c r="I46" s="105"/>
      <c r="J46" s="18"/>
    </row>
    <row r="47" spans="1:10" ht="15" customHeight="1">
      <c r="A47" s="778"/>
      <c r="B47" s="798"/>
      <c r="C47" s="799"/>
      <c r="D47" s="800"/>
      <c r="E47" s="770"/>
      <c r="F47" s="770"/>
      <c r="G47" s="792"/>
      <c r="H47" s="792"/>
      <c r="I47" s="105"/>
      <c r="J47" s="18"/>
    </row>
    <row r="48" spans="1:10" ht="12.75" customHeight="1">
      <c r="A48" s="778">
        <v>4</v>
      </c>
      <c r="B48" s="798" t="s">
        <v>182</v>
      </c>
      <c r="C48" s="799" t="s">
        <v>179</v>
      </c>
      <c r="D48" s="800" t="s">
        <v>180</v>
      </c>
      <c r="E48" s="770"/>
      <c r="F48" s="770"/>
      <c r="G48" s="792"/>
      <c r="H48" s="792"/>
      <c r="I48" s="105"/>
      <c r="J48" s="18"/>
    </row>
    <row r="49" spans="1:10" ht="15" customHeight="1">
      <c r="A49" s="778"/>
      <c r="B49" s="798"/>
      <c r="C49" s="799"/>
      <c r="D49" s="800"/>
      <c r="E49" s="770"/>
      <c r="F49" s="770"/>
      <c r="G49" s="792"/>
      <c r="H49" s="792"/>
      <c r="I49" s="105"/>
      <c r="J49" s="18"/>
    </row>
    <row r="50" spans="1:10" ht="14.25" customHeight="1">
      <c r="A50" s="87"/>
      <c r="B50" s="87"/>
      <c r="C50" s="118"/>
      <c r="D50" s="119"/>
      <c r="E50" s="119"/>
      <c r="F50" s="18"/>
      <c r="G50" s="45"/>
      <c r="H50" s="45"/>
      <c r="I50" s="45"/>
      <c r="J50" s="88"/>
    </row>
    <row r="51" spans="1:10" ht="14.25" customHeight="1">
      <c r="A51" s="81"/>
      <c r="B51" s="44" t="s">
        <v>1354</v>
      </c>
      <c r="C51" s="163"/>
      <c r="D51" s="40"/>
      <c r="E51" s="40"/>
      <c r="F51" s="18"/>
      <c r="G51" s="45"/>
      <c r="H51" s="45"/>
      <c r="I51" s="89"/>
      <c r="J51" s="89"/>
    </row>
    <row r="52" spans="1:10" ht="15" customHeight="1">
      <c r="A52" s="18"/>
      <c r="B52" s="766" t="s">
        <v>1842</v>
      </c>
      <c r="C52" s="18"/>
      <c r="D52" s="18"/>
      <c r="F52" s="42"/>
      <c r="G52" s="42"/>
      <c r="H52" s="168"/>
    </row>
    <row r="53" spans="1:10" ht="15" customHeight="1">
      <c r="A53" s="18"/>
      <c r="B53" s="18"/>
      <c r="C53" s="18"/>
      <c r="D53" s="18"/>
      <c r="F53" s="42"/>
      <c r="G53" s="42"/>
      <c r="H53" s="43"/>
    </row>
    <row r="54" spans="1:10" ht="15" customHeight="1">
      <c r="A54" s="18"/>
      <c r="B54" s="18"/>
      <c r="C54" s="18"/>
      <c r="D54" s="18"/>
      <c r="E54" s="18"/>
      <c r="F54" s="18"/>
      <c r="G54" s="18"/>
      <c r="H54" s="43"/>
    </row>
  </sheetData>
  <mergeCells count="63">
    <mergeCell ref="G46:H47"/>
    <mergeCell ref="A48:A49"/>
    <mergeCell ref="B48:B49"/>
    <mergeCell ref="C48:C49"/>
    <mergeCell ref="D48:D49"/>
    <mergeCell ref="E48:F49"/>
    <mergeCell ref="G48:H49"/>
    <mergeCell ref="A46:A47"/>
    <mergeCell ref="B46:B47"/>
    <mergeCell ref="C46:C47"/>
    <mergeCell ref="D46:D47"/>
    <mergeCell ref="E46:F47"/>
    <mergeCell ref="G42:H43"/>
    <mergeCell ref="A44:A45"/>
    <mergeCell ref="B44:B45"/>
    <mergeCell ref="C44:C45"/>
    <mergeCell ref="D44:D45"/>
    <mergeCell ref="E44:F45"/>
    <mergeCell ref="G44:H45"/>
    <mergeCell ref="A42:A43"/>
    <mergeCell ref="B42:B43"/>
    <mergeCell ref="C42:C43"/>
    <mergeCell ref="D42:D43"/>
    <mergeCell ref="E42:F43"/>
    <mergeCell ref="E37:F37"/>
    <mergeCell ref="E38:F38"/>
    <mergeCell ref="E39:F39"/>
    <mergeCell ref="A40:H40"/>
    <mergeCell ref="A41:B41"/>
    <mergeCell ref="E41:F41"/>
    <mergeCell ref="G41:H41"/>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77" orientation="landscape" horizontalDpi="300" verticalDpi="300"/>
  <rowBreaks count="2" manualBreakCount="2">
    <brk id="19" max="16383" man="1"/>
    <brk id="2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57"/>
  <sheetViews>
    <sheetView zoomScaleNormal="100" workbookViewId="0">
      <selection activeCell="B56" sqref="B56"/>
    </sheetView>
  </sheetViews>
  <sheetFormatPr defaultColWidth="9" defaultRowHeight="15"/>
  <cols>
    <col min="1" max="1" width="3.42578125" style="5" customWidth="1"/>
    <col min="2" max="2" width="64.140625" style="5" customWidth="1"/>
    <col min="3" max="3" width="15.140625" style="5" customWidth="1"/>
    <col min="4" max="8" width="14.140625" style="5" customWidth="1"/>
    <col min="9" max="9" width="21.28515625" style="5" customWidth="1"/>
    <col min="10" max="10" width="10.1406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1459</v>
      </c>
      <c r="B5" s="772"/>
      <c r="C5" s="772"/>
      <c r="D5" s="772"/>
      <c r="E5" s="772"/>
      <c r="F5" s="772"/>
      <c r="G5" s="772"/>
      <c r="H5" s="772"/>
      <c r="I5" s="772"/>
      <c r="J5" s="47"/>
    </row>
    <row r="6" spans="1:10" ht="48.75" customHeight="1">
      <c r="A6" s="91" t="s">
        <v>95</v>
      </c>
      <c r="B6" s="92" t="s">
        <v>32</v>
      </c>
      <c r="C6" s="93" t="s">
        <v>2</v>
      </c>
      <c r="D6" s="94" t="s">
        <v>3</v>
      </c>
      <c r="E6" s="94" t="s">
        <v>4</v>
      </c>
      <c r="F6" s="94" t="s">
        <v>5</v>
      </c>
      <c r="G6" s="92" t="s">
        <v>6</v>
      </c>
      <c r="H6" s="95" t="s">
        <v>7</v>
      </c>
      <c r="I6" s="13" t="s">
        <v>1823</v>
      </c>
      <c r="J6" s="18"/>
    </row>
    <row r="7" spans="1:10" ht="15" customHeight="1">
      <c r="A7" s="8" t="s">
        <v>8</v>
      </c>
      <c r="B7" s="9" t="s">
        <v>8</v>
      </c>
      <c r="C7" s="10" t="s">
        <v>58</v>
      </c>
      <c r="D7" s="11" t="s">
        <v>10</v>
      </c>
      <c r="E7" s="11" t="s">
        <v>10</v>
      </c>
      <c r="F7" s="11" t="s">
        <v>8</v>
      </c>
      <c r="G7" s="9" t="s">
        <v>8</v>
      </c>
      <c r="H7" s="17" t="s">
        <v>8</v>
      </c>
      <c r="I7" s="17" t="s">
        <v>8</v>
      </c>
      <c r="J7" s="18"/>
    </row>
    <row r="8" spans="1:10" ht="49.5" customHeight="1">
      <c r="A8" s="19">
        <v>1</v>
      </c>
      <c r="B8" s="20" t="s">
        <v>254</v>
      </c>
      <c r="C8" s="139">
        <v>250</v>
      </c>
      <c r="D8" s="276"/>
      <c r="E8" s="276"/>
      <c r="F8" s="169"/>
      <c r="G8" s="109"/>
      <c r="H8" s="296"/>
      <c r="I8" s="25"/>
      <c r="J8" s="18"/>
    </row>
    <row r="9" spans="1:10" ht="45.75" customHeight="1">
      <c r="A9" s="26"/>
      <c r="B9" s="27" t="s">
        <v>12</v>
      </c>
      <c r="C9" s="28" t="s">
        <v>13</v>
      </c>
      <c r="D9" s="29" t="s">
        <v>34</v>
      </c>
      <c r="E9" s="770" t="s">
        <v>15</v>
      </c>
      <c r="F9" s="770"/>
      <c r="G9" s="30"/>
      <c r="H9" s="31"/>
      <c r="I9" s="31"/>
      <c r="J9" s="18"/>
    </row>
    <row r="10" spans="1:10" ht="20.25" customHeight="1">
      <c r="A10" s="32">
        <v>1</v>
      </c>
      <c r="B10" s="1" t="s">
        <v>16</v>
      </c>
      <c r="C10" s="33" t="s">
        <v>220</v>
      </c>
      <c r="D10" s="102"/>
      <c r="E10" s="770"/>
      <c r="F10" s="770"/>
      <c r="G10" s="30"/>
      <c r="H10" s="35"/>
      <c r="I10" s="31"/>
      <c r="J10" s="18"/>
    </row>
    <row r="11" spans="1:10" ht="21" customHeight="1">
      <c r="A11" s="155">
        <v>2</v>
      </c>
      <c r="B11" s="2" t="s">
        <v>115</v>
      </c>
      <c r="C11" s="248" t="s">
        <v>8</v>
      </c>
      <c r="D11" s="37"/>
      <c r="E11" s="800"/>
      <c r="F11" s="800"/>
      <c r="G11" s="249"/>
      <c r="H11" s="250"/>
      <c r="I11" s="249"/>
      <c r="J11" s="18"/>
    </row>
    <row r="12" spans="1:10" ht="24" customHeight="1">
      <c r="A12" s="32">
        <v>3</v>
      </c>
      <c r="B12" s="2" t="s">
        <v>17</v>
      </c>
      <c r="C12" s="36" t="s">
        <v>220</v>
      </c>
      <c r="D12" s="103"/>
      <c r="E12" s="770"/>
      <c r="F12" s="770"/>
      <c r="G12" s="30"/>
      <c r="H12" s="31"/>
      <c r="I12" s="105"/>
      <c r="J12" s="18"/>
    </row>
    <row r="13" spans="1:10" ht="19.5" customHeight="1">
      <c r="A13" s="32">
        <v>4</v>
      </c>
      <c r="B13" s="202" t="s">
        <v>150</v>
      </c>
      <c r="C13" s="36" t="s">
        <v>8</v>
      </c>
      <c r="D13" s="102"/>
      <c r="E13" s="783"/>
      <c r="F13" s="783"/>
      <c r="G13" s="30"/>
      <c r="H13" s="31"/>
      <c r="I13" s="31"/>
      <c r="J13" s="18"/>
    </row>
    <row r="14" spans="1:10" ht="81.75" customHeight="1">
      <c r="A14" s="32">
        <v>5</v>
      </c>
      <c r="B14" s="2" t="s">
        <v>18</v>
      </c>
      <c r="C14" s="36" t="s">
        <v>8</v>
      </c>
      <c r="D14" s="103"/>
      <c r="E14" s="770"/>
      <c r="F14" s="770"/>
      <c r="G14" s="30"/>
      <c r="H14" s="31"/>
      <c r="I14" s="31"/>
      <c r="J14" s="18"/>
    </row>
    <row r="15" spans="1:10" ht="48.75" customHeight="1">
      <c r="A15" s="32">
        <v>6</v>
      </c>
      <c r="B15" s="197" t="s">
        <v>97</v>
      </c>
      <c r="C15" s="36" t="s">
        <v>8</v>
      </c>
      <c r="D15" s="103"/>
      <c r="E15" s="770"/>
      <c r="F15" s="770"/>
      <c r="G15" s="30"/>
      <c r="H15" s="31"/>
      <c r="I15" s="31"/>
      <c r="J15" s="18"/>
    </row>
    <row r="16" spans="1:10" ht="93" customHeight="1">
      <c r="A16" s="32">
        <v>7</v>
      </c>
      <c r="B16" s="197" t="s">
        <v>255</v>
      </c>
      <c r="C16" s="36" t="s">
        <v>8</v>
      </c>
      <c r="D16" s="103"/>
      <c r="E16" s="770"/>
      <c r="F16" s="770"/>
      <c r="G16" s="30"/>
      <c r="H16" s="31"/>
      <c r="I16" s="31"/>
      <c r="J16" s="18"/>
    </row>
    <row r="17" spans="1:10" ht="68.25" customHeight="1">
      <c r="A17" s="32">
        <v>8</v>
      </c>
      <c r="B17" s="2" t="s">
        <v>52</v>
      </c>
      <c r="C17" s="36" t="s">
        <v>8</v>
      </c>
      <c r="D17" s="103"/>
      <c r="E17" s="770"/>
      <c r="F17" s="770"/>
      <c r="G17" s="30"/>
      <c r="H17" s="31"/>
      <c r="I17" s="105"/>
      <c r="J17" s="18"/>
    </row>
    <row r="18" spans="1:10" ht="38.25" customHeight="1">
      <c r="A18" s="32">
        <v>9</v>
      </c>
      <c r="B18" s="198" t="s">
        <v>153</v>
      </c>
      <c r="C18" s="36" t="s">
        <v>220</v>
      </c>
      <c r="D18" s="103"/>
      <c r="E18" s="770"/>
      <c r="F18" s="770"/>
      <c r="G18" s="30"/>
      <c r="H18" s="31"/>
      <c r="I18" s="31"/>
      <c r="J18" s="18"/>
    </row>
    <row r="19" spans="1:10" ht="84" customHeight="1">
      <c r="A19" s="32">
        <v>10</v>
      </c>
      <c r="B19" s="2" t="s">
        <v>222</v>
      </c>
      <c r="C19" s="36" t="s">
        <v>22</v>
      </c>
      <c r="D19" s="39"/>
      <c r="E19" s="770"/>
      <c r="F19" s="770"/>
      <c r="G19" s="30"/>
      <c r="H19" s="31"/>
      <c r="I19" s="31"/>
      <c r="J19" s="18"/>
    </row>
    <row r="20" spans="1:10" ht="91.5" customHeight="1">
      <c r="A20" s="32">
        <v>11</v>
      </c>
      <c r="B20" s="2" t="s">
        <v>1645</v>
      </c>
      <c r="C20" s="36" t="s">
        <v>22</v>
      </c>
      <c r="D20" s="39"/>
      <c r="E20" s="770"/>
      <c r="F20" s="770"/>
      <c r="G20" s="30"/>
      <c r="H20" s="31"/>
      <c r="I20" s="31"/>
      <c r="J20" s="18"/>
    </row>
    <row r="21" spans="1:10" ht="143.25" customHeight="1">
      <c r="A21" s="32">
        <v>12</v>
      </c>
      <c r="B21" s="2" t="s">
        <v>1646</v>
      </c>
      <c r="C21" s="36" t="s">
        <v>240</v>
      </c>
      <c r="D21" s="39"/>
      <c r="E21" s="770"/>
      <c r="F21" s="770"/>
      <c r="G21" s="30"/>
      <c r="H21" s="31"/>
      <c r="I21" s="31"/>
      <c r="J21" s="18"/>
    </row>
    <row r="22" spans="1:10" ht="96.75" customHeight="1">
      <c r="A22" s="32">
        <v>13</v>
      </c>
      <c r="B22" s="198" t="s">
        <v>1647</v>
      </c>
      <c r="C22" s="36" t="s">
        <v>22</v>
      </c>
      <c r="D22" s="39"/>
      <c r="E22" s="770"/>
      <c r="F22" s="770"/>
      <c r="G22" s="30"/>
      <c r="H22" s="31"/>
      <c r="I22" s="31"/>
      <c r="J22" s="18"/>
    </row>
    <row r="23" spans="1:10" ht="40.5" customHeight="1">
      <c r="A23" s="32">
        <v>14</v>
      </c>
      <c r="B23" s="198" t="s">
        <v>1648</v>
      </c>
      <c r="C23" s="36" t="s">
        <v>22</v>
      </c>
      <c r="D23" s="39"/>
      <c r="E23" s="770"/>
      <c r="F23" s="770"/>
      <c r="G23" s="30"/>
      <c r="H23" s="31"/>
      <c r="I23" s="31"/>
      <c r="J23" s="18"/>
    </row>
    <row r="24" spans="1:10" ht="69" customHeight="1">
      <c r="A24" s="32">
        <v>15</v>
      </c>
      <c r="B24" s="198" t="s">
        <v>1649</v>
      </c>
      <c r="C24" s="36" t="s">
        <v>29</v>
      </c>
      <c r="D24" s="39"/>
      <c r="E24" s="770"/>
      <c r="F24" s="770"/>
      <c r="G24" s="30"/>
      <c r="H24" s="31"/>
      <c r="I24" s="31"/>
      <c r="J24" s="18"/>
    </row>
    <row r="25" spans="1:10" ht="54.75" customHeight="1">
      <c r="A25" s="32">
        <v>16</v>
      </c>
      <c r="B25" s="198" t="s">
        <v>1650</v>
      </c>
      <c r="C25" s="36" t="s">
        <v>22</v>
      </c>
      <c r="D25" s="39"/>
      <c r="E25" s="770"/>
      <c r="F25" s="770"/>
      <c r="G25" s="30"/>
      <c r="H25" s="31"/>
      <c r="I25" s="31"/>
      <c r="J25" s="18"/>
    </row>
    <row r="26" spans="1:10" ht="51.75" customHeight="1">
      <c r="A26" s="32">
        <v>17</v>
      </c>
      <c r="B26" s="198" t="s">
        <v>1651</v>
      </c>
      <c r="C26" s="36" t="s">
        <v>22</v>
      </c>
      <c r="D26" s="39"/>
      <c r="E26" s="770"/>
      <c r="F26" s="770"/>
      <c r="G26" s="30"/>
      <c r="H26" s="31"/>
      <c r="I26" s="31"/>
      <c r="J26" s="18"/>
    </row>
    <row r="27" spans="1:10" ht="35.25" customHeight="1">
      <c r="A27" s="32">
        <v>18</v>
      </c>
      <c r="B27" s="198" t="s">
        <v>256</v>
      </c>
      <c r="C27" s="36" t="s">
        <v>22</v>
      </c>
      <c r="D27" s="39"/>
      <c r="E27" s="770"/>
      <c r="F27" s="770"/>
      <c r="G27" s="30"/>
      <c r="H27" s="31"/>
      <c r="I27" s="31"/>
      <c r="J27" s="18"/>
    </row>
    <row r="28" spans="1:10" ht="19.5" customHeight="1">
      <c r="A28" s="32">
        <v>19</v>
      </c>
      <c r="B28" s="2" t="s">
        <v>257</v>
      </c>
      <c r="C28" s="36" t="s">
        <v>22</v>
      </c>
      <c r="D28" s="39"/>
      <c r="E28" s="770"/>
      <c r="F28" s="770"/>
      <c r="G28" s="30"/>
      <c r="H28" s="31"/>
      <c r="I28" s="31"/>
      <c r="J28" s="18"/>
    </row>
    <row r="29" spans="1:10" ht="15" customHeight="1">
      <c r="A29" s="32">
        <v>20</v>
      </c>
      <c r="B29" s="2" t="s">
        <v>157</v>
      </c>
      <c r="C29" s="36" t="s">
        <v>22</v>
      </c>
      <c r="D29" s="39"/>
      <c r="E29" s="770"/>
      <c r="F29" s="770"/>
      <c r="G29" s="30"/>
      <c r="H29" s="31"/>
      <c r="I29" s="31"/>
      <c r="J29" s="18"/>
    </row>
    <row r="30" spans="1:10" ht="24" customHeight="1">
      <c r="A30" s="32">
        <v>21</v>
      </c>
      <c r="B30" s="198" t="s">
        <v>258</v>
      </c>
      <c r="C30" s="153" t="s">
        <v>22</v>
      </c>
      <c r="D30" s="253"/>
      <c r="E30" s="770"/>
      <c r="F30" s="770"/>
      <c r="G30" s="30"/>
      <c r="H30" s="31"/>
      <c r="I30" s="31"/>
      <c r="J30" s="18"/>
    </row>
    <row r="31" spans="1:10" ht="24" customHeight="1">
      <c r="A31" s="32">
        <v>22</v>
      </c>
      <c r="B31" s="198" t="s">
        <v>259</v>
      </c>
      <c r="C31" s="153" t="s">
        <v>22</v>
      </c>
      <c r="D31" s="253"/>
      <c r="E31" s="770"/>
      <c r="F31" s="770"/>
      <c r="G31" s="30"/>
      <c r="H31" s="31"/>
      <c r="I31" s="31"/>
      <c r="J31" s="18"/>
    </row>
    <row r="32" spans="1:10" ht="30" customHeight="1">
      <c r="A32" s="32">
        <v>23</v>
      </c>
      <c r="B32" s="198" t="s">
        <v>260</v>
      </c>
      <c r="C32" s="153" t="s">
        <v>22</v>
      </c>
      <c r="D32" s="253"/>
      <c r="E32" s="770"/>
      <c r="F32" s="770"/>
      <c r="G32" s="30"/>
      <c r="H32" s="31"/>
      <c r="I32" s="31"/>
      <c r="J32" s="18"/>
    </row>
    <row r="33" spans="1:10" ht="39" customHeight="1">
      <c r="A33" s="32">
        <v>24</v>
      </c>
      <c r="B33" s="198" t="s">
        <v>123</v>
      </c>
      <c r="C33" s="153" t="s">
        <v>22</v>
      </c>
      <c r="D33" s="253"/>
      <c r="E33" s="770"/>
      <c r="F33" s="770"/>
      <c r="G33" s="30"/>
      <c r="H33" s="31"/>
      <c r="I33" s="31"/>
      <c r="J33" s="18"/>
    </row>
    <row r="34" spans="1:10" ht="49.5" customHeight="1">
      <c r="A34" s="32">
        <v>25</v>
      </c>
      <c r="B34" s="198" t="s">
        <v>261</v>
      </c>
      <c r="C34" s="153" t="s">
        <v>22</v>
      </c>
      <c r="D34" s="253"/>
      <c r="E34" s="770"/>
      <c r="F34" s="770"/>
      <c r="G34" s="30"/>
      <c r="H34" s="31"/>
      <c r="I34" s="31"/>
      <c r="J34" s="18"/>
    </row>
    <row r="35" spans="1:10" ht="28.5" customHeight="1">
      <c r="A35" s="32">
        <v>26</v>
      </c>
      <c r="B35" s="198" t="s">
        <v>262</v>
      </c>
      <c r="C35" s="153" t="s">
        <v>246</v>
      </c>
      <c r="D35" s="253"/>
      <c r="E35" s="770"/>
      <c r="F35" s="770"/>
      <c r="G35" s="30"/>
      <c r="H35" s="31"/>
      <c r="I35" s="31"/>
      <c r="J35" s="18"/>
    </row>
    <row r="36" spans="1:10" ht="28.5" customHeight="1">
      <c r="A36" s="32">
        <v>27</v>
      </c>
      <c r="B36" s="198" t="s">
        <v>263</v>
      </c>
      <c r="C36" s="153" t="s">
        <v>22</v>
      </c>
      <c r="D36" s="253"/>
      <c r="E36" s="770"/>
      <c r="F36" s="770"/>
      <c r="G36" s="30"/>
      <c r="H36" s="31"/>
      <c r="I36" s="31"/>
      <c r="J36" s="18"/>
    </row>
    <row r="37" spans="1:10" ht="15" customHeight="1">
      <c r="A37" s="32">
        <v>28</v>
      </c>
      <c r="B37" s="198" t="s">
        <v>264</v>
      </c>
      <c r="C37" s="153" t="s">
        <v>22</v>
      </c>
      <c r="D37" s="253"/>
      <c r="E37" s="770"/>
      <c r="F37" s="770"/>
      <c r="G37" s="30"/>
      <c r="H37" s="31"/>
      <c r="I37" s="31"/>
      <c r="J37" s="18"/>
    </row>
    <row r="38" spans="1:10" ht="15" customHeight="1">
      <c r="A38" s="32">
        <v>29</v>
      </c>
      <c r="B38" s="198" t="s">
        <v>265</v>
      </c>
      <c r="C38" s="153" t="s">
        <v>22</v>
      </c>
      <c r="D38" s="253"/>
      <c r="E38" s="770"/>
      <c r="F38" s="770"/>
      <c r="G38" s="30"/>
      <c r="H38" s="31"/>
      <c r="I38" s="31"/>
      <c r="J38" s="18"/>
    </row>
    <row r="39" spans="1:10" ht="23.25" customHeight="1">
      <c r="A39" s="32">
        <v>30</v>
      </c>
      <c r="B39" s="198" t="s">
        <v>266</v>
      </c>
      <c r="C39" s="153" t="s">
        <v>22</v>
      </c>
      <c r="D39" s="253"/>
      <c r="E39" s="770"/>
      <c r="F39" s="770"/>
      <c r="G39" s="30"/>
      <c r="H39" s="31"/>
      <c r="I39" s="31"/>
      <c r="J39" s="18"/>
    </row>
    <row r="40" spans="1:10" ht="24.75" customHeight="1">
      <c r="A40" s="32">
        <v>31</v>
      </c>
      <c r="B40" s="198" t="s">
        <v>267</v>
      </c>
      <c r="C40" s="153" t="s">
        <v>22</v>
      </c>
      <c r="D40" s="253"/>
      <c r="E40" s="770"/>
      <c r="F40" s="770"/>
      <c r="G40" s="105"/>
      <c r="H40" s="158"/>
      <c r="I40" s="158"/>
      <c r="J40" s="168"/>
    </row>
    <row r="41" spans="1:10" ht="26.25" customHeight="1">
      <c r="A41" s="32">
        <v>32</v>
      </c>
      <c r="B41" s="198" t="s">
        <v>268</v>
      </c>
      <c r="C41" s="153" t="s">
        <v>26</v>
      </c>
      <c r="D41" s="253"/>
      <c r="E41" s="770"/>
      <c r="F41" s="770"/>
      <c r="G41" s="105"/>
      <c r="H41" s="105"/>
      <c r="I41" s="158"/>
      <c r="J41" s="42"/>
    </row>
    <row r="42" spans="1:10" ht="42" customHeight="1">
      <c r="A42" s="32">
        <v>33</v>
      </c>
      <c r="B42" s="2" t="s">
        <v>269</v>
      </c>
      <c r="C42" s="153" t="s">
        <v>22</v>
      </c>
      <c r="D42" s="253"/>
      <c r="E42" s="770"/>
      <c r="F42" s="770"/>
      <c r="G42" s="30"/>
      <c r="H42" s="105"/>
      <c r="I42" s="31"/>
      <c r="J42" s="18"/>
    </row>
    <row r="43" spans="1:10" ht="33" customHeight="1">
      <c r="A43" s="32">
        <v>34</v>
      </c>
      <c r="B43" s="2" t="s">
        <v>270</v>
      </c>
      <c r="C43" s="153" t="s">
        <v>170</v>
      </c>
      <c r="D43" s="253"/>
      <c r="E43" s="779"/>
      <c r="F43" s="780"/>
      <c r="G43" s="30"/>
      <c r="H43" s="105"/>
      <c r="I43" s="31"/>
      <c r="J43" s="18"/>
    </row>
    <row r="44" spans="1:10" ht="14.25" customHeight="1">
      <c r="A44" s="794" t="s">
        <v>174</v>
      </c>
      <c r="B44" s="794"/>
      <c r="C44" s="794"/>
      <c r="D44" s="794"/>
      <c r="E44" s="794"/>
      <c r="F44" s="794"/>
      <c r="G44" s="794"/>
      <c r="H44" s="794"/>
      <c r="I44" s="105"/>
      <c r="J44" s="18"/>
    </row>
    <row r="45" spans="1:10" ht="24" customHeight="1">
      <c r="A45" s="794" t="s">
        <v>175</v>
      </c>
      <c r="B45" s="794"/>
      <c r="C45" s="213" t="s">
        <v>176</v>
      </c>
      <c r="D45" s="275" t="s">
        <v>177</v>
      </c>
      <c r="E45" s="805" t="s">
        <v>60</v>
      </c>
      <c r="F45" s="805"/>
      <c r="G45" s="795" t="s">
        <v>178</v>
      </c>
      <c r="H45" s="795"/>
      <c r="I45" s="105"/>
      <c r="J45" s="18"/>
    </row>
    <row r="46" spans="1:10" ht="21" customHeight="1">
      <c r="A46" s="778">
        <v>1</v>
      </c>
      <c r="B46" s="803" t="s">
        <v>271</v>
      </c>
      <c r="C46" s="799" t="s">
        <v>179</v>
      </c>
      <c r="D46" s="800" t="s">
        <v>180</v>
      </c>
      <c r="E46" s="770"/>
      <c r="F46" s="770"/>
      <c r="G46" s="797"/>
      <c r="H46" s="797"/>
      <c r="I46" s="105"/>
      <c r="J46" s="18"/>
    </row>
    <row r="47" spans="1:10" ht="15" customHeight="1">
      <c r="A47" s="778"/>
      <c r="B47" s="803"/>
      <c r="C47" s="799"/>
      <c r="D47" s="800"/>
      <c r="E47" s="770"/>
      <c r="F47" s="770"/>
      <c r="G47" s="797"/>
      <c r="H47" s="797"/>
      <c r="I47" s="105"/>
      <c r="J47" s="18"/>
    </row>
    <row r="48" spans="1:10" ht="17.25" customHeight="1">
      <c r="A48" s="778">
        <v>2</v>
      </c>
      <c r="B48" s="803" t="s">
        <v>1652</v>
      </c>
      <c r="C48" s="799" t="s">
        <v>179</v>
      </c>
      <c r="D48" s="800" t="s">
        <v>180</v>
      </c>
      <c r="E48" s="770"/>
      <c r="F48" s="770"/>
      <c r="G48" s="797"/>
      <c r="H48" s="797"/>
      <c r="I48" s="105"/>
      <c r="J48" s="18"/>
    </row>
    <row r="49" spans="1:10" ht="15" customHeight="1">
      <c r="A49" s="778"/>
      <c r="B49" s="803"/>
      <c r="C49" s="799"/>
      <c r="D49" s="800"/>
      <c r="E49" s="770"/>
      <c r="F49" s="770"/>
      <c r="G49" s="797"/>
      <c r="H49" s="797"/>
      <c r="I49" s="105"/>
      <c r="J49" s="18"/>
    </row>
    <row r="50" spans="1:10" ht="12.75" customHeight="1">
      <c r="A50" s="778">
        <v>3</v>
      </c>
      <c r="B50" s="803" t="s">
        <v>181</v>
      </c>
      <c r="C50" s="799" t="s">
        <v>179</v>
      </c>
      <c r="D50" s="800" t="s">
        <v>180</v>
      </c>
      <c r="E50" s="770"/>
      <c r="F50" s="770"/>
      <c r="G50" s="797"/>
      <c r="H50" s="797"/>
      <c r="I50" s="105"/>
      <c r="J50" s="18"/>
    </row>
    <row r="51" spans="1:10" ht="15" customHeight="1">
      <c r="A51" s="778"/>
      <c r="B51" s="803"/>
      <c r="C51" s="799"/>
      <c r="D51" s="800"/>
      <c r="E51" s="770"/>
      <c r="F51" s="770"/>
      <c r="G51" s="797"/>
      <c r="H51" s="797"/>
      <c r="I51" s="105"/>
      <c r="J51" s="18"/>
    </row>
    <row r="52" spans="1:10" ht="15" customHeight="1">
      <c r="A52" s="778">
        <v>4</v>
      </c>
      <c r="B52" s="803" t="s">
        <v>182</v>
      </c>
      <c r="C52" s="799" t="s">
        <v>179</v>
      </c>
      <c r="D52" s="800" t="s">
        <v>180</v>
      </c>
      <c r="E52" s="770"/>
      <c r="F52" s="770"/>
      <c r="G52" s="797"/>
      <c r="H52" s="797"/>
      <c r="I52" s="105"/>
      <c r="J52" s="18"/>
    </row>
    <row r="53" spans="1:10" ht="15" customHeight="1">
      <c r="A53" s="778"/>
      <c r="B53" s="803"/>
      <c r="C53" s="799"/>
      <c r="D53" s="800"/>
      <c r="E53" s="770"/>
      <c r="F53" s="770"/>
      <c r="G53" s="797"/>
      <c r="H53" s="797"/>
      <c r="I53" s="105"/>
      <c r="J53" s="18"/>
    </row>
    <row r="54" spans="1:10" ht="15" customHeight="1">
      <c r="A54" s="298"/>
      <c r="B54" s="298"/>
      <c r="C54" s="299"/>
      <c r="D54" s="164"/>
      <c r="E54" s="164"/>
      <c r="G54" s="45"/>
      <c r="H54" s="45"/>
      <c r="I54" s="45"/>
      <c r="J54" s="88"/>
    </row>
    <row r="55" spans="1:10" ht="15.75">
      <c r="B55" s="44" t="s">
        <v>1354</v>
      </c>
    </row>
    <row r="56" spans="1:10" ht="15" customHeight="1">
      <c r="B56" s="766" t="s">
        <v>1842</v>
      </c>
      <c r="H56" s="43"/>
    </row>
    <row r="57" spans="1:10" ht="15" customHeight="1">
      <c r="H57" s="43"/>
    </row>
  </sheetData>
  <mergeCells count="67">
    <mergeCell ref="G50:H51"/>
    <mergeCell ref="A52:A53"/>
    <mergeCell ref="B52:B53"/>
    <mergeCell ref="C52:C53"/>
    <mergeCell ref="D52:D53"/>
    <mergeCell ref="E52:F53"/>
    <mergeCell ref="G52:H53"/>
    <mergeCell ref="A50:A51"/>
    <mergeCell ref="B50:B51"/>
    <mergeCell ref="C50:C51"/>
    <mergeCell ref="D50:D51"/>
    <mergeCell ref="E50:F51"/>
    <mergeCell ref="G46:H47"/>
    <mergeCell ref="A48:A49"/>
    <mergeCell ref="B48:B49"/>
    <mergeCell ref="C48:C49"/>
    <mergeCell ref="D48:D49"/>
    <mergeCell ref="E48:F49"/>
    <mergeCell ref="G48:H49"/>
    <mergeCell ref="A46:A47"/>
    <mergeCell ref="B46:B47"/>
    <mergeCell ref="C46:C47"/>
    <mergeCell ref="D46:D47"/>
    <mergeCell ref="E46:F47"/>
    <mergeCell ref="E42:F42"/>
    <mergeCell ref="A44:H44"/>
    <mergeCell ref="A45:B45"/>
    <mergeCell ref="E45:F45"/>
    <mergeCell ref="G45:H45"/>
    <mergeCell ref="E43:F43"/>
    <mergeCell ref="E37:F37"/>
    <mergeCell ref="E38:F38"/>
    <mergeCell ref="E39:F39"/>
    <mergeCell ref="E40:F40"/>
    <mergeCell ref="E41:F41"/>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3" orientation="landscape" horizontalDpi="300" verticalDpi="300"/>
  <rowBreaks count="2" manualBreakCount="2">
    <brk id="17" max="16383" man="1"/>
    <brk id="3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J53"/>
  <sheetViews>
    <sheetView topLeftCell="A34" zoomScaleNormal="100" workbookViewId="0">
      <selection activeCell="B52" sqref="B52"/>
    </sheetView>
  </sheetViews>
  <sheetFormatPr defaultColWidth="9" defaultRowHeight="15"/>
  <cols>
    <col min="1" max="1" width="3.42578125" style="5" customWidth="1"/>
    <col min="2" max="2" width="64.140625" style="5" customWidth="1"/>
    <col min="3" max="3" width="13.85546875" style="5" customWidth="1"/>
    <col min="4" max="4" width="16.5703125" style="5" customWidth="1"/>
    <col min="5" max="7" width="12.140625" style="5" customWidth="1"/>
    <col min="8" max="8" width="19.42578125" style="5" customWidth="1"/>
    <col min="9" max="9" width="20.5703125" style="5" customWidth="1"/>
    <col min="10" max="10" width="15.140625" style="5" customWidth="1"/>
    <col min="11" max="12" width="12.42578125" style="5" customWidth="1"/>
    <col min="13" max="13" width="9.42578125" style="5" customWidth="1"/>
    <col min="14" max="14" width="13.42578125" style="5" customWidth="1"/>
    <col min="15" max="15" width="30" style="5" customWidth="1"/>
    <col min="16" max="16" width="23.7109375" style="5" customWidth="1"/>
    <col min="17" max="17" width="17.42578125" style="5" customWidth="1"/>
    <col min="18" max="18" width="11.85546875" style="5" customWidth="1"/>
    <col min="19" max="19" width="14.7109375" style="5" customWidth="1"/>
    <col min="20" max="20" width="11.5703125" style="5" customWidth="1"/>
    <col min="21" max="21" width="18" style="5" customWidth="1"/>
    <col min="22" max="22" width="10.42578125" style="5" customWidth="1"/>
    <col min="23" max="23" width="13.85546875" style="5" customWidth="1"/>
    <col min="24" max="24" width="8.85546875" style="5" customWidth="1"/>
    <col min="25" max="25" width="13.140625" style="5" customWidth="1"/>
    <col min="26" max="26" width="12.7109375" style="5" customWidth="1"/>
    <col min="27" max="27" width="13.7109375" style="5" customWidth="1"/>
    <col min="28" max="28" width="11" style="5" customWidth="1"/>
    <col min="29" max="29" width="13.7109375" style="5" customWidth="1"/>
    <col min="30" max="30" width="15.42578125" style="5" customWidth="1"/>
    <col min="31" max="31" width="14.42578125" style="5" customWidth="1"/>
    <col min="32" max="32" width="17.140625" style="5" customWidth="1"/>
    <col min="33" max="33" width="10.140625" style="5" customWidth="1"/>
    <col min="34" max="34" width="5.5703125" style="5" customWidth="1"/>
    <col min="35" max="35" width="8.85546875" style="5" hidden="1" customWidth="1"/>
    <col min="36" max="59" width="8.140625" style="5" hidden="1" customWidth="1"/>
    <col min="60" max="60" width="20.85546875" style="5" customWidth="1"/>
    <col min="61" max="61" width="18.5703125" style="5" customWidth="1"/>
    <col min="62" max="62" width="9" style="5"/>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1460</v>
      </c>
      <c r="B5" s="772"/>
      <c r="C5" s="772"/>
      <c r="D5" s="772"/>
      <c r="E5" s="772"/>
      <c r="F5" s="772"/>
      <c r="G5" s="772"/>
      <c r="H5" s="772"/>
      <c r="I5" s="772"/>
      <c r="J5" s="47"/>
    </row>
    <row r="6" spans="1:10" ht="51" customHeight="1">
      <c r="A6" s="91" t="s">
        <v>95</v>
      </c>
      <c r="B6" s="92" t="s">
        <v>32</v>
      </c>
      <c r="C6" s="93" t="s">
        <v>2</v>
      </c>
      <c r="D6" s="94" t="s">
        <v>3</v>
      </c>
      <c r="E6" s="94" t="s">
        <v>4</v>
      </c>
      <c r="F6" s="94" t="s">
        <v>5</v>
      </c>
      <c r="G6" s="92" t="s">
        <v>6</v>
      </c>
      <c r="H6" s="95" t="s">
        <v>7</v>
      </c>
      <c r="I6" s="13" t="s">
        <v>1823</v>
      </c>
    </row>
    <row r="7" spans="1:10" ht="15.75" customHeight="1">
      <c r="A7" s="8" t="s">
        <v>8</v>
      </c>
      <c r="B7" s="9" t="s">
        <v>8</v>
      </c>
      <c r="C7" s="10" t="s">
        <v>58</v>
      </c>
      <c r="D7" s="11" t="s">
        <v>10</v>
      </c>
      <c r="E7" s="11" t="s">
        <v>10</v>
      </c>
      <c r="F7" s="11" t="s">
        <v>8</v>
      </c>
      <c r="G7" s="9" t="s">
        <v>8</v>
      </c>
      <c r="H7" s="17" t="s">
        <v>8</v>
      </c>
      <c r="I7" s="17" t="s">
        <v>8</v>
      </c>
    </row>
    <row r="8" spans="1:10" ht="42" customHeight="1">
      <c r="A8" s="19">
        <v>1</v>
      </c>
      <c r="B8" s="20" t="s">
        <v>272</v>
      </c>
      <c r="C8" s="139">
        <v>3000</v>
      </c>
      <c r="D8" s="276"/>
      <c r="E8" s="276"/>
      <c r="F8" s="169"/>
      <c r="G8" s="169"/>
      <c r="H8" s="101"/>
      <c r="I8" s="25"/>
    </row>
    <row r="9" spans="1:10" ht="36" customHeight="1">
      <c r="A9" s="26"/>
      <c r="B9" s="300" t="s">
        <v>12</v>
      </c>
      <c r="C9" s="28" t="s">
        <v>13</v>
      </c>
      <c r="D9" s="29" t="s">
        <v>34</v>
      </c>
      <c r="E9" s="770" t="s">
        <v>15</v>
      </c>
      <c r="F9" s="770"/>
      <c r="G9" s="262"/>
      <c r="H9" s="31"/>
      <c r="I9" s="31"/>
      <c r="J9" s="18"/>
    </row>
    <row r="10" spans="1:10" ht="15" customHeight="1">
      <c r="A10" s="32">
        <v>1</v>
      </c>
      <c r="B10" s="1" t="s">
        <v>16</v>
      </c>
      <c r="C10" s="33" t="s">
        <v>220</v>
      </c>
      <c r="D10" s="102"/>
      <c r="E10" s="800"/>
      <c r="F10" s="800"/>
      <c r="G10" s="31"/>
      <c r="H10" s="31"/>
      <c r="I10" s="105"/>
      <c r="J10" s="18"/>
    </row>
    <row r="11" spans="1:10" ht="15" customHeight="1">
      <c r="A11" s="32">
        <v>2</v>
      </c>
      <c r="B11" s="2" t="s">
        <v>115</v>
      </c>
      <c r="C11" s="248" t="s">
        <v>8</v>
      </c>
      <c r="D11" s="37"/>
      <c r="E11" s="800"/>
      <c r="F11" s="800"/>
      <c r="G11" s="249"/>
      <c r="H11" s="250"/>
      <c r="I11" s="249"/>
      <c r="J11" s="18"/>
    </row>
    <row r="12" spans="1:10" ht="15" customHeight="1">
      <c r="A12" s="32">
        <v>3</v>
      </c>
      <c r="B12" s="2" t="s">
        <v>17</v>
      </c>
      <c r="C12" s="36" t="s">
        <v>220</v>
      </c>
      <c r="D12" s="103"/>
      <c r="E12" s="800"/>
      <c r="F12" s="800"/>
      <c r="G12" s="262"/>
      <c r="H12" s="31"/>
      <c r="I12" s="105"/>
      <c r="J12" s="18"/>
    </row>
    <row r="13" spans="1:10" ht="15" customHeight="1">
      <c r="A13" s="32">
        <v>4</v>
      </c>
      <c r="B13" s="202" t="s">
        <v>150</v>
      </c>
      <c r="C13" s="36" t="s">
        <v>8</v>
      </c>
      <c r="D13" s="102"/>
      <c r="E13" s="807"/>
      <c r="F13" s="807"/>
      <c r="G13" s="262"/>
      <c r="H13" s="31"/>
      <c r="I13" s="31"/>
      <c r="J13" s="18"/>
    </row>
    <row r="14" spans="1:10" ht="91.5" customHeight="1">
      <c r="A14" s="32">
        <v>5</v>
      </c>
      <c r="B14" s="2" t="s">
        <v>18</v>
      </c>
      <c r="C14" s="36" t="s">
        <v>8</v>
      </c>
      <c r="D14" s="103"/>
      <c r="E14" s="800"/>
      <c r="F14" s="800"/>
      <c r="G14" s="31"/>
      <c r="H14" s="31"/>
      <c r="I14" s="105"/>
      <c r="J14" s="18"/>
    </row>
    <row r="15" spans="1:10" ht="59.25" customHeight="1">
      <c r="A15" s="32">
        <v>6</v>
      </c>
      <c r="B15" s="197" t="s">
        <v>97</v>
      </c>
      <c r="C15" s="36" t="s">
        <v>8</v>
      </c>
      <c r="D15" s="103"/>
      <c r="E15" s="800"/>
      <c r="F15" s="800"/>
      <c r="G15" s="31"/>
      <c r="H15" s="31"/>
      <c r="I15" s="105"/>
      <c r="J15" s="18"/>
    </row>
    <row r="16" spans="1:10" ht="110.25" customHeight="1">
      <c r="A16" s="32">
        <v>7</v>
      </c>
      <c r="B16" s="197" t="s">
        <v>1825</v>
      </c>
      <c r="C16" s="36" t="s">
        <v>8</v>
      </c>
      <c r="D16" s="103"/>
      <c r="E16" s="800"/>
      <c r="F16" s="800"/>
      <c r="G16" s="31"/>
      <c r="H16" s="31"/>
      <c r="I16" s="105"/>
      <c r="J16" s="18"/>
    </row>
    <row r="17" spans="1:14" ht="72" customHeight="1">
      <c r="A17" s="32">
        <v>8</v>
      </c>
      <c r="B17" s="198" t="s">
        <v>273</v>
      </c>
      <c r="C17" s="36" t="s">
        <v>8</v>
      </c>
      <c r="D17" s="148"/>
      <c r="E17" s="800"/>
      <c r="F17" s="800"/>
      <c r="G17" s="31"/>
      <c r="H17" s="31"/>
      <c r="I17" s="105"/>
    </row>
    <row r="18" spans="1:14" ht="68.25" customHeight="1">
      <c r="A18" s="32">
        <v>9</v>
      </c>
      <c r="B18" s="2" t="s">
        <v>52</v>
      </c>
      <c r="C18" s="36" t="s">
        <v>8</v>
      </c>
      <c r="D18" s="103"/>
      <c r="E18" s="800"/>
      <c r="F18" s="800"/>
      <c r="G18" s="262"/>
      <c r="H18" s="31"/>
      <c r="I18" s="105"/>
      <c r="J18" s="18"/>
    </row>
    <row r="19" spans="1:14" ht="18" customHeight="1">
      <c r="A19" s="32">
        <v>10</v>
      </c>
      <c r="B19" s="110" t="s">
        <v>274</v>
      </c>
      <c r="C19" s="111" t="s">
        <v>8</v>
      </c>
      <c r="D19" s="301"/>
      <c r="E19" s="808"/>
      <c r="F19" s="808"/>
      <c r="G19" s="262"/>
      <c r="H19" s="31"/>
      <c r="I19" s="31"/>
      <c r="J19" s="18"/>
    </row>
    <row r="20" spans="1:14" ht="44.25" customHeight="1">
      <c r="A20" s="32">
        <v>11</v>
      </c>
      <c r="B20" s="198" t="s">
        <v>153</v>
      </c>
      <c r="C20" s="36" t="s">
        <v>220</v>
      </c>
      <c r="D20" s="103"/>
      <c r="E20" s="800"/>
      <c r="F20" s="800"/>
      <c r="G20" s="31"/>
      <c r="H20" s="31"/>
      <c r="I20" s="105"/>
      <c r="J20" s="18"/>
    </row>
    <row r="21" spans="1:14" ht="107.25" customHeight="1">
      <c r="A21" s="32">
        <v>12</v>
      </c>
      <c r="B21" s="2" t="s">
        <v>275</v>
      </c>
      <c r="C21" s="153" t="s">
        <v>22</v>
      </c>
      <c r="D21" s="253"/>
      <c r="E21" s="800"/>
      <c r="F21" s="800"/>
      <c r="G21" s="31"/>
      <c r="H21" s="31"/>
      <c r="I21" s="105"/>
      <c r="J21" s="18"/>
    </row>
    <row r="22" spans="1:14" ht="96" customHeight="1">
      <c r="A22" s="32">
        <v>13</v>
      </c>
      <c r="B22" s="198" t="s">
        <v>1653</v>
      </c>
      <c r="C22" s="36" t="s">
        <v>22</v>
      </c>
      <c r="D22" s="39"/>
      <c r="E22" s="800"/>
      <c r="F22" s="800"/>
      <c r="G22" s="31"/>
      <c r="H22" s="31"/>
      <c r="I22" s="105"/>
      <c r="J22" s="18"/>
      <c r="N22" s="241"/>
    </row>
    <row r="23" spans="1:14" ht="100.5" customHeight="1">
      <c r="A23" s="32">
        <v>14</v>
      </c>
      <c r="B23" s="2" t="s">
        <v>1654</v>
      </c>
      <c r="C23" s="36" t="s">
        <v>22</v>
      </c>
      <c r="D23" s="39"/>
      <c r="E23" s="800"/>
      <c r="F23" s="800"/>
      <c r="G23" s="31"/>
      <c r="H23" s="31"/>
      <c r="I23" s="105"/>
      <c r="J23" s="18"/>
    </row>
    <row r="24" spans="1:14" ht="119.25" customHeight="1">
      <c r="A24" s="32">
        <v>15</v>
      </c>
      <c r="B24" s="2" t="s">
        <v>1655</v>
      </c>
      <c r="C24" s="111" t="s">
        <v>26</v>
      </c>
      <c r="D24" s="112"/>
      <c r="E24" s="800"/>
      <c r="F24" s="800"/>
      <c r="G24" s="31"/>
      <c r="H24" s="31"/>
      <c r="I24" s="105"/>
      <c r="J24" s="18"/>
    </row>
    <row r="25" spans="1:14" ht="175.5" customHeight="1">
      <c r="A25" s="32">
        <v>16</v>
      </c>
      <c r="B25" s="197" t="s">
        <v>1656</v>
      </c>
      <c r="C25" s="153" t="s">
        <v>276</v>
      </c>
      <c r="D25" s="302"/>
      <c r="E25" s="800"/>
      <c r="F25" s="800"/>
      <c r="G25" s="31"/>
      <c r="H25" s="31"/>
      <c r="I25" s="105"/>
      <c r="J25" s="18"/>
    </row>
    <row r="26" spans="1:14" ht="164.25" customHeight="1">
      <c r="A26" s="32">
        <v>17</v>
      </c>
      <c r="B26" s="303" t="s">
        <v>1824</v>
      </c>
      <c r="C26" s="153" t="s">
        <v>277</v>
      </c>
      <c r="D26" s="304"/>
      <c r="E26" s="800"/>
      <c r="F26" s="800"/>
      <c r="G26" s="31"/>
      <c r="H26" s="31"/>
      <c r="I26" s="105"/>
      <c r="J26" s="18"/>
    </row>
    <row r="27" spans="1:14" ht="89.25" customHeight="1">
      <c r="A27" s="32">
        <v>18</v>
      </c>
      <c r="B27" s="2" t="s">
        <v>1657</v>
      </c>
      <c r="C27" s="305" t="s">
        <v>22</v>
      </c>
      <c r="D27" s="253"/>
      <c r="E27" s="800"/>
      <c r="F27" s="800"/>
      <c r="G27" s="31"/>
      <c r="H27" s="31"/>
      <c r="I27" s="105"/>
      <c r="J27" s="18"/>
    </row>
    <row r="28" spans="1:14" ht="46.5" customHeight="1">
      <c r="A28" s="32">
        <v>19</v>
      </c>
      <c r="B28" s="198" t="s">
        <v>278</v>
      </c>
      <c r="C28" s="153" t="s">
        <v>206</v>
      </c>
      <c r="D28" s="253"/>
      <c r="E28" s="800"/>
      <c r="F28" s="800"/>
      <c r="G28" s="31"/>
      <c r="H28" s="31"/>
      <c r="I28" s="105"/>
      <c r="J28" s="18"/>
    </row>
    <row r="29" spans="1:14" ht="47.25" customHeight="1">
      <c r="A29" s="32">
        <v>20</v>
      </c>
      <c r="B29" s="2" t="s">
        <v>270</v>
      </c>
      <c r="C29" s="153" t="s">
        <v>279</v>
      </c>
      <c r="D29" s="253"/>
      <c r="E29" s="800"/>
      <c r="F29" s="800"/>
      <c r="G29" s="31"/>
      <c r="H29" s="31"/>
      <c r="I29" s="105"/>
      <c r="J29" s="18"/>
    </row>
    <row r="30" spans="1:14" ht="37.5" customHeight="1">
      <c r="A30" s="32">
        <v>21</v>
      </c>
      <c r="B30" s="110" t="s">
        <v>1658</v>
      </c>
      <c r="C30" s="153" t="s">
        <v>22</v>
      </c>
      <c r="D30" s="253"/>
      <c r="E30" s="800"/>
      <c r="F30" s="800"/>
      <c r="G30" s="31"/>
      <c r="H30" s="31"/>
      <c r="I30" s="105"/>
      <c r="J30" s="18"/>
    </row>
    <row r="31" spans="1:14" ht="28.5" customHeight="1">
      <c r="A31" s="32">
        <v>22</v>
      </c>
      <c r="B31" s="198" t="s">
        <v>280</v>
      </c>
      <c r="C31" s="153" t="s">
        <v>26</v>
      </c>
      <c r="D31" s="253"/>
      <c r="E31" s="800"/>
      <c r="F31" s="800"/>
      <c r="G31" s="31"/>
      <c r="H31" s="31"/>
      <c r="I31" s="105"/>
      <c r="J31" s="18"/>
    </row>
    <row r="32" spans="1:14" ht="37.5" customHeight="1">
      <c r="A32" s="32">
        <v>23</v>
      </c>
      <c r="B32" s="306" t="s">
        <v>281</v>
      </c>
      <c r="C32" s="153" t="s">
        <v>26</v>
      </c>
      <c r="D32" s="253"/>
      <c r="E32" s="800"/>
      <c r="F32" s="800"/>
      <c r="G32" s="31"/>
      <c r="H32" s="31"/>
      <c r="I32" s="105"/>
      <c r="J32" s="18"/>
    </row>
    <row r="33" spans="1:62" ht="15" customHeight="1">
      <c r="A33" s="32">
        <v>24</v>
      </c>
      <c r="B33" s="198" t="s">
        <v>282</v>
      </c>
      <c r="C33" s="153" t="s">
        <v>26</v>
      </c>
      <c r="D33" s="253"/>
      <c r="E33" s="800"/>
      <c r="F33" s="800"/>
      <c r="G33" s="31"/>
      <c r="H33" s="31"/>
      <c r="I33" s="105"/>
      <c r="J33" s="18"/>
    </row>
    <row r="34" spans="1:62" ht="15" customHeight="1">
      <c r="A34" s="32">
        <v>25</v>
      </c>
      <c r="B34" s="198" t="s">
        <v>283</v>
      </c>
      <c r="C34" s="153" t="s">
        <v>26</v>
      </c>
      <c r="D34" s="253"/>
      <c r="E34" s="800"/>
      <c r="F34" s="800"/>
      <c r="G34" s="31"/>
      <c r="H34" s="31"/>
      <c r="I34" s="105"/>
      <c r="J34" s="18"/>
    </row>
    <row r="35" spans="1:62" ht="24" customHeight="1">
      <c r="A35" s="32">
        <v>26</v>
      </c>
      <c r="B35" s="2" t="s">
        <v>261</v>
      </c>
      <c r="C35" s="153" t="s">
        <v>22</v>
      </c>
      <c r="D35" s="253"/>
      <c r="E35" s="800"/>
      <c r="F35" s="800"/>
      <c r="G35" s="31"/>
      <c r="H35" s="31"/>
      <c r="I35" s="105"/>
      <c r="J35" s="18"/>
    </row>
    <row r="36" spans="1:62" ht="15" customHeight="1">
      <c r="A36" s="32">
        <v>27</v>
      </c>
      <c r="B36" s="307" t="s">
        <v>284</v>
      </c>
      <c r="C36" s="104" t="s">
        <v>22</v>
      </c>
      <c r="D36" s="308"/>
      <c r="E36" s="806"/>
      <c r="F36" s="806"/>
      <c r="G36" s="30"/>
      <c r="H36" s="31"/>
      <c r="I36" s="31"/>
      <c r="J36" s="18"/>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row>
    <row r="37" spans="1:62" ht="15" customHeight="1">
      <c r="A37" s="32">
        <v>28</v>
      </c>
      <c r="B37" s="255" t="s">
        <v>285</v>
      </c>
      <c r="C37" s="153" t="s">
        <v>194</v>
      </c>
      <c r="D37" s="253"/>
      <c r="E37" s="800"/>
      <c r="F37" s="800"/>
      <c r="G37" s="31"/>
      <c r="H37" s="31"/>
      <c r="I37" s="105"/>
      <c r="J37" s="18"/>
    </row>
    <row r="38" spans="1:62" ht="49.5" customHeight="1">
      <c r="A38" s="32">
        <v>29</v>
      </c>
      <c r="B38" s="2" t="s">
        <v>286</v>
      </c>
      <c r="C38" s="36" t="s">
        <v>29</v>
      </c>
      <c r="D38" s="39"/>
      <c r="E38" s="800"/>
      <c r="F38" s="800"/>
      <c r="G38" s="31"/>
      <c r="H38" s="31"/>
      <c r="I38" s="105"/>
      <c r="J38" s="18"/>
    </row>
    <row r="39" spans="1:62" ht="111.75" customHeight="1">
      <c r="A39" s="145">
        <v>30</v>
      </c>
      <c r="B39" s="110" t="s">
        <v>275</v>
      </c>
      <c r="C39" s="256" t="s">
        <v>22</v>
      </c>
      <c r="D39" s="257"/>
      <c r="E39" s="808"/>
      <c r="F39" s="808"/>
      <c r="G39" s="31"/>
      <c r="H39" s="31"/>
      <c r="I39" s="105"/>
      <c r="J39" s="18"/>
    </row>
    <row r="40" spans="1:62" ht="14.25" customHeight="1">
      <c r="A40" s="794" t="s">
        <v>174</v>
      </c>
      <c r="B40" s="794"/>
      <c r="C40" s="794"/>
      <c r="D40" s="794"/>
      <c r="E40" s="794"/>
      <c r="F40" s="794"/>
      <c r="G40" s="794"/>
      <c r="H40" s="794"/>
      <c r="I40" s="105"/>
      <c r="J40" s="18"/>
    </row>
    <row r="41" spans="1:62" ht="24" customHeight="1">
      <c r="A41" s="793" t="s">
        <v>175</v>
      </c>
      <c r="B41" s="793"/>
      <c r="C41" s="309" t="s">
        <v>176</v>
      </c>
      <c r="D41" s="310" t="s">
        <v>177</v>
      </c>
      <c r="E41" s="809" t="s">
        <v>60</v>
      </c>
      <c r="F41" s="809"/>
      <c r="G41" s="810" t="s">
        <v>178</v>
      </c>
      <c r="H41" s="810"/>
      <c r="I41" s="105"/>
      <c r="J41" s="18"/>
    </row>
    <row r="42" spans="1:62" ht="21" customHeight="1">
      <c r="A42" s="778">
        <v>1</v>
      </c>
      <c r="B42" s="803" t="s">
        <v>287</v>
      </c>
      <c r="C42" s="799" t="s">
        <v>179</v>
      </c>
      <c r="D42" s="800" t="s">
        <v>180</v>
      </c>
      <c r="E42" s="800"/>
      <c r="F42" s="800"/>
      <c r="G42" s="797"/>
      <c r="H42" s="797"/>
      <c r="I42" s="105"/>
      <c r="J42" s="18"/>
    </row>
    <row r="43" spans="1:62" ht="15" customHeight="1">
      <c r="A43" s="778"/>
      <c r="B43" s="803"/>
      <c r="C43" s="799"/>
      <c r="D43" s="800"/>
      <c r="E43" s="800"/>
      <c r="F43" s="800"/>
      <c r="G43" s="797"/>
      <c r="H43" s="797"/>
      <c r="I43" s="105"/>
      <c r="J43" s="18"/>
    </row>
    <row r="44" spans="1:62" ht="17.25" customHeight="1">
      <c r="A44" s="778">
        <v>2</v>
      </c>
      <c r="B44" s="803" t="s">
        <v>288</v>
      </c>
      <c r="C44" s="799" t="s">
        <v>179</v>
      </c>
      <c r="D44" s="800" t="s">
        <v>180</v>
      </c>
      <c r="E44" s="800"/>
      <c r="F44" s="800"/>
      <c r="G44" s="797"/>
      <c r="H44" s="797"/>
      <c r="I44" s="105"/>
      <c r="J44" s="18"/>
    </row>
    <row r="45" spans="1:62" ht="15" customHeight="1">
      <c r="A45" s="778"/>
      <c r="B45" s="803"/>
      <c r="C45" s="799"/>
      <c r="D45" s="800"/>
      <c r="E45" s="800"/>
      <c r="F45" s="800"/>
      <c r="G45" s="797"/>
      <c r="H45" s="797"/>
      <c r="I45" s="105"/>
      <c r="J45" s="18"/>
    </row>
    <row r="46" spans="1:62" ht="12.75" customHeight="1">
      <c r="A46" s="778">
        <v>3</v>
      </c>
      <c r="B46" s="803" t="s">
        <v>181</v>
      </c>
      <c r="C46" s="799" t="s">
        <v>179</v>
      </c>
      <c r="D46" s="800" t="s">
        <v>180</v>
      </c>
      <c r="E46" s="800"/>
      <c r="F46" s="800"/>
      <c r="G46" s="797"/>
      <c r="H46" s="797"/>
      <c r="I46" s="105"/>
      <c r="J46" s="18"/>
    </row>
    <row r="47" spans="1:62" ht="15" customHeight="1">
      <c r="A47" s="778"/>
      <c r="B47" s="803"/>
      <c r="C47" s="799"/>
      <c r="D47" s="800"/>
      <c r="E47" s="800"/>
      <c r="F47" s="800"/>
      <c r="G47" s="797"/>
      <c r="H47" s="797"/>
      <c r="I47" s="105"/>
      <c r="J47" s="18"/>
    </row>
    <row r="48" spans="1:62" ht="12.75" customHeight="1">
      <c r="A48" s="778">
        <v>4</v>
      </c>
      <c r="B48" s="803" t="s">
        <v>182</v>
      </c>
      <c r="C48" s="799" t="s">
        <v>179</v>
      </c>
      <c r="D48" s="800" t="s">
        <v>180</v>
      </c>
      <c r="E48" s="800"/>
      <c r="F48" s="800"/>
      <c r="G48" s="797"/>
      <c r="H48" s="797"/>
      <c r="I48" s="105"/>
      <c r="J48" s="18"/>
    </row>
    <row r="49" spans="1:10" ht="15" customHeight="1">
      <c r="A49" s="778"/>
      <c r="B49" s="803"/>
      <c r="C49" s="799"/>
      <c r="D49" s="800"/>
      <c r="E49" s="800"/>
      <c r="F49" s="800"/>
      <c r="G49" s="797"/>
      <c r="H49" s="797"/>
      <c r="I49" s="105"/>
      <c r="J49" s="18"/>
    </row>
    <row r="50" spans="1:10" ht="14.25" customHeight="1">
      <c r="A50" s="14"/>
      <c r="B50" s="14"/>
      <c r="C50" s="311"/>
      <c r="D50" s="312"/>
      <c r="E50" s="312"/>
      <c r="F50" s="18"/>
      <c r="G50" s="313"/>
      <c r="H50" s="313"/>
      <c r="I50" s="313"/>
      <c r="J50" s="314"/>
    </row>
    <row r="51" spans="1:10" ht="14.25" customHeight="1">
      <c r="A51" s="81"/>
      <c r="B51" s="44" t="s">
        <v>1354</v>
      </c>
      <c r="C51" s="163"/>
      <c r="D51" s="40"/>
      <c r="E51" s="40"/>
      <c r="F51" s="18"/>
      <c r="G51" s="313"/>
      <c r="H51" s="313"/>
      <c r="I51" s="315"/>
      <c r="J51" s="315"/>
    </row>
    <row r="52" spans="1:10" ht="15" customHeight="1">
      <c r="A52" s="18"/>
      <c r="B52" s="766" t="s">
        <v>1842</v>
      </c>
      <c r="C52" s="18"/>
      <c r="E52" s="42"/>
      <c r="F52" s="42"/>
      <c r="G52" s="168"/>
      <c r="H52" s="43"/>
    </row>
    <row r="53" spans="1:10" ht="15" customHeight="1">
      <c r="A53" s="18"/>
      <c r="B53" s="241"/>
      <c r="C53" s="18"/>
      <c r="E53" s="42"/>
      <c r="F53" s="42"/>
      <c r="G53" s="42"/>
      <c r="H53" s="43"/>
    </row>
  </sheetData>
  <mergeCells count="63">
    <mergeCell ref="G46:H47"/>
    <mergeCell ref="A48:A49"/>
    <mergeCell ref="B48:B49"/>
    <mergeCell ref="C48:C49"/>
    <mergeCell ref="D48:D49"/>
    <mergeCell ref="E48:F49"/>
    <mergeCell ref="G48:H49"/>
    <mergeCell ref="A46:A47"/>
    <mergeCell ref="B46:B47"/>
    <mergeCell ref="C46:C47"/>
    <mergeCell ref="D46:D47"/>
    <mergeCell ref="E46:F47"/>
    <mergeCell ref="G42:H43"/>
    <mergeCell ref="A44:A45"/>
    <mergeCell ref="B44:B45"/>
    <mergeCell ref="C44:C45"/>
    <mergeCell ref="D44:D45"/>
    <mergeCell ref="E44:F45"/>
    <mergeCell ref="G44:H45"/>
    <mergeCell ref="A42:A43"/>
    <mergeCell ref="B42:B43"/>
    <mergeCell ref="C42:C43"/>
    <mergeCell ref="D42:D43"/>
    <mergeCell ref="E42:F43"/>
    <mergeCell ref="E37:F37"/>
    <mergeCell ref="E38:F38"/>
    <mergeCell ref="E39:F39"/>
    <mergeCell ref="A40:H40"/>
    <mergeCell ref="A41:B41"/>
    <mergeCell ref="E41:F41"/>
    <mergeCell ref="G41:H41"/>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2"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J58"/>
  <sheetViews>
    <sheetView zoomScaleNormal="100" workbookViewId="0">
      <selection activeCell="E8" sqref="E8"/>
    </sheetView>
  </sheetViews>
  <sheetFormatPr defaultColWidth="9" defaultRowHeight="15"/>
  <cols>
    <col min="1" max="1" width="3.42578125" style="5" customWidth="1"/>
    <col min="2" max="2" width="62.5703125" style="5" customWidth="1"/>
    <col min="3" max="3" width="12.140625" style="5" customWidth="1"/>
    <col min="4" max="4" width="11.140625" style="5" customWidth="1"/>
    <col min="5" max="5" width="14" style="5" customWidth="1"/>
    <col min="6" max="8" width="15.7109375" style="5" customWidth="1"/>
    <col min="9" max="9" width="17.28515625" style="5" customWidth="1"/>
    <col min="10"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1461</v>
      </c>
      <c r="B5" s="772"/>
      <c r="C5" s="772"/>
      <c r="D5" s="772"/>
      <c r="E5" s="772"/>
      <c r="F5" s="772"/>
      <c r="G5" s="772"/>
      <c r="H5" s="772"/>
      <c r="I5" s="772"/>
      <c r="J5" s="47"/>
    </row>
    <row r="6" spans="1:10" ht="57" customHeight="1">
      <c r="A6" s="91" t="s">
        <v>95</v>
      </c>
      <c r="B6" s="92" t="s">
        <v>32</v>
      </c>
      <c r="C6" s="93" t="s">
        <v>2</v>
      </c>
      <c r="D6" s="94" t="s">
        <v>3</v>
      </c>
      <c r="E6" s="94" t="s">
        <v>4</v>
      </c>
      <c r="F6" s="94" t="s">
        <v>5</v>
      </c>
      <c r="G6" s="92" t="s">
        <v>6</v>
      </c>
      <c r="H6" s="95" t="s">
        <v>7</v>
      </c>
      <c r="I6" s="13" t="s">
        <v>1823</v>
      </c>
    </row>
    <row r="7" spans="1:10" ht="15.75" customHeight="1">
      <c r="A7" s="8" t="s">
        <v>8</v>
      </c>
      <c r="B7" s="9" t="s">
        <v>8</v>
      </c>
      <c r="C7" s="10" t="s">
        <v>58</v>
      </c>
      <c r="D7" s="11" t="s">
        <v>10</v>
      </c>
      <c r="E7" s="11" t="s">
        <v>10</v>
      </c>
      <c r="F7" s="11" t="s">
        <v>8</v>
      </c>
      <c r="G7" s="9" t="s">
        <v>8</v>
      </c>
      <c r="H7" s="17" t="s">
        <v>8</v>
      </c>
      <c r="I7" s="17" t="s">
        <v>8</v>
      </c>
    </row>
    <row r="8" spans="1:10" ht="32.25" customHeight="1">
      <c r="A8" s="19">
        <v>1</v>
      </c>
      <c r="B8" s="165" t="s">
        <v>289</v>
      </c>
      <c r="C8" s="139">
        <v>800</v>
      </c>
      <c r="D8" s="276"/>
      <c r="E8" s="276"/>
      <c r="F8" s="169"/>
      <c r="G8" s="109"/>
      <c r="H8" s="109"/>
      <c r="I8" s="25"/>
    </row>
    <row r="9" spans="1:10" ht="36" customHeight="1">
      <c r="A9" s="26"/>
      <c r="B9" s="300" t="s">
        <v>12</v>
      </c>
      <c r="C9" s="28" t="s">
        <v>13</v>
      </c>
      <c r="D9" s="29" t="s">
        <v>34</v>
      </c>
      <c r="E9" s="770" t="s">
        <v>15</v>
      </c>
      <c r="F9" s="770"/>
      <c r="G9" s="262"/>
      <c r="H9" s="31"/>
      <c r="I9" s="31"/>
      <c r="J9" s="18"/>
    </row>
    <row r="10" spans="1:10" ht="21.75" customHeight="1">
      <c r="A10" s="32">
        <v>1</v>
      </c>
      <c r="B10" s="1" t="s">
        <v>16</v>
      </c>
      <c r="C10" s="33" t="s">
        <v>220</v>
      </c>
      <c r="D10" s="102"/>
      <c r="E10" s="770"/>
      <c r="F10" s="770"/>
      <c r="G10" s="30"/>
      <c r="H10" s="35"/>
      <c r="I10" s="31"/>
      <c r="J10" s="18"/>
    </row>
    <row r="11" spans="1:10" ht="22.5" customHeight="1">
      <c r="A11" s="32">
        <v>2</v>
      </c>
      <c r="B11" s="2" t="s">
        <v>115</v>
      </c>
      <c r="C11" s="248" t="s">
        <v>220</v>
      </c>
      <c r="D11" s="37"/>
      <c r="E11" s="770"/>
      <c r="F11" s="770"/>
      <c r="G11" s="249"/>
      <c r="H11" s="250"/>
      <c r="I11" s="249"/>
      <c r="J11" s="18"/>
    </row>
    <row r="12" spans="1:10" ht="22.5" customHeight="1">
      <c r="A12" s="32">
        <v>3</v>
      </c>
      <c r="B12" s="2" t="s">
        <v>17</v>
      </c>
      <c r="C12" s="36" t="s">
        <v>220</v>
      </c>
      <c r="D12" s="103"/>
      <c r="E12" s="770"/>
      <c r="F12" s="770"/>
      <c r="G12" s="262"/>
      <c r="H12" s="31"/>
      <c r="I12" s="105"/>
      <c r="J12" s="18"/>
    </row>
    <row r="13" spans="1:10" ht="22.5" customHeight="1">
      <c r="A13" s="32">
        <v>4</v>
      </c>
      <c r="B13" s="202" t="s">
        <v>150</v>
      </c>
      <c r="C13" s="36" t="s">
        <v>8</v>
      </c>
      <c r="D13" s="102"/>
      <c r="E13" s="807"/>
      <c r="F13" s="807"/>
      <c r="G13" s="262"/>
      <c r="H13" s="31"/>
      <c r="I13" s="31"/>
      <c r="J13" s="18"/>
    </row>
    <row r="14" spans="1:10" ht="91.5" customHeight="1">
      <c r="A14" s="32">
        <v>5</v>
      </c>
      <c r="B14" s="2" t="s">
        <v>18</v>
      </c>
      <c r="C14" s="36" t="s">
        <v>220</v>
      </c>
      <c r="D14" s="103"/>
      <c r="E14" s="770"/>
      <c r="F14" s="770"/>
      <c r="G14" s="30"/>
      <c r="H14" s="31"/>
      <c r="I14" s="31"/>
      <c r="J14" s="18"/>
    </row>
    <row r="15" spans="1:10" ht="51.75" customHeight="1">
      <c r="A15" s="32">
        <v>6</v>
      </c>
      <c r="B15" s="197" t="s">
        <v>97</v>
      </c>
      <c r="C15" s="36" t="s">
        <v>220</v>
      </c>
      <c r="D15" s="103"/>
      <c r="E15" s="770"/>
      <c r="F15" s="770"/>
      <c r="G15" s="30"/>
      <c r="H15" s="31"/>
      <c r="I15" s="31"/>
      <c r="J15" s="18"/>
    </row>
    <row r="16" spans="1:10" ht="98.25" customHeight="1">
      <c r="A16" s="32">
        <v>7</v>
      </c>
      <c r="B16" s="197" t="s">
        <v>1827</v>
      </c>
      <c r="C16" s="36" t="s">
        <v>220</v>
      </c>
      <c r="D16" s="103"/>
      <c r="E16" s="770"/>
      <c r="F16" s="770"/>
      <c r="G16" s="30"/>
      <c r="H16" s="31"/>
      <c r="I16" s="31"/>
      <c r="J16" s="18"/>
    </row>
    <row r="17" spans="1:10" ht="37.5" customHeight="1">
      <c r="A17" s="32">
        <v>8</v>
      </c>
      <c r="B17" s="198" t="s">
        <v>290</v>
      </c>
      <c r="C17" s="36" t="s">
        <v>8</v>
      </c>
      <c r="D17" s="148"/>
      <c r="E17" s="770"/>
      <c r="F17" s="770"/>
      <c r="G17" s="31"/>
      <c r="H17" s="31"/>
      <c r="I17" s="105"/>
    </row>
    <row r="18" spans="1:10" ht="62.25" customHeight="1">
      <c r="A18" s="32">
        <v>9</v>
      </c>
      <c r="B18" s="2" t="s">
        <v>52</v>
      </c>
      <c r="C18" s="36" t="s">
        <v>220</v>
      </c>
      <c r="D18" s="103"/>
      <c r="E18" s="770"/>
      <c r="F18" s="770"/>
      <c r="G18" s="30"/>
      <c r="H18" s="31"/>
      <c r="I18" s="105"/>
      <c r="J18" s="18"/>
    </row>
    <row r="19" spans="1:10" ht="37.5" customHeight="1">
      <c r="A19" s="32">
        <v>10</v>
      </c>
      <c r="B19" s="198" t="s">
        <v>153</v>
      </c>
      <c r="C19" s="32" t="s">
        <v>220</v>
      </c>
      <c r="D19" s="103"/>
      <c r="E19" s="770"/>
      <c r="F19" s="770"/>
      <c r="G19" s="30"/>
      <c r="H19" s="31"/>
      <c r="I19" s="31"/>
      <c r="J19" s="18"/>
    </row>
    <row r="20" spans="1:10" ht="101.25" customHeight="1">
      <c r="A20" s="32">
        <v>11</v>
      </c>
      <c r="B20" s="2" t="s">
        <v>275</v>
      </c>
      <c r="C20" s="36" t="s">
        <v>22</v>
      </c>
      <c r="D20" s="39"/>
      <c r="E20" s="770"/>
      <c r="F20" s="770"/>
      <c r="G20" s="30"/>
      <c r="H20" s="31"/>
      <c r="I20" s="31"/>
      <c r="J20" s="18"/>
    </row>
    <row r="21" spans="1:10" ht="93" customHeight="1">
      <c r="A21" s="32">
        <v>12</v>
      </c>
      <c r="B21" s="2" t="s">
        <v>1659</v>
      </c>
      <c r="C21" s="36" t="s">
        <v>22</v>
      </c>
      <c r="D21" s="39"/>
      <c r="E21" s="770"/>
      <c r="F21" s="770"/>
      <c r="G21" s="30"/>
      <c r="H21" s="31"/>
      <c r="I21" s="31"/>
      <c r="J21" s="18"/>
    </row>
    <row r="22" spans="1:10" ht="153" customHeight="1">
      <c r="A22" s="32">
        <v>13</v>
      </c>
      <c r="B22" s="2" t="s">
        <v>1642</v>
      </c>
      <c r="C22" s="36" t="s">
        <v>291</v>
      </c>
      <c r="D22" s="39"/>
      <c r="E22" s="770"/>
      <c r="F22" s="770"/>
      <c r="G22" s="30"/>
      <c r="H22" s="31"/>
      <c r="I22" s="31"/>
      <c r="J22" s="18"/>
    </row>
    <row r="23" spans="1:10" ht="38.25" customHeight="1">
      <c r="A23" s="32">
        <v>14</v>
      </c>
      <c r="B23" s="2" t="s">
        <v>1660</v>
      </c>
      <c r="C23" s="36" t="s">
        <v>292</v>
      </c>
      <c r="D23" s="39"/>
      <c r="E23" s="770"/>
      <c r="F23" s="770"/>
      <c r="G23" s="30"/>
      <c r="H23" s="31"/>
      <c r="I23" s="31"/>
      <c r="J23" s="18"/>
    </row>
    <row r="24" spans="1:10" ht="69.75" customHeight="1">
      <c r="A24" s="32">
        <v>15</v>
      </c>
      <c r="B24" s="198" t="s">
        <v>1661</v>
      </c>
      <c r="C24" s="36" t="s">
        <v>22</v>
      </c>
      <c r="D24" s="39"/>
      <c r="E24" s="770"/>
      <c r="F24" s="770"/>
      <c r="G24" s="30"/>
      <c r="H24" s="31"/>
      <c r="I24" s="31"/>
      <c r="J24" s="18"/>
    </row>
    <row r="25" spans="1:10" ht="54.75" customHeight="1">
      <c r="A25" s="32">
        <v>16</v>
      </c>
      <c r="B25" s="198" t="s">
        <v>1662</v>
      </c>
      <c r="C25" s="36" t="s">
        <v>29</v>
      </c>
      <c r="D25" s="39"/>
      <c r="E25" s="770"/>
      <c r="F25" s="770"/>
      <c r="G25" s="30"/>
      <c r="H25" s="31"/>
      <c r="I25" s="31"/>
      <c r="J25" s="18"/>
    </row>
    <row r="26" spans="1:10" ht="63" customHeight="1">
      <c r="A26" s="32">
        <v>17</v>
      </c>
      <c r="B26" s="2" t="s">
        <v>1634</v>
      </c>
      <c r="C26" s="36" t="s">
        <v>26</v>
      </c>
      <c r="D26" s="39"/>
      <c r="E26" s="770"/>
      <c r="F26" s="770"/>
      <c r="G26" s="30"/>
      <c r="H26" s="31"/>
      <c r="I26" s="31"/>
      <c r="J26" s="18"/>
    </row>
    <row r="27" spans="1:10" ht="18.75" customHeight="1">
      <c r="A27" s="32">
        <v>18</v>
      </c>
      <c r="B27" s="2" t="s">
        <v>242</v>
      </c>
      <c r="C27" s="36" t="s">
        <v>22</v>
      </c>
      <c r="D27" s="39"/>
      <c r="E27" s="770"/>
      <c r="F27" s="770"/>
      <c r="G27" s="30"/>
      <c r="H27" s="31"/>
      <c r="I27" s="31"/>
      <c r="J27" s="18"/>
    </row>
    <row r="28" spans="1:10" ht="20.25" customHeight="1">
      <c r="A28" s="32">
        <v>19</v>
      </c>
      <c r="B28" s="2" t="s">
        <v>243</v>
      </c>
      <c r="C28" s="36" t="s">
        <v>22</v>
      </c>
      <c r="D28" s="39"/>
      <c r="E28" s="770"/>
      <c r="F28" s="770"/>
      <c r="G28" s="30"/>
      <c r="H28" s="31"/>
      <c r="I28" s="31"/>
      <c r="J28" s="18"/>
    </row>
    <row r="29" spans="1:10" ht="29.25" customHeight="1">
      <c r="A29" s="32">
        <v>20</v>
      </c>
      <c r="B29" s="198" t="s">
        <v>293</v>
      </c>
      <c r="C29" s="153" t="s">
        <v>26</v>
      </c>
      <c r="D29" s="253"/>
      <c r="E29" s="770"/>
      <c r="F29" s="770"/>
      <c r="G29" s="30"/>
      <c r="H29" s="31"/>
      <c r="I29" s="31"/>
      <c r="J29" s="18"/>
    </row>
    <row r="30" spans="1:10" ht="33.75" customHeight="1">
      <c r="A30" s="32">
        <v>21</v>
      </c>
      <c r="B30" s="198" t="s">
        <v>294</v>
      </c>
      <c r="C30" s="153" t="s">
        <v>22</v>
      </c>
      <c r="D30" s="253"/>
      <c r="E30" s="770"/>
      <c r="F30" s="770"/>
      <c r="G30" s="30"/>
      <c r="H30" s="31"/>
      <c r="I30" s="31"/>
      <c r="J30" s="18"/>
    </row>
    <row r="31" spans="1:10" ht="31.5" customHeight="1">
      <c r="A31" s="32">
        <v>22</v>
      </c>
      <c r="B31" s="198" t="s">
        <v>295</v>
      </c>
      <c r="C31" s="153" t="s">
        <v>22</v>
      </c>
      <c r="D31" s="253"/>
      <c r="E31" s="770"/>
      <c r="F31" s="770"/>
      <c r="G31" s="30"/>
      <c r="H31" s="31"/>
      <c r="I31" s="31"/>
      <c r="J31" s="18"/>
    </row>
    <row r="32" spans="1:10" ht="40.5" customHeight="1">
      <c r="A32" s="32">
        <v>23</v>
      </c>
      <c r="B32" s="198" t="s">
        <v>296</v>
      </c>
      <c r="C32" s="153" t="s">
        <v>161</v>
      </c>
      <c r="D32" s="253"/>
      <c r="E32" s="770"/>
      <c r="F32" s="770"/>
      <c r="G32" s="30"/>
      <c r="H32" s="31"/>
      <c r="I32" s="31"/>
      <c r="J32" s="18"/>
    </row>
    <row r="33" spans="1:10" ht="68.25" customHeight="1">
      <c r="A33" s="32">
        <v>24</v>
      </c>
      <c r="B33" s="198" t="s">
        <v>297</v>
      </c>
      <c r="C33" s="153" t="s">
        <v>22</v>
      </c>
      <c r="D33" s="253"/>
      <c r="E33" s="770"/>
      <c r="F33" s="770"/>
      <c r="G33" s="30"/>
      <c r="H33" s="31"/>
      <c r="I33" s="31"/>
      <c r="J33" s="18"/>
    </row>
    <row r="34" spans="1:10" ht="47.25" customHeight="1">
      <c r="A34" s="32">
        <v>25</v>
      </c>
      <c r="B34" s="198" t="s">
        <v>298</v>
      </c>
      <c r="C34" s="153" t="s">
        <v>22</v>
      </c>
      <c r="D34" s="253"/>
      <c r="E34" s="770"/>
      <c r="F34" s="770"/>
      <c r="G34" s="30"/>
      <c r="H34" s="31"/>
      <c r="I34" s="31"/>
      <c r="J34" s="18"/>
    </row>
    <row r="35" spans="1:10" ht="31.5" customHeight="1">
      <c r="A35" s="32">
        <v>26</v>
      </c>
      <c r="B35" s="198" t="s">
        <v>123</v>
      </c>
      <c r="C35" s="153" t="s">
        <v>22</v>
      </c>
      <c r="D35" s="253"/>
      <c r="E35" s="770"/>
      <c r="F35" s="770"/>
      <c r="G35" s="30"/>
      <c r="H35" s="31"/>
      <c r="I35" s="31"/>
      <c r="J35" s="18"/>
    </row>
    <row r="36" spans="1:10" ht="39.75" customHeight="1">
      <c r="A36" s="32">
        <v>27</v>
      </c>
      <c r="B36" s="198" t="s">
        <v>247</v>
      </c>
      <c r="C36" s="153" t="s">
        <v>26</v>
      </c>
      <c r="D36" s="253"/>
      <c r="E36" s="770"/>
      <c r="F36" s="770"/>
      <c r="G36" s="30"/>
      <c r="H36" s="31"/>
      <c r="I36" s="31"/>
      <c r="J36" s="18"/>
    </row>
    <row r="37" spans="1:10" ht="26.25" customHeight="1">
      <c r="A37" s="32">
        <v>28</v>
      </c>
      <c r="B37" s="198" t="s">
        <v>299</v>
      </c>
      <c r="C37" s="153" t="s">
        <v>22</v>
      </c>
      <c r="D37" s="253"/>
      <c r="E37" s="770"/>
      <c r="F37" s="770"/>
      <c r="G37" s="30"/>
      <c r="H37" s="31"/>
      <c r="I37" s="31"/>
      <c r="J37" s="18"/>
    </row>
    <row r="38" spans="1:10" ht="34.5" customHeight="1">
      <c r="A38" s="32">
        <v>29</v>
      </c>
      <c r="B38" s="198" t="s">
        <v>300</v>
      </c>
      <c r="C38" s="153" t="s">
        <v>301</v>
      </c>
      <c r="D38" s="253"/>
      <c r="E38" s="770"/>
      <c r="F38" s="770"/>
      <c r="G38" s="30"/>
      <c r="H38" s="31"/>
      <c r="I38" s="31"/>
      <c r="J38" s="18"/>
    </row>
    <row r="39" spans="1:10" ht="34.5" customHeight="1">
      <c r="A39" s="32">
        <v>30</v>
      </c>
      <c r="B39" s="198" t="s">
        <v>302</v>
      </c>
      <c r="C39" s="153" t="s">
        <v>303</v>
      </c>
      <c r="D39" s="253"/>
      <c r="E39" s="770"/>
      <c r="F39" s="770"/>
      <c r="G39" s="30"/>
      <c r="H39" s="31"/>
      <c r="I39" s="31"/>
      <c r="J39" s="18"/>
    </row>
    <row r="40" spans="1:10" ht="30.75" customHeight="1">
      <c r="A40" s="32">
        <v>31</v>
      </c>
      <c r="B40" s="198" t="s">
        <v>304</v>
      </c>
      <c r="C40" s="153" t="s">
        <v>303</v>
      </c>
      <c r="D40" s="253"/>
      <c r="E40" s="770"/>
      <c r="F40" s="770"/>
      <c r="G40" s="30"/>
      <c r="H40" s="31"/>
      <c r="I40" s="31"/>
      <c r="J40" s="18"/>
    </row>
    <row r="41" spans="1:10" ht="32.25" customHeight="1">
      <c r="A41" s="32">
        <v>32</v>
      </c>
      <c r="B41" s="198" t="s">
        <v>305</v>
      </c>
      <c r="C41" s="153" t="s">
        <v>68</v>
      </c>
      <c r="D41" s="253"/>
      <c r="E41" s="770"/>
      <c r="F41" s="770"/>
      <c r="G41" s="30"/>
      <c r="H41" s="31"/>
      <c r="I41" s="31"/>
      <c r="J41" s="18"/>
    </row>
    <row r="42" spans="1:10" ht="30" customHeight="1">
      <c r="A42" s="32">
        <v>33</v>
      </c>
      <c r="B42" s="255" t="s">
        <v>306</v>
      </c>
      <c r="C42" s="256" t="s">
        <v>246</v>
      </c>
      <c r="D42" s="257"/>
      <c r="E42" s="777"/>
      <c r="F42" s="777"/>
      <c r="G42" s="30"/>
      <c r="H42" s="31"/>
      <c r="I42" s="31"/>
      <c r="J42" s="18"/>
    </row>
    <row r="43" spans="1:10" ht="15" customHeight="1">
      <c r="A43" s="26"/>
      <c r="B43" s="794" t="s">
        <v>174</v>
      </c>
      <c r="C43" s="794"/>
      <c r="D43" s="794"/>
      <c r="E43" s="794"/>
      <c r="F43" s="794"/>
      <c r="G43" s="794"/>
      <c r="H43" s="794"/>
      <c r="I43" s="31"/>
      <c r="J43" s="18"/>
    </row>
    <row r="44" spans="1:10" ht="24" customHeight="1">
      <c r="A44" s="785" t="s">
        <v>175</v>
      </c>
      <c r="B44" s="785" t="s">
        <v>1663</v>
      </c>
      <c r="C44" s="305" t="s">
        <v>176</v>
      </c>
      <c r="D44" s="316" t="s">
        <v>177</v>
      </c>
      <c r="E44" s="807" t="s">
        <v>60</v>
      </c>
      <c r="F44" s="807"/>
      <c r="G44" s="810" t="s">
        <v>178</v>
      </c>
      <c r="H44" s="810"/>
      <c r="I44" s="105"/>
      <c r="J44" s="18"/>
    </row>
    <row r="45" spans="1:10" ht="21" customHeight="1">
      <c r="A45" s="778">
        <v>1</v>
      </c>
      <c r="B45" s="798" t="s">
        <v>307</v>
      </c>
      <c r="C45" s="799" t="s">
        <v>179</v>
      </c>
      <c r="D45" s="800" t="s">
        <v>180</v>
      </c>
      <c r="E45" s="800"/>
      <c r="F45" s="800"/>
      <c r="G45" s="811"/>
      <c r="H45" s="811"/>
      <c r="I45" s="105"/>
      <c r="J45" s="18"/>
    </row>
    <row r="46" spans="1:10" ht="15" customHeight="1">
      <c r="A46" s="778"/>
      <c r="B46" s="798"/>
      <c r="C46" s="799"/>
      <c r="D46" s="800"/>
      <c r="E46" s="800"/>
      <c r="F46" s="800"/>
      <c r="G46" s="811"/>
      <c r="H46" s="811"/>
      <c r="I46" s="105"/>
      <c r="J46" s="18"/>
    </row>
    <row r="47" spans="1:10" ht="17.25" customHeight="1">
      <c r="A47" s="778">
        <v>2</v>
      </c>
      <c r="B47" s="798" t="s">
        <v>308</v>
      </c>
      <c r="C47" s="799" t="s">
        <v>179</v>
      </c>
      <c r="D47" s="800" t="s">
        <v>180</v>
      </c>
      <c r="E47" s="800"/>
      <c r="F47" s="800"/>
      <c r="G47" s="792"/>
      <c r="H47" s="792"/>
      <c r="I47" s="105"/>
      <c r="J47" s="18"/>
    </row>
    <row r="48" spans="1:10" ht="21.75" customHeight="1">
      <c r="A48" s="778"/>
      <c r="B48" s="798"/>
      <c r="C48" s="799"/>
      <c r="D48" s="800"/>
      <c r="E48" s="800"/>
      <c r="F48" s="800"/>
      <c r="G48" s="792"/>
      <c r="H48" s="792"/>
      <c r="I48" s="105"/>
      <c r="J48" s="18"/>
    </row>
    <row r="49" spans="1:10" ht="12.75" customHeight="1">
      <c r="A49" s="778">
        <v>3</v>
      </c>
      <c r="B49" s="798" t="s">
        <v>181</v>
      </c>
      <c r="C49" s="799" t="s">
        <v>179</v>
      </c>
      <c r="D49" s="800" t="s">
        <v>180</v>
      </c>
      <c r="E49" s="800"/>
      <c r="F49" s="800"/>
      <c r="G49" s="792"/>
      <c r="H49" s="792"/>
      <c r="I49" s="105"/>
      <c r="J49" s="18"/>
    </row>
    <row r="50" spans="1:10" ht="15" customHeight="1">
      <c r="A50" s="778"/>
      <c r="B50" s="798"/>
      <c r="C50" s="799"/>
      <c r="D50" s="800"/>
      <c r="E50" s="800"/>
      <c r="F50" s="800"/>
      <c r="G50" s="792"/>
      <c r="H50" s="792"/>
      <c r="I50" s="105"/>
      <c r="J50" s="18"/>
    </row>
    <row r="51" spans="1:10" ht="12.75" customHeight="1">
      <c r="A51" s="778">
        <v>4</v>
      </c>
      <c r="B51" s="798" t="s">
        <v>182</v>
      </c>
      <c r="C51" s="799" t="s">
        <v>179</v>
      </c>
      <c r="D51" s="800" t="s">
        <v>180</v>
      </c>
      <c r="E51" s="800"/>
      <c r="F51" s="800"/>
      <c r="G51" s="792"/>
      <c r="H51" s="792"/>
      <c r="I51" s="105"/>
      <c r="J51" s="18"/>
    </row>
    <row r="52" spans="1:10" ht="15" customHeight="1">
      <c r="A52" s="778"/>
      <c r="B52" s="798"/>
      <c r="C52" s="799"/>
      <c r="D52" s="800"/>
      <c r="E52" s="800"/>
      <c r="F52" s="800"/>
      <c r="G52" s="792"/>
      <c r="H52" s="792"/>
      <c r="I52" s="105"/>
      <c r="J52" s="18"/>
    </row>
    <row r="53" spans="1:10" ht="14.25" customHeight="1">
      <c r="A53" s="87"/>
      <c r="B53" s="87"/>
      <c r="C53" s="118"/>
      <c r="D53" s="119"/>
      <c r="E53" s="119"/>
      <c r="F53" s="18"/>
      <c r="G53" s="45"/>
      <c r="H53" s="45"/>
      <c r="I53" s="45"/>
      <c r="J53" s="88"/>
    </row>
    <row r="54" spans="1:10" ht="14.25" customHeight="1">
      <c r="A54" s="81"/>
      <c r="B54" s="162"/>
      <c r="C54" s="163"/>
      <c r="D54" s="40"/>
      <c r="E54" s="40"/>
      <c r="F54" s="18"/>
      <c r="G54" s="45"/>
      <c r="H54" s="45"/>
      <c r="I54" s="89"/>
      <c r="J54" s="89"/>
    </row>
    <row r="55" spans="1:10" ht="15" customHeight="1">
      <c r="A55" s="18"/>
      <c r="B55" s="44" t="s">
        <v>1354</v>
      </c>
      <c r="C55" s="18"/>
      <c r="E55" s="42"/>
      <c r="F55" s="42"/>
      <c r="G55" s="168"/>
      <c r="H55" s="43"/>
    </row>
    <row r="56" spans="1:10" ht="15" customHeight="1">
      <c r="A56" s="18"/>
      <c r="B56" s="766" t="s">
        <v>1842</v>
      </c>
      <c r="C56" s="18"/>
      <c r="E56" s="42"/>
      <c r="F56" s="42"/>
      <c r="G56" s="42"/>
      <c r="H56" s="43"/>
    </row>
    <row r="57" spans="1:10" ht="15" customHeight="1">
      <c r="A57" s="18"/>
      <c r="B57" s="18"/>
      <c r="C57" s="18"/>
      <c r="D57" s="18"/>
      <c r="E57" s="18"/>
      <c r="F57" s="18"/>
      <c r="G57" s="18"/>
      <c r="H57" s="18"/>
    </row>
    <row r="58" spans="1:10" ht="15" customHeight="1">
      <c r="A58" s="18"/>
      <c r="B58" s="18"/>
      <c r="C58" s="18"/>
      <c r="D58" s="18"/>
      <c r="E58" s="18"/>
      <c r="F58" s="18"/>
      <c r="G58" s="18"/>
      <c r="H58" s="18"/>
    </row>
  </sheetData>
  <mergeCells count="66">
    <mergeCell ref="G49:H50"/>
    <mergeCell ref="A51:A52"/>
    <mergeCell ref="B51:B52"/>
    <mergeCell ref="C51:C52"/>
    <mergeCell ref="D51:D52"/>
    <mergeCell ref="E51:F52"/>
    <mergeCell ref="G51:H52"/>
    <mergeCell ref="A49:A50"/>
    <mergeCell ref="B49:B50"/>
    <mergeCell ref="C49:C50"/>
    <mergeCell ref="D49:D50"/>
    <mergeCell ref="E49:F50"/>
    <mergeCell ref="G45:H46"/>
    <mergeCell ref="A47:A48"/>
    <mergeCell ref="B47:B48"/>
    <mergeCell ref="C47:C48"/>
    <mergeCell ref="D47:D48"/>
    <mergeCell ref="E47:F48"/>
    <mergeCell ref="G47:H48"/>
    <mergeCell ref="A45:A46"/>
    <mergeCell ref="B45:B46"/>
    <mergeCell ref="C45:C46"/>
    <mergeCell ref="D45:D46"/>
    <mergeCell ref="E45:F46"/>
    <mergeCell ref="E42:F42"/>
    <mergeCell ref="B43:H43"/>
    <mergeCell ref="A44:B44"/>
    <mergeCell ref="E44:F44"/>
    <mergeCell ref="G44:H44"/>
    <mergeCell ref="E37:F37"/>
    <mergeCell ref="E38:F38"/>
    <mergeCell ref="E39:F39"/>
    <mergeCell ref="E40:F40"/>
    <mergeCell ref="E41:F41"/>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5" orientation="landscape" horizontalDpi="300" verticalDpi="300" r:id="rId1"/>
  <rowBreaks count="1" manualBreakCount="1">
    <brk id="2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J57"/>
  <sheetViews>
    <sheetView topLeftCell="A31" zoomScaleNormal="100" workbookViewId="0">
      <selection activeCell="E8" sqref="E8"/>
    </sheetView>
  </sheetViews>
  <sheetFormatPr defaultColWidth="9" defaultRowHeight="42" customHeight="1"/>
  <cols>
    <col min="1" max="1" width="3.42578125" style="132" customWidth="1"/>
    <col min="2" max="2" width="61.140625" style="132" customWidth="1"/>
    <col min="3" max="3" width="11.140625" style="132" customWidth="1"/>
    <col min="4" max="4" width="10.5703125" style="132" customWidth="1"/>
    <col min="5" max="5" width="13.140625" style="132" customWidth="1"/>
    <col min="6" max="8" width="17.140625" style="132" customWidth="1"/>
    <col min="9" max="9" width="24.140625" style="132" customWidth="1"/>
    <col min="10" max="11" width="8.140625" style="132" customWidth="1"/>
    <col min="12" max="12" width="11.140625" style="132" customWidth="1"/>
    <col min="13" max="13" width="8" style="132" customWidth="1"/>
    <col min="14" max="15" width="13" style="132" customWidth="1"/>
    <col min="16" max="62" width="8.140625" style="132" customWidth="1"/>
    <col min="63" max="16384" width="9" style="182"/>
  </cols>
  <sheetData>
    <row r="1" spans="1:10" ht="42" customHeight="1">
      <c r="A1" s="771" t="s">
        <v>1442</v>
      </c>
      <c r="B1" s="771"/>
      <c r="C1" s="771"/>
      <c r="D1" s="771"/>
      <c r="E1" s="771"/>
      <c r="F1" s="771"/>
      <c r="G1" s="771"/>
      <c r="H1" s="771"/>
      <c r="I1" s="771"/>
    </row>
    <row r="2" spans="1:10" ht="8.25" customHeight="1">
      <c r="A2" s="771"/>
      <c r="B2" s="771"/>
      <c r="C2" s="771"/>
      <c r="D2" s="771"/>
      <c r="E2" s="771"/>
      <c r="F2" s="771"/>
      <c r="G2" s="771"/>
      <c r="H2" s="771"/>
      <c r="I2" s="771"/>
    </row>
    <row r="3" spans="1:10" ht="22.5" customHeight="1">
      <c r="A3" s="773" t="s">
        <v>1438</v>
      </c>
      <c r="B3" s="774"/>
      <c r="C3" s="774"/>
      <c r="D3" s="774"/>
      <c r="E3" s="774"/>
      <c r="F3" s="774"/>
      <c r="G3" s="774"/>
      <c r="H3" s="774"/>
      <c r="I3" s="775"/>
    </row>
    <row r="4" spans="1:10" ht="21.75" customHeight="1">
      <c r="A4" s="772" t="s">
        <v>1439</v>
      </c>
      <c r="B4" s="772"/>
      <c r="C4" s="772"/>
      <c r="D4" s="772"/>
      <c r="E4" s="772"/>
      <c r="F4" s="772"/>
      <c r="G4" s="772"/>
      <c r="H4" s="772"/>
      <c r="I4" s="772"/>
      <c r="J4" s="218"/>
    </row>
    <row r="5" spans="1:10" ht="16.5" customHeight="1">
      <c r="A5" s="772" t="s">
        <v>1462</v>
      </c>
      <c r="B5" s="772"/>
      <c r="C5" s="772"/>
      <c r="D5" s="772"/>
      <c r="E5" s="772"/>
      <c r="F5" s="772"/>
      <c r="G5" s="772"/>
      <c r="H5" s="772"/>
      <c r="I5" s="772"/>
      <c r="J5" s="218"/>
    </row>
    <row r="6" spans="1:10" ht="42" customHeight="1">
      <c r="A6" s="48" t="s">
        <v>95</v>
      </c>
      <c r="B6" s="49" t="s">
        <v>32</v>
      </c>
      <c r="C6" s="50" t="s">
        <v>2</v>
      </c>
      <c r="D6" s="51" t="s">
        <v>3</v>
      </c>
      <c r="E6" s="51" t="s">
        <v>4</v>
      </c>
      <c r="F6" s="51" t="s">
        <v>5</v>
      </c>
      <c r="G6" s="49" t="s">
        <v>6</v>
      </c>
      <c r="H6" s="52" t="s">
        <v>7</v>
      </c>
      <c r="I6" s="13" t="s">
        <v>1823</v>
      </c>
    </row>
    <row r="7" spans="1:10" ht="42" customHeight="1">
      <c r="A7" s="120" t="s">
        <v>8</v>
      </c>
      <c r="B7" s="54" t="s">
        <v>8</v>
      </c>
      <c r="C7" s="121" t="s">
        <v>58</v>
      </c>
      <c r="D7" s="56" t="s">
        <v>10</v>
      </c>
      <c r="E7" s="56" t="s">
        <v>10</v>
      </c>
      <c r="F7" s="56" t="s">
        <v>8</v>
      </c>
      <c r="G7" s="54" t="s">
        <v>8</v>
      </c>
      <c r="H7" s="57" t="s">
        <v>8</v>
      </c>
      <c r="I7" s="57" t="s">
        <v>8</v>
      </c>
    </row>
    <row r="8" spans="1:10" ht="42" customHeight="1">
      <c r="A8" s="58">
        <v>1</v>
      </c>
      <c r="B8" s="317" t="s">
        <v>309</v>
      </c>
      <c r="C8" s="123">
        <v>400</v>
      </c>
      <c r="D8" s="125"/>
      <c r="E8" s="173"/>
      <c r="F8" s="318"/>
      <c r="G8" s="127"/>
      <c r="H8" s="127"/>
      <c r="I8" s="63"/>
    </row>
    <row r="9" spans="1:10" ht="42" customHeight="1">
      <c r="A9" s="64"/>
      <c r="B9" s="319" t="s">
        <v>12</v>
      </c>
      <c r="C9" s="66" t="s">
        <v>13</v>
      </c>
      <c r="D9" s="67" t="s">
        <v>34</v>
      </c>
      <c r="E9" s="776" t="s">
        <v>15</v>
      </c>
      <c r="F9" s="776"/>
      <c r="G9" s="222"/>
      <c r="H9" s="69"/>
      <c r="I9" s="69"/>
      <c r="J9" s="131"/>
    </row>
    <row r="10" spans="1:10" ht="24" customHeight="1">
      <c r="A10" s="71">
        <v>1</v>
      </c>
      <c r="B10" s="320" t="s">
        <v>16</v>
      </c>
      <c r="C10" s="76" t="s">
        <v>220</v>
      </c>
      <c r="D10" s="175"/>
      <c r="E10" s="776"/>
      <c r="F10" s="776"/>
      <c r="G10" s="68"/>
      <c r="H10" s="78"/>
      <c r="I10" s="69"/>
      <c r="J10" s="131"/>
    </row>
    <row r="11" spans="1:10" ht="29.25" customHeight="1">
      <c r="A11" s="71">
        <v>2</v>
      </c>
      <c r="B11" s="75" t="s">
        <v>115</v>
      </c>
      <c r="C11" s="321" t="s">
        <v>8</v>
      </c>
      <c r="D11" s="175"/>
      <c r="E11" s="776"/>
      <c r="F11" s="776"/>
      <c r="G11" s="235"/>
      <c r="H11" s="237"/>
      <c r="I11" s="235"/>
      <c r="J11" s="131"/>
    </row>
    <row r="12" spans="1:10" ht="27" customHeight="1">
      <c r="A12" s="71">
        <v>3</v>
      </c>
      <c r="B12" s="75" t="s">
        <v>17</v>
      </c>
      <c r="C12" s="76" t="s">
        <v>220</v>
      </c>
      <c r="D12" s="77"/>
      <c r="E12" s="776"/>
      <c r="F12" s="776"/>
      <c r="G12" s="222"/>
      <c r="H12" s="69"/>
      <c r="I12" s="131"/>
      <c r="J12" s="131"/>
    </row>
    <row r="13" spans="1:10" ht="27.75" customHeight="1">
      <c r="A13" s="71">
        <v>4</v>
      </c>
      <c r="B13" s="322" t="s">
        <v>150</v>
      </c>
      <c r="C13" s="76" t="s">
        <v>8</v>
      </c>
      <c r="D13" s="74"/>
      <c r="E13" s="812"/>
      <c r="F13" s="812"/>
      <c r="G13" s="222"/>
      <c r="H13" s="69"/>
      <c r="I13" s="69"/>
      <c r="J13" s="131"/>
    </row>
    <row r="14" spans="1:10" ht="77.25" customHeight="1">
      <c r="A14" s="71">
        <v>5</v>
      </c>
      <c r="B14" s="75" t="s">
        <v>18</v>
      </c>
      <c r="C14" s="73" t="s">
        <v>220</v>
      </c>
      <c r="D14" s="74"/>
      <c r="E14" s="776"/>
      <c r="F14" s="776"/>
      <c r="G14" s="68"/>
      <c r="H14" s="69"/>
      <c r="I14" s="69"/>
      <c r="J14" s="131"/>
    </row>
    <row r="15" spans="1:10" ht="55.5" customHeight="1">
      <c r="A15" s="71">
        <v>6</v>
      </c>
      <c r="B15" s="323" t="s">
        <v>97</v>
      </c>
      <c r="C15" s="73" t="s">
        <v>220</v>
      </c>
      <c r="D15" s="77"/>
      <c r="E15" s="776"/>
      <c r="F15" s="776"/>
      <c r="G15" s="68"/>
      <c r="H15" s="69"/>
      <c r="I15" s="69"/>
      <c r="J15" s="131"/>
    </row>
    <row r="16" spans="1:10" ht="96.75" customHeight="1">
      <c r="A16" s="71">
        <v>7</v>
      </c>
      <c r="B16" s="323" t="s">
        <v>310</v>
      </c>
      <c r="C16" s="324" t="s">
        <v>220</v>
      </c>
      <c r="D16" s="77"/>
      <c r="E16" s="776"/>
      <c r="F16" s="776"/>
      <c r="G16" s="68"/>
      <c r="H16" s="69"/>
      <c r="I16" s="69"/>
      <c r="J16" s="131"/>
    </row>
    <row r="17" spans="1:10" ht="63.75" customHeight="1">
      <c r="A17" s="71">
        <v>8</v>
      </c>
      <c r="B17" s="325" t="s">
        <v>311</v>
      </c>
      <c r="C17" s="76" t="s">
        <v>8</v>
      </c>
      <c r="D17" s="326"/>
      <c r="E17" s="776"/>
      <c r="F17" s="776"/>
      <c r="G17" s="69"/>
      <c r="H17" s="69"/>
      <c r="I17" s="131"/>
    </row>
    <row r="18" spans="1:10" ht="79.5" customHeight="1">
      <c r="A18" s="71">
        <v>9</v>
      </c>
      <c r="B18" s="323" t="s">
        <v>52</v>
      </c>
      <c r="C18" s="76" t="s">
        <v>220</v>
      </c>
      <c r="D18" s="327"/>
      <c r="E18" s="776"/>
      <c r="F18" s="776"/>
      <c r="G18" s="68"/>
      <c r="H18" s="69"/>
      <c r="I18" s="131"/>
      <c r="J18" s="131"/>
    </row>
    <row r="19" spans="1:10" ht="31.5" customHeight="1">
      <c r="A19" s="71">
        <v>10</v>
      </c>
      <c r="B19" s="328" t="s">
        <v>274</v>
      </c>
      <c r="C19" s="73" t="s">
        <v>8</v>
      </c>
      <c r="D19" s="329"/>
      <c r="E19" s="813"/>
      <c r="F19" s="813"/>
      <c r="G19" s="222"/>
      <c r="H19" s="69"/>
      <c r="I19" s="69"/>
      <c r="J19" s="131"/>
    </row>
    <row r="20" spans="1:10" ht="30.75" customHeight="1">
      <c r="A20" s="71">
        <v>11</v>
      </c>
      <c r="B20" s="325" t="s">
        <v>153</v>
      </c>
      <c r="C20" s="76" t="s">
        <v>220</v>
      </c>
      <c r="D20" s="327"/>
      <c r="E20" s="776"/>
      <c r="F20" s="776"/>
      <c r="G20" s="68"/>
      <c r="H20" s="69"/>
      <c r="I20" s="69"/>
      <c r="J20" s="131"/>
    </row>
    <row r="21" spans="1:10" ht="107.25" customHeight="1">
      <c r="A21" s="71">
        <v>12</v>
      </c>
      <c r="B21" s="75" t="s">
        <v>312</v>
      </c>
      <c r="C21" s="73" t="s">
        <v>22</v>
      </c>
      <c r="D21" s="80"/>
      <c r="E21" s="776"/>
      <c r="F21" s="776"/>
      <c r="G21" s="68"/>
      <c r="H21" s="69"/>
      <c r="I21" s="69"/>
      <c r="J21" s="131"/>
    </row>
    <row r="22" spans="1:10" ht="84.75" customHeight="1">
      <c r="A22" s="71">
        <v>13</v>
      </c>
      <c r="B22" s="75" t="s">
        <v>1664</v>
      </c>
      <c r="C22" s="76" t="s">
        <v>22</v>
      </c>
      <c r="D22" s="80"/>
      <c r="E22" s="776"/>
      <c r="F22" s="776"/>
      <c r="G22" s="68"/>
      <c r="H22" s="69"/>
      <c r="I22" s="69"/>
      <c r="J22" s="131"/>
    </row>
    <row r="23" spans="1:10" ht="147" customHeight="1">
      <c r="A23" s="71">
        <v>14</v>
      </c>
      <c r="B23" s="75" t="s">
        <v>1665</v>
      </c>
      <c r="C23" s="76" t="s">
        <v>313</v>
      </c>
      <c r="D23" s="80"/>
      <c r="E23" s="776"/>
      <c r="F23" s="776"/>
      <c r="G23" s="68"/>
      <c r="H23" s="69"/>
      <c r="I23" s="69"/>
      <c r="J23" s="131"/>
    </row>
    <row r="24" spans="1:10" ht="77.25" customHeight="1">
      <c r="A24" s="71">
        <v>15</v>
      </c>
      <c r="B24" s="330" t="s">
        <v>1666</v>
      </c>
      <c r="C24" s="76" t="s">
        <v>22</v>
      </c>
      <c r="D24" s="80"/>
      <c r="E24" s="776"/>
      <c r="F24" s="776"/>
      <c r="G24" s="68"/>
      <c r="H24" s="69"/>
      <c r="I24" s="69"/>
      <c r="J24" s="131"/>
    </row>
    <row r="25" spans="1:10" ht="42" customHeight="1">
      <c r="A25" s="71">
        <v>16</v>
      </c>
      <c r="B25" s="330" t="s">
        <v>314</v>
      </c>
      <c r="C25" s="76" t="s">
        <v>29</v>
      </c>
      <c r="D25" s="80"/>
      <c r="E25" s="776"/>
      <c r="F25" s="776"/>
      <c r="G25" s="68"/>
      <c r="H25" s="69"/>
      <c r="I25" s="69"/>
      <c r="J25" s="131"/>
    </row>
    <row r="26" spans="1:10" ht="42" customHeight="1">
      <c r="A26" s="71">
        <v>17</v>
      </c>
      <c r="B26" s="75" t="s">
        <v>1667</v>
      </c>
      <c r="C26" s="76" t="s">
        <v>26</v>
      </c>
      <c r="D26" s="80"/>
      <c r="E26" s="776"/>
      <c r="F26" s="776"/>
      <c r="G26" s="68"/>
      <c r="H26" s="69"/>
      <c r="I26" s="69"/>
      <c r="J26" s="131"/>
    </row>
    <row r="27" spans="1:10" ht="42" customHeight="1">
      <c r="A27" s="71">
        <v>18</v>
      </c>
      <c r="B27" s="75" t="s">
        <v>242</v>
      </c>
      <c r="C27" s="76" t="s">
        <v>22</v>
      </c>
      <c r="D27" s="80"/>
      <c r="E27" s="776"/>
      <c r="F27" s="776"/>
      <c r="G27" s="68"/>
      <c r="H27" s="69"/>
      <c r="I27" s="69"/>
      <c r="J27" s="131"/>
    </row>
    <row r="28" spans="1:10" ht="42" customHeight="1">
      <c r="A28" s="71">
        <v>19</v>
      </c>
      <c r="B28" s="75" t="s">
        <v>243</v>
      </c>
      <c r="C28" s="76" t="s">
        <v>22</v>
      </c>
      <c r="D28" s="80"/>
      <c r="E28" s="776"/>
      <c r="F28" s="776"/>
      <c r="G28" s="68"/>
      <c r="H28" s="69"/>
      <c r="I28" s="69"/>
      <c r="J28" s="131"/>
    </row>
    <row r="29" spans="1:10" ht="42" customHeight="1">
      <c r="A29" s="71">
        <v>20</v>
      </c>
      <c r="B29" s="330" t="s">
        <v>315</v>
      </c>
      <c r="C29" s="76" t="s">
        <v>22</v>
      </c>
      <c r="D29" s="80"/>
      <c r="E29" s="776"/>
      <c r="F29" s="776"/>
      <c r="G29" s="68"/>
      <c r="H29" s="69"/>
      <c r="I29" s="69"/>
      <c r="J29" s="131"/>
    </row>
    <row r="30" spans="1:10" ht="42" customHeight="1">
      <c r="A30" s="71">
        <v>21</v>
      </c>
      <c r="B30" s="330" t="s">
        <v>295</v>
      </c>
      <c r="C30" s="331" t="s">
        <v>22</v>
      </c>
      <c r="D30" s="332"/>
      <c r="E30" s="776"/>
      <c r="F30" s="776"/>
      <c r="G30" s="68"/>
      <c r="H30" s="69"/>
      <c r="I30" s="69"/>
      <c r="J30" s="131"/>
    </row>
    <row r="31" spans="1:10" ht="42" customHeight="1">
      <c r="A31" s="71">
        <v>22</v>
      </c>
      <c r="B31" s="330" t="s">
        <v>316</v>
      </c>
      <c r="C31" s="331" t="s">
        <v>317</v>
      </c>
      <c r="D31" s="332"/>
      <c r="E31" s="776"/>
      <c r="F31" s="776"/>
      <c r="G31" s="68"/>
      <c r="H31" s="69"/>
      <c r="I31" s="69"/>
      <c r="J31" s="131"/>
    </row>
    <row r="32" spans="1:10" ht="42" customHeight="1">
      <c r="A32" s="71">
        <v>23</v>
      </c>
      <c r="B32" s="330" t="s">
        <v>297</v>
      </c>
      <c r="C32" s="331" t="s">
        <v>22</v>
      </c>
      <c r="D32" s="332"/>
      <c r="E32" s="776"/>
      <c r="F32" s="776"/>
      <c r="G32" s="68"/>
      <c r="H32" s="69"/>
      <c r="I32" s="69"/>
      <c r="J32" s="131"/>
    </row>
    <row r="33" spans="1:10" ht="42" customHeight="1">
      <c r="A33" s="71">
        <v>24</v>
      </c>
      <c r="B33" s="330" t="s">
        <v>123</v>
      </c>
      <c r="C33" s="331" t="s">
        <v>22</v>
      </c>
      <c r="D33" s="332"/>
      <c r="E33" s="776"/>
      <c r="F33" s="776"/>
      <c r="G33" s="68"/>
      <c r="H33" s="69"/>
      <c r="I33" s="69"/>
      <c r="J33" s="131"/>
    </row>
    <row r="34" spans="1:10" ht="42" customHeight="1">
      <c r="A34" s="71">
        <v>25</v>
      </c>
      <c r="B34" s="330" t="s">
        <v>247</v>
      </c>
      <c r="C34" s="331" t="s">
        <v>26</v>
      </c>
      <c r="D34" s="332"/>
      <c r="E34" s="776"/>
      <c r="F34" s="776"/>
      <c r="G34" s="68"/>
      <c r="H34" s="69"/>
      <c r="I34" s="69"/>
      <c r="J34" s="131"/>
    </row>
    <row r="35" spans="1:10" ht="42" customHeight="1">
      <c r="A35" s="71">
        <v>26</v>
      </c>
      <c r="B35" s="330" t="s">
        <v>318</v>
      </c>
      <c r="C35" s="331" t="s">
        <v>26</v>
      </c>
      <c r="D35" s="332"/>
      <c r="E35" s="776"/>
      <c r="F35" s="776"/>
      <c r="G35" s="68"/>
      <c r="H35" s="69"/>
      <c r="I35" s="69"/>
      <c r="J35" s="131"/>
    </row>
    <row r="36" spans="1:10" ht="42" customHeight="1">
      <c r="A36" s="71"/>
      <c r="B36" s="330" t="s">
        <v>319</v>
      </c>
      <c r="C36" s="331" t="s">
        <v>22</v>
      </c>
      <c r="D36" s="332"/>
      <c r="E36" s="814"/>
      <c r="F36" s="815"/>
      <c r="G36" s="68"/>
      <c r="H36" s="69"/>
      <c r="I36" s="69"/>
      <c r="J36" s="131"/>
    </row>
    <row r="37" spans="1:10" ht="42" customHeight="1">
      <c r="A37" s="71"/>
      <c r="B37" s="330" t="s">
        <v>320</v>
      </c>
      <c r="C37" s="331" t="s">
        <v>301</v>
      </c>
      <c r="D37" s="332"/>
      <c r="E37" s="814"/>
      <c r="F37" s="815"/>
      <c r="G37" s="68"/>
      <c r="H37" s="69"/>
      <c r="I37" s="69"/>
      <c r="J37" s="131"/>
    </row>
    <row r="38" spans="1:10" ht="42" customHeight="1">
      <c r="A38" s="71"/>
      <c r="B38" s="330" t="s">
        <v>252</v>
      </c>
      <c r="C38" s="331" t="s">
        <v>22</v>
      </c>
      <c r="D38" s="332"/>
      <c r="E38" s="814"/>
      <c r="F38" s="815"/>
      <c r="G38" s="68"/>
      <c r="H38" s="69"/>
      <c r="I38" s="69"/>
      <c r="J38" s="131"/>
    </row>
    <row r="39" spans="1:10" ht="42" customHeight="1">
      <c r="A39" s="71">
        <v>27</v>
      </c>
      <c r="B39" s="330" t="s">
        <v>302</v>
      </c>
      <c r="C39" s="336" t="s">
        <v>303</v>
      </c>
      <c r="D39" s="332"/>
      <c r="E39" s="776"/>
      <c r="F39" s="776"/>
      <c r="G39" s="68"/>
      <c r="H39" s="69"/>
      <c r="I39" s="69"/>
      <c r="J39" s="131"/>
    </row>
    <row r="40" spans="1:10" ht="42" customHeight="1">
      <c r="A40" s="71">
        <v>28</v>
      </c>
      <c r="B40" s="330" t="s">
        <v>321</v>
      </c>
      <c r="C40" s="331" t="s">
        <v>303</v>
      </c>
      <c r="D40" s="332"/>
      <c r="E40" s="776"/>
      <c r="F40" s="776"/>
      <c r="G40" s="68"/>
      <c r="H40" s="69"/>
      <c r="I40" s="69"/>
      <c r="J40" s="131"/>
    </row>
    <row r="41" spans="1:10" ht="42" customHeight="1">
      <c r="A41" s="71">
        <v>29</v>
      </c>
      <c r="B41" s="330" t="s">
        <v>322</v>
      </c>
      <c r="C41" s="331" t="s">
        <v>68</v>
      </c>
      <c r="D41" s="332"/>
      <c r="E41" s="776"/>
      <c r="F41" s="776"/>
      <c r="G41" s="68"/>
      <c r="H41" s="69"/>
      <c r="I41" s="69"/>
      <c r="J41" s="131"/>
    </row>
    <row r="42" spans="1:10" ht="42" customHeight="1">
      <c r="A42" s="71">
        <v>30</v>
      </c>
      <c r="B42" s="330" t="s">
        <v>323</v>
      </c>
      <c r="C42" s="331" t="s">
        <v>246</v>
      </c>
      <c r="D42" s="332"/>
      <c r="E42" s="776"/>
      <c r="F42" s="776"/>
      <c r="G42" s="68"/>
      <c r="H42" s="69"/>
      <c r="I42" s="69"/>
      <c r="J42" s="131"/>
    </row>
    <row r="43" spans="1:10" ht="42" customHeight="1">
      <c r="A43" s="64"/>
      <c r="B43" s="220"/>
      <c r="C43" s="221"/>
      <c r="D43" s="222"/>
      <c r="E43" s="68"/>
      <c r="F43" s="131"/>
      <c r="G43" s="333"/>
      <c r="H43" s="333"/>
      <c r="I43" s="333"/>
      <c r="J43" s="131"/>
    </row>
    <row r="44" spans="1:10" ht="42" customHeight="1">
      <c r="A44" s="816" t="s">
        <v>174</v>
      </c>
      <c r="B44" s="816"/>
      <c r="C44" s="816"/>
      <c r="D44" s="816"/>
      <c r="E44" s="816"/>
      <c r="F44" s="816"/>
      <c r="G44" s="816"/>
      <c r="H44" s="816"/>
      <c r="J44" s="131"/>
    </row>
    <row r="45" spans="1:10" ht="42" customHeight="1">
      <c r="A45" s="817" t="s">
        <v>175</v>
      </c>
      <c r="B45" s="817"/>
      <c r="C45" s="334" t="s">
        <v>176</v>
      </c>
      <c r="D45" s="335" t="s">
        <v>177</v>
      </c>
      <c r="E45" s="812" t="s">
        <v>60</v>
      </c>
      <c r="F45" s="812"/>
      <c r="G45" s="818" t="s">
        <v>178</v>
      </c>
      <c r="H45" s="818"/>
      <c r="I45" s="131"/>
      <c r="J45" s="131"/>
    </row>
    <row r="46" spans="1:10" ht="42" customHeight="1">
      <c r="A46" s="820">
        <v>1</v>
      </c>
      <c r="B46" s="821" t="s">
        <v>324</v>
      </c>
      <c r="C46" s="822" t="s">
        <v>179</v>
      </c>
      <c r="D46" s="790" t="s">
        <v>180</v>
      </c>
      <c r="E46" s="790"/>
      <c r="F46" s="790"/>
      <c r="G46" s="819"/>
      <c r="H46" s="819"/>
      <c r="I46" s="131"/>
      <c r="J46" s="131"/>
    </row>
    <row r="47" spans="1:10" ht="30" customHeight="1">
      <c r="A47" s="820"/>
      <c r="B47" s="821"/>
      <c r="C47" s="822"/>
      <c r="D47" s="790"/>
      <c r="E47" s="790"/>
      <c r="F47" s="790"/>
      <c r="G47" s="819"/>
      <c r="H47" s="819"/>
      <c r="I47" s="131"/>
      <c r="J47" s="131"/>
    </row>
    <row r="48" spans="1:10" ht="42" customHeight="1">
      <c r="A48" s="820">
        <v>2</v>
      </c>
      <c r="B48" s="821" t="s">
        <v>325</v>
      </c>
      <c r="C48" s="822" t="s">
        <v>179</v>
      </c>
      <c r="D48" s="790" t="s">
        <v>180</v>
      </c>
      <c r="E48" s="790"/>
      <c r="F48" s="790"/>
      <c r="G48" s="823"/>
      <c r="H48" s="823"/>
      <c r="I48" s="131"/>
      <c r="J48" s="131"/>
    </row>
    <row r="49" spans="1:10" ht="21" customHeight="1">
      <c r="A49" s="820"/>
      <c r="B49" s="821"/>
      <c r="C49" s="822"/>
      <c r="D49" s="790"/>
      <c r="E49" s="790"/>
      <c r="F49" s="790"/>
      <c r="G49" s="823"/>
      <c r="H49" s="823"/>
      <c r="I49" s="131"/>
      <c r="J49" s="131"/>
    </row>
    <row r="50" spans="1:10" ht="42" customHeight="1">
      <c r="A50" s="820">
        <v>3</v>
      </c>
      <c r="B50" s="821" t="s">
        <v>181</v>
      </c>
      <c r="C50" s="822" t="s">
        <v>179</v>
      </c>
      <c r="D50" s="790" t="s">
        <v>180</v>
      </c>
      <c r="E50" s="790"/>
      <c r="F50" s="790"/>
      <c r="G50" s="823"/>
      <c r="H50" s="823"/>
      <c r="I50" s="131"/>
      <c r="J50" s="131"/>
    </row>
    <row r="51" spans="1:10" ht="15" customHeight="1">
      <c r="A51" s="820"/>
      <c r="B51" s="821"/>
      <c r="C51" s="822"/>
      <c r="D51" s="790"/>
      <c r="E51" s="790"/>
      <c r="F51" s="790"/>
      <c r="G51" s="823"/>
      <c r="H51" s="823"/>
      <c r="I51" s="131"/>
      <c r="J51" s="131"/>
    </row>
    <row r="52" spans="1:10" ht="42" customHeight="1">
      <c r="A52" s="820">
        <v>4</v>
      </c>
      <c r="B52" s="821" t="s">
        <v>182</v>
      </c>
      <c r="C52" s="822" t="s">
        <v>179</v>
      </c>
      <c r="D52" s="790" t="s">
        <v>180</v>
      </c>
      <c r="E52" s="790"/>
      <c r="F52" s="790"/>
      <c r="G52" s="823"/>
      <c r="H52" s="823"/>
      <c r="I52" s="131"/>
      <c r="J52" s="131"/>
    </row>
    <row r="53" spans="1:10" ht="6.75" customHeight="1">
      <c r="A53" s="820"/>
      <c r="B53" s="821"/>
      <c r="C53" s="822"/>
      <c r="D53" s="790"/>
      <c r="E53" s="790"/>
      <c r="F53" s="790"/>
      <c r="G53" s="823"/>
      <c r="H53" s="823"/>
      <c r="I53" s="131"/>
      <c r="J53" s="131"/>
    </row>
    <row r="54" spans="1:10" ht="42" customHeight="1">
      <c r="A54" s="337"/>
      <c r="B54" s="337"/>
      <c r="C54" s="338"/>
      <c r="D54" s="339"/>
      <c r="E54" s="131"/>
      <c r="F54" s="131"/>
      <c r="G54" s="131"/>
      <c r="H54" s="333"/>
      <c r="I54" s="333"/>
      <c r="J54" s="340"/>
    </row>
    <row r="55" spans="1:10" ht="42" customHeight="1">
      <c r="A55" s="64"/>
      <c r="B55" s="44" t="s">
        <v>1354</v>
      </c>
      <c r="C55" s="341"/>
      <c r="D55" s="342"/>
      <c r="H55" s="343"/>
      <c r="I55" s="343"/>
      <c r="J55" s="343"/>
    </row>
    <row r="56" spans="1:10" ht="42" customHeight="1">
      <c r="B56" s="766" t="s">
        <v>1842</v>
      </c>
      <c r="H56" s="344"/>
    </row>
    <row r="57" spans="1:10" ht="42" customHeight="1">
      <c r="H57" s="345"/>
      <c r="I57" s="333"/>
      <c r="J57" s="333"/>
    </row>
  </sheetData>
  <mergeCells count="66">
    <mergeCell ref="G50:H51"/>
    <mergeCell ref="A52:A53"/>
    <mergeCell ref="B52:B53"/>
    <mergeCell ref="C52:C53"/>
    <mergeCell ref="D52:D53"/>
    <mergeCell ref="E52:F53"/>
    <mergeCell ref="G52:H53"/>
    <mergeCell ref="A50:A51"/>
    <mergeCell ref="B50:B51"/>
    <mergeCell ref="C50:C51"/>
    <mergeCell ref="D50:D51"/>
    <mergeCell ref="E50:F51"/>
    <mergeCell ref="G46:H47"/>
    <mergeCell ref="A48:A49"/>
    <mergeCell ref="B48:B49"/>
    <mergeCell ref="C48:C49"/>
    <mergeCell ref="D48:D49"/>
    <mergeCell ref="E48:F49"/>
    <mergeCell ref="G48:H49"/>
    <mergeCell ref="A46:A47"/>
    <mergeCell ref="B46:B47"/>
    <mergeCell ref="C46:C47"/>
    <mergeCell ref="D46:D47"/>
    <mergeCell ref="E46:F47"/>
    <mergeCell ref="E40:F40"/>
    <mergeCell ref="E41:F41"/>
    <mergeCell ref="E42:F42"/>
    <mergeCell ref="A44:H44"/>
    <mergeCell ref="A45:B45"/>
    <mergeCell ref="E45:F45"/>
    <mergeCell ref="G45:H45"/>
    <mergeCell ref="E32:F32"/>
    <mergeCell ref="E33:F33"/>
    <mergeCell ref="E34:F34"/>
    <mergeCell ref="E35:F35"/>
    <mergeCell ref="E39:F39"/>
    <mergeCell ref="E38:F38"/>
    <mergeCell ref="E37:F37"/>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J55"/>
  <sheetViews>
    <sheetView topLeftCell="A37" zoomScaleNormal="100" workbookViewId="0">
      <selection activeCell="E8" sqref="E8"/>
    </sheetView>
  </sheetViews>
  <sheetFormatPr defaultColWidth="9" defaultRowHeight="13.5"/>
  <cols>
    <col min="1" max="1" width="3.42578125" style="105" customWidth="1"/>
    <col min="2" max="2" width="62.140625" style="105" customWidth="1"/>
    <col min="3" max="3" width="11.5703125" style="105" customWidth="1"/>
    <col min="4" max="4" width="11.42578125" style="105" customWidth="1"/>
    <col min="5" max="5" width="14.42578125" style="105" customWidth="1"/>
    <col min="6" max="8" width="15" style="105" customWidth="1"/>
    <col min="9" max="9" width="18.140625" style="105" customWidth="1"/>
    <col min="10" max="11" width="8.140625" style="105" customWidth="1"/>
    <col min="12" max="12" width="11.140625" style="105" customWidth="1"/>
    <col min="13" max="13" width="8" style="105" customWidth="1"/>
    <col min="14" max="15" width="13" style="105" customWidth="1"/>
    <col min="16" max="62" width="8.140625" style="105" customWidth="1"/>
    <col min="63" max="16384" width="9" style="182"/>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246"/>
    </row>
    <row r="5" spans="1:10" ht="15" customHeight="1">
      <c r="A5" s="772" t="s">
        <v>1463</v>
      </c>
      <c r="B5" s="772"/>
      <c r="C5" s="772"/>
      <c r="D5" s="772"/>
      <c r="E5" s="772"/>
      <c r="F5" s="772"/>
      <c r="G5" s="772"/>
      <c r="H5" s="772"/>
      <c r="I5" s="772"/>
      <c r="J5" s="246"/>
    </row>
    <row r="6" spans="1:10" ht="56.25" customHeight="1">
      <c r="A6" s="91" t="s">
        <v>1</v>
      </c>
      <c r="B6" s="92" t="s">
        <v>32</v>
      </c>
      <c r="C6" s="93" t="s">
        <v>2</v>
      </c>
      <c r="D6" s="94" t="s">
        <v>3</v>
      </c>
      <c r="E6" s="94" t="s">
        <v>4</v>
      </c>
      <c r="F6" s="94" t="s">
        <v>5</v>
      </c>
      <c r="G6" s="92" t="s">
        <v>6</v>
      </c>
      <c r="H6" s="95" t="s">
        <v>7</v>
      </c>
      <c r="I6" s="13" t="s">
        <v>1823</v>
      </c>
    </row>
    <row r="7" spans="1:10" ht="15.75" customHeight="1">
      <c r="A7" s="15" t="s">
        <v>8</v>
      </c>
      <c r="B7" s="9" t="s">
        <v>8</v>
      </c>
      <c r="C7" s="16" t="s">
        <v>9</v>
      </c>
      <c r="D7" s="11" t="s">
        <v>10</v>
      </c>
      <c r="E7" s="11" t="s">
        <v>10</v>
      </c>
      <c r="F7" s="11" t="s">
        <v>8</v>
      </c>
      <c r="G7" s="9" t="s">
        <v>8</v>
      </c>
      <c r="H7" s="17" t="s">
        <v>8</v>
      </c>
      <c r="I7" s="17" t="s">
        <v>8</v>
      </c>
    </row>
    <row r="8" spans="1:10" ht="45" customHeight="1">
      <c r="A8" s="169">
        <v>1</v>
      </c>
      <c r="B8" s="138" t="s">
        <v>326</v>
      </c>
      <c r="C8" s="139">
        <f>1800*3</f>
        <v>5400</v>
      </c>
      <c r="D8" s="276"/>
      <c r="E8" s="276"/>
      <c r="F8" s="169"/>
      <c r="G8" s="109"/>
      <c r="H8" s="169"/>
      <c r="I8" s="25"/>
    </row>
    <row r="9" spans="1:10" ht="56.25" customHeight="1">
      <c r="A9" s="26"/>
      <c r="B9" s="300" t="s">
        <v>12</v>
      </c>
      <c r="C9" s="28" t="s">
        <v>13</v>
      </c>
      <c r="D9" s="29" t="s">
        <v>34</v>
      </c>
      <c r="E9" s="770" t="s">
        <v>15</v>
      </c>
      <c r="F9" s="770"/>
      <c r="G9" s="262"/>
      <c r="H9" s="31"/>
      <c r="I9" s="31"/>
    </row>
    <row r="10" spans="1:10" ht="15" customHeight="1">
      <c r="A10" s="32">
        <v>1</v>
      </c>
      <c r="B10" s="1" t="s">
        <v>16</v>
      </c>
      <c r="C10" s="33" t="s">
        <v>8</v>
      </c>
      <c r="D10" s="102"/>
      <c r="E10" s="770"/>
      <c r="F10" s="770"/>
      <c r="G10" s="30"/>
      <c r="H10" s="35"/>
      <c r="I10" s="31"/>
    </row>
    <row r="11" spans="1:10" ht="15" customHeight="1">
      <c r="A11" s="32">
        <v>2</v>
      </c>
      <c r="B11" s="2" t="s">
        <v>17</v>
      </c>
      <c r="C11" s="33" t="s">
        <v>8</v>
      </c>
      <c r="D11" s="103"/>
      <c r="E11" s="770"/>
      <c r="F11" s="770"/>
      <c r="G11" s="30"/>
      <c r="H11" s="31"/>
      <c r="I11" s="31"/>
    </row>
    <row r="12" spans="1:10" ht="15" customHeight="1">
      <c r="A12" s="32">
        <v>3</v>
      </c>
      <c r="B12" s="2" t="s">
        <v>115</v>
      </c>
      <c r="C12" s="248" t="s">
        <v>8</v>
      </c>
      <c r="D12" s="37"/>
      <c r="E12" s="770"/>
      <c r="F12" s="770"/>
      <c r="G12" s="249"/>
      <c r="H12" s="250"/>
      <c r="I12" s="249"/>
    </row>
    <row r="13" spans="1:10" ht="15" customHeight="1">
      <c r="A13" s="32">
        <v>4</v>
      </c>
      <c r="B13" s="202" t="s">
        <v>150</v>
      </c>
      <c r="C13" s="36" t="s">
        <v>8</v>
      </c>
      <c r="D13" s="102"/>
      <c r="E13" s="807"/>
      <c r="F13" s="807"/>
      <c r="G13" s="262"/>
      <c r="H13" s="31"/>
      <c r="I13" s="31"/>
    </row>
    <row r="14" spans="1:10" ht="93.75" customHeight="1">
      <c r="A14" s="32">
        <v>5</v>
      </c>
      <c r="B14" s="2" t="s">
        <v>18</v>
      </c>
      <c r="C14" s="33" t="s">
        <v>8</v>
      </c>
      <c r="D14" s="103"/>
      <c r="E14" s="770"/>
      <c r="F14" s="770"/>
      <c r="G14" s="30"/>
      <c r="H14" s="31"/>
      <c r="I14" s="31"/>
    </row>
    <row r="15" spans="1:10" ht="63" customHeight="1">
      <c r="A15" s="32">
        <v>6</v>
      </c>
      <c r="B15" s="197" t="s">
        <v>97</v>
      </c>
      <c r="C15" s="33" t="s">
        <v>8</v>
      </c>
      <c r="D15" s="103"/>
      <c r="E15" s="770"/>
      <c r="F15" s="770"/>
      <c r="G15" s="30"/>
      <c r="H15" s="31"/>
      <c r="I15" s="31"/>
    </row>
    <row r="16" spans="1:10" ht="123.75" customHeight="1">
      <c r="A16" s="32">
        <v>7</v>
      </c>
      <c r="B16" s="197" t="s">
        <v>327</v>
      </c>
      <c r="C16" s="33" t="s">
        <v>8</v>
      </c>
      <c r="D16" s="103"/>
      <c r="E16" s="770"/>
      <c r="F16" s="770"/>
      <c r="G16" s="30"/>
      <c r="H16" s="31"/>
      <c r="I16" s="31"/>
    </row>
    <row r="17" spans="1:9" ht="57.75" customHeight="1">
      <c r="A17" s="32">
        <v>8</v>
      </c>
      <c r="B17" s="198" t="s">
        <v>328</v>
      </c>
      <c r="C17" s="36" t="s">
        <v>8</v>
      </c>
      <c r="D17" s="148"/>
      <c r="E17" s="770"/>
      <c r="F17" s="770"/>
      <c r="G17" s="31"/>
      <c r="H17" s="31"/>
    </row>
    <row r="18" spans="1:9" ht="74.25" customHeight="1">
      <c r="A18" s="32">
        <v>9</v>
      </c>
      <c r="B18" s="197" t="s">
        <v>52</v>
      </c>
      <c r="C18" s="36" t="s">
        <v>8</v>
      </c>
      <c r="D18" s="346"/>
      <c r="E18" s="770"/>
      <c r="F18" s="770"/>
      <c r="G18" s="30"/>
      <c r="H18" s="31"/>
    </row>
    <row r="19" spans="1:9" ht="44.25" customHeight="1">
      <c r="A19" s="32">
        <v>10</v>
      </c>
      <c r="B19" s="198" t="s">
        <v>153</v>
      </c>
      <c r="C19" s="33" t="s">
        <v>49</v>
      </c>
      <c r="D19" s="103"/>
      <c r="E19" s="770"/>
      <c r="F19" s="770"/>
      <c r="G19" s="30"/>
      <c r="H19" s="31"/>
      <c r="I19" s="31"/>
    </row>
    <row r="20" spans="1:9" ht="83.25" customHeight="1">
      <c r="A20" s="32">
        <v>11</v>
      </c>
      <c r="B20" s="2" t="s">
        <v>1668</v>
      </c>
      <c r="C20" s="36" t="s">
        <v>22</v>
      </c>
      <c r="D20" s="39"/>
      <c r="E20" s="770"/>
      <c r="F20" s="770"/>
      <c r="G20" s="30"/>
      <c r="H20" s="31"/>
      <c r="I20" s="31"/>
    </row>
    <row r="21" spans="1:9" ht="112.5" customHeight="1">
      <c r="A21" s="32">
        <v>12</v>
      </c>
      <c r="B21" s="2" t="s">
        <v>329</v>
      </c>
      <c r="C21" s="36" t="s">
        <v>22</v>
      </c>
      <c r="D21" s="39"/>
      <c r="E21" s="770"/>
      <c r="F21" s="770"/>
      <c r="G21" s="30"/>
      <c r="H21" s="31"/>
      <c r="I21" s="31"/>
    </row>
    <row r="22" spans="1:9" ht="115.5" customHeight="1">
      <c r="A22" s="32">
        <v>13</v>
      </c>
      <c r="B22" s="2" t="s">
        <v>1669</v>
      </c>
      <c r="C22" s="36" t="s">
        <v>155</v>
      </c>
      <c r="D22" s="39"/>
      <c r="E22" s="770"/>
      <c r="F22" s="770"/>
      <c r="G22" s="30"/>
      <c r="H22" s="31"/>
      <c r="I22" s="31"/>
    </row>
    <row r="23" spans="1:9" ht="116.25" customHeight="1">
      <c r="A23" s="32">
        <v>14</v>
      </c>
      <c r="B23" s="2" t="s">
        <v>1670</v>
      </c>
      <c r="C23" s="36" t="s">
        <v>22</v>
      </c>
      <c r="D23" s="39"/>
      <c r="E23" s="770"/>
      <c r="F23" s="770"/>
      <c r="G23" s="30"/>
      <c r="H23" s="31"/>
      <c r="I23" s="31"/>
    </row>
    <row r="24" spans="1:9" ht="112.5" customHeight="1">
      <c r="A24" s="32">
        <v>15</v>
      </c>
      <c r="B24" s="2" t="s">
        <v>1671</v>
      </c>
      <c r="C24" s="36" t="s">
        <v>22</v>
      </c>
      <c r="D24" s="39"/>
      <c r="E24" s="770"/>
      <c r="F24" s="770"/>
      <c r="G24" s="30"/>
      <c r="H24" s="144"/>
      <c r="I24" s="31"/>
    </row>
    <row r="25" spans="1:9" ht="57" customHeight="1">
      <c r="A25" s="32">
        <v>16</v>
      </c>
      <c r="B25" s="2" t="s">
        <v>330</v>
      </c>
      <c r="C25" s="36" t="s">
        <v>26</v>
      </c>
      <c r="D25" s="39"/>
      <c r="E25" s="770"/>
      <c r="F25" s="770"/>
      <c r="G25" s="30"/>
      <c r="H25" s="31"/>
      <c r="I25" s="31"/>
    </row>
    <row r="26" spans="1:9" ht="69" customHeight="1">
      <c r="A26" s="32">
        <v>17</v>
      </c>
      <c r="B26" s="2" t="s">
        <v>252</v>
      </c>
      <c r="C26" s="36" t="s">
        <v>22</v>
      </c>
      <c r="D26" s="39"/>
      <c r="E26" s="770"/>
      <c r="F26" s="770"/>
      <c r="G26" s="30"/>
      <c r="H26" s="31"/>
      <c r="I26" s="31"/>
    </row>
    <row r="27" spans="1:9" ht="49.5" customHeight="1">
      <c r="A27" s="32">
        <v>18</v>
      </c>
      <c r="B27" s="2" t="s">
        <v>331</v>
      </c>
      <c r="C27" s="36" t="s">
        <v>22</v>
      </c>
      <c r="D27" s="39"/>
      <c r="E27" s="770"/>
      <c r="F27" s="770"/>
      <c r="G27" s="30"/>
      <c r="H27" s="31"/>
      <c r="I27" s="31"/>
    </row>
    <row r="28" spans="1:9" ht="49.5" customHeight="1">
      <c r="A28" s="32">
        <v>19</v>
      </c>
      <c r="B28" s="2" t="s">
        <v>1672</v>
      </c>
      <c r="C28" s="36" t="s">
        <v>22</v>
      </c>
      <c r="D28" s="39"/>
      <c r="E28" s="770"/>
      <c r="F28" s="770"/>
      <c r="G28" s="30"/>
      <c r="H28" s="31"/>
      <c r="I28" s="31"/>
    </row>
    <row r="29" spans="1:9" ht="45" customHeight="1">
      <c r="A29" s="32">
        <v>20</v>
      </c>
      <c r="B29" s="2" t="s">
        <v>332</v>
      </c>
      <c r="C29" s="36" t="s">
        <v>22</v>
      </c>
      <c r="D29" s="39"/>
      <c r="E29" s="770"/>
      <c r="F29" s="770"/>
      <c r="G29" s="30"/>
      <c r="H29" s="31"/>
      <c r="I29" s="31"/>
    </row>
    <row r="30" spans="1:9" ht="30.75" customHeight="1">
      <c r="A30" s="32">
        <v>21</v>
      </c>
      <c r="B30" s="2" t="s">
        <v>270</v>
      </c>
      <c r="C30" s="36" t="s">
        <v>206</v>
      </c>
      <c r="D30" s="39"/>
      <c r="E30" s="770"/>
      <c r="F30" s="770"/>
      <c r="G30" s="30"/>
      <c r="H30" s="31"/>
      <c r="I30" s="31"/>
    </row>
    <row r="31" spans="1:9" ht="22.5" customHeight="1">
      <c r="A31" s="32">
        <v>22</v>
      </c>
      <c r="B31" s="2" t="s">
        <v>333</v>
      </c>
      <c r="C31" s="36" t="s">
        <v>68</v>
      </c>
      <c r="D31" s="39"/>
      <c r="E31" s="770"/>
      <c r="F31" s="770"/>
      <c r="G31" s="30"/>
      <c r="H31" s="31"/>
      <c r="I31" s="31"/>
    </row>
    <row r="32" spans="1:9" ht="31.5" customHeight="1">
      <c r="A32" s="32">
        <v>23</v>
      </c>
      <c r="B32" s="2" t="s">
        <v>334</v>
      </c>
      <c r="C32" s="36" t="s">
        <v>170</v>
      </c>
      <c r="D32" s="39"/>
      <c r="E32" s="770"/>
      <c r="F32" s="770"/>
      <c r="G32" s="30"/>
      <c r="H32" s="31"/>
      <c r="I32" s="31"/>
    </row>
    <row r="33" spans="1:62" ht="30" customHeight="1">
      <c r="A33" s="32">
        <v>24</v>
      </c>
      <c r="B33" s="2" t="s">
        <v>335</v>
      </c>
      <c r="C33" s="36" t="s">
        <v>68</v>
      </c>
      <c r="D33" s="39"/>
      <c r="E33" s="770"/>
      <c r="F33" s="770"/>
      <c r="G33" s="30"/>
      <c r="H33" s="31"/>
      <c r="I33" s="31"/>
    </row>
    <row r="34" spans="1:62" ht="19.5" customHeight="1">
      <c r="A34" s="32">
        <v>25</v>
      </c>
      <c r="B34" s="2" t="s">
        <v>336</v>
      </c>
      <c r="C34" s="36" t="s">
        <v>26</v>
      </c>
      <c r="D34" s="39"/>
      <c r="E34" s="770"/>
      <c r="F34" s="770"/>
      <c r="G34" s="30"/>
      <c r="H34" s="31"/>
      <c r="I34" s="31"/>
    </row>
    <row r="35" spans="1:62" ht="48" customHeight="1">
      <c r="A35" s="32">
        <v>26</v>
      </c>
      <c r="B35" s="2" t="s">
        <v>251</v>
      </c>
      <c r="C35" s="36" t="s">
        <v>22</v>
      </c>
      <c r="D35" s="39"/>
      <c r="E35" s="770"/>
      <c r="F35" s="770"/>
      <c r="G35" s="30"/>
      <c r="H35" s="31"/>
      <c r="I35" s="31"/>
    </row>
    <row r="36" spans="1:62" ht="36.75" customHeight="1">
      <c r="A36" s="32">
        <v>27</v>
      </c>
      <c r="B36" s="2" t="s">
        <v>337</v>
      </c>
      <c r="C36" s="36" t="s">
        <v>22</v>
      </c>
      <c r="D36" s="39"/>
      <c r="E36" s="770"/>
      <c r="F36" s="770"/>
      <c r="G36" s="30"/>
      <c r="H36" s="31"/>
      <c r="I36" s="31"/>
    </row>
    <row r="37" spans="1:62" ht="168" customHeight="1">
      <c r="A37" s="32">
        <v>28</v>
      </c>
      <c r="B37" s="2" t="s">
        <v>1673</v>
      </c>
      <c r="C37" s="36" t="s">
        <v>338</v>
      </c>
      <c r="D37" s="39"/>
      <c r="E37" s="770"/>
      <c r="F37" s="770"/>
      <c r="G37" s="30"/>
      <c r="H37" s="144"/>
      <c r="I37" s="31"/>
    </row>
    <row r="38" spans="1:62" ht="24.75" customHeight="1">
      <c r="A38" s="32">
        <v>29</v>
      </c>
      <c r="B38" s="2" t="s">
        <v>339</v>
      </c>
      <c r="C38" s="36" t="s">
        <v>22</v>
      </c>
      <c r="D38" s="39"/>
      <c r="E38" s="770"/>
      <c r="F38" s="770"/>
      <c r="G38" s="30"/>
      <c r="H38" s="31"/>
      <c r="I38" s="31"/>
    </row>
    <row r="39" spans="1:62" ht="23.25" customHeight="1">
      <c r="A39" s="32">
        <v>30</v>
      </c>
      <c r="B39" s="2" t="s">
        <v>340</v>
      </c>
      <c r="C39" s="36" t="s">
        <v>22</v>
      </c>
      <c r="D39" s="39"/>
      <c r="E39" s="770"/>
      <c r="F39" s="770"/>
      <c r="G39" s="30"/>
      <c r="H39" s="31"/>
      <c r="I39" s="31"/>
    </row>
    <row r="40" spans="1:62" s="351" customFormat="1" ht="32.25" customHeight="1">
      <c r="A40" s="32">
        <v>31</v>
      </c>
      <c r="B40" s="347" t="s">
        <v>341</v>
      </c>
      <c r="C40" s="348" t="s">
        <v>22</v>
      </c>
      <c r="D40" s="349"/>
      <c r="E40" s="824"/>
      <c r="F40" s="824"/>
      <c r="G40" s="291"/>
      <c r="H40" s="292"/>
      <c r="I40" s="292"/>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row>
    <row r="41" spans="1:62" ht="15" customHeight="1">
      <c r="A41" s="794" t="s">
        <v>174</v>
      </c>
      <c r="B41" s="794"/>
      <c r="C41" s="794"/>
      <c r="D41" s="794"/>
      <c r="E41" s="794"/>
      <c r="F41" s="794"/>
      <c r="G41" s="794"/>
      <c r="H41" s="794"/>
      <c r="I41" s="31"/>
    </row>
    <row r="42" spans="1:62" ht="24" customHeight="1">
      <c r="A42" s="787" t="s">
        <v>175</v>
      </c>
      <c r="B42" s="787"/>
      <c r="C42" s="305" t="s">
        <v>176</v>
      </c>
      <c r="D42" s="316" t="s">
        <v>177</v>
      </c>
      <c r="E42" s="807" t="s">
        <v>60</v>
      </c>
      <c r="F42" s="807"/>
      <c r="G42" s="810" t="s">
        <v>178</v>
      </c>
      <c r="H42" s="810"/>
    </row>
    <row r="43" spans="1:62" ht="21" customHeight="1">
      <c r="A43" s="778">
        <v>1</v>
      </c>
      <c r="B43" s="798" t="s">
        <v>342</v>
      </c>
      <c r="C43" s="799" t="s">
        <v>179</v>
      </c>
      <c r="D43" s="800" t="s">
        <v>180</v>
      </c>
      <c r="E43" s="800"/>
      <c r="F43" s="800"/>
      <c r="G43" s="811"/>
      <c r="H43" s="811"/>
    </row>
    <row r="44" spans="1:62" ht="28.5" customHeight="1">
      <c r="A44" s="778"/>
      <c r="B44" s="798" t="s">
        <v>1674</v>
      </c>
      <c r="C44" s="799"/>
      <c r="D44" s="800"/>
      <c r="E44" s="800"/>
      <c r="F44" s="800"/>
      <c r="G44" s="811"/>
      <c r="H44" s="811"/>
    </row>
    <row r="45" spans="1:62" ht="17.25" customHeight="1">
      <c r="A45" s="778">
        <v>2</v>
      </c>
      <c r="B45" s="798" t="s">
        <v>343</v>
      </c>
      <c r="C45" s="799" t="s">
        <v>179</v>
      </c>
      <c r="D45" s="800" t="s">
        <v>180</v>
      </c>
      <c r="E45" s="800"/>
      <c r="F45" s="800"/>
      <c r="G45" s="792"/>
      <c r="H45" s="792"/>
    </row>
    <row r="46" spans="1:62" ht="22.5" customHeight="1">
      <c r="A46" s="778"/>
      <c r="B46" s="798"/>
      <c r="C46" s="799"/>
      <c r="D46" s="800"/>
      <c r="E46" s="800"/>
      <c r="F46" s="800"/>
      <c r="G46" s="792"/>
      <c r="H46" s="792"/>
    </row>
    <row r="47" spans="1:62" ht="12.75" customHeight="1">
      <c r="A47" s="778">
        <v>3</v>
      </c>
      <c r="B47" s="798" t="s">
        <v>181</v>
      </c>
      <c r="C47" s="799" t="s">
        <v>179</v>
      </c>
      <c r="D47" s="800" t="s">
        <v>180</v>
      </c>
      <c r="E47" s="800"/>
      <c r="F47" s="800"/>
      <c r="G47" s="792"/>
      <c r="H47" s="792"/>
    </row>
    <row r="48" spans="1:62" ht="15" customHeight="1">
      <c r="A48" s="778"/>
      <c r="B48" s="798"/>
      <c r="C48" s="799"/>
      <c r="D48" s="800"/>
      <c r="E48" s="800"/>
      <c r="F48" s="800"/>
      <c r="G48" s="792"/>
      <c r="H48" s="792"/>
    </row>
    <row r="49" spans="1:10" ht="12.75" customHeight="1">
      <c r="A49" s="778">
        <v>4</v>
      </c>
      <c r="B49" s="798" t="s">
        <v>182</v>
      </c>
      <c r="C49" s="799" t="s">
        <v>179</v>
      </c>
      <c r="D49" s="800" t="s">
        <v>180</v>
      </c>
      <c r="E49" s="800"/>
      <c r="F49" s="800"/>
      <c r="G49" s="792"/>
      <c r="H49" s="792"/>
    </row>
    <row r="50" spans="1:10" ht="15" customHeight="1">
      <c r="A50" s="778"/>
      <c r="B50" s="798"/>
      <c r="C50" s="799"/>
      <c r="D50" s="800"/>
      <c r="E50" s="800"/>
      <c r="F50" s="800"/>
      <c r="G50" s="792"/>
      <c r="H50" s="792"/>
    </row>
    <row r="51" spans="1:10" ht="14.25" customHeight="1">
      <c r="A51" s="352"/>
      <c r="B51" s="352"/>
      <c r="C51" s="353"/>
      <c r="D51" s="354"/>
      <c r="H51" s="160"/>
      <c r="I51" s="160"/>
      <c r="J51" s="161"/>
    </row>
    <row r="52" spans="1:10" ht="15" customHeight="1">
      <c r="B52" s="44" t="s">
        <v>1354</v>
      </c>
      <c r="E52" s="278"/>
      <c r="F52" s="278"/>
      <c r="G52" s="278"/>
    </row>
    <row r="53" spans="1:10" ht="15" customHeight="1">
      <c r="B53" s="766" t="s">
        <v>1842</v>
      </c>
      <c r="F53" s="160"/>
      <c r="G53" s="355"/>
    </row>
    <row r="54" spans="1:10" ht="15" customHeight="1">
      <c r="F54" s="160"/>
      <c r="G54" s="355"/>
    </row>
    <row r="55" spans="1:10" ht="15" customHeight="1"/>
  </sheetData>
  <mergeCells count="64">
    <mergeCell ref="G49:H50"/>
    <mergeCell ref="A49:A50"/>
    <mergeCell ref="B49:B50"/>
    <mergeCell ref="C49:C50"/>
    <mergeCell ref="D49:D50"/>
    <mergeCell ref="E49:F50"/>
    <mergeCell ref="G45:H46"/>
    <mergeCell ref="A47:A48"/>
    <mergeCell ref="B47:B48"/>
    <mergeCell ref="C47:C48"/>
    <mergeCell ref="D47:D48"/>
    <mergeCell ref="E47:F48"/>
    <mergeCell ref="G47:H48"/>
    <mergeCell ref="A45:A46"/>
    <mergeCell ref="B45:B46"/>
    <mergeCell ref="C45:C46"/>
    <mergeCell ref="D45:D46"/>
    <mergeCell ref="E45:F46"/>
    <mergeCell ref="A42:B42"/>
    <mergeCell ref="E42:F42"/>
    <mergeCell ref="G42:H42"/>
    <mergeCell ref="A43:A44"/>
    <mergeCell ref="B43:B44"/>
    <mergeCell ref="C43:C44"/>
    <mergeCell ref="D43:D44"/>
    <mergeCell ref="E43:F44"/>
    <mergeCell ref="G43:H44"/>
    <mergeCell ref="E37:F37"/>
    <mergeCell ref="E38:F38"/>
    <mergeCell ref="E39:F39"/>
    <mergeCell ref="E40:F40"/>
    <mergeCell ref="A41:H41"/>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6" orientation="landscape" horizontalDpi="300" verticalDpi="300"/>
  <rowBreaks count="1" manualBreakCount="1">
    <brk id="2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J41"/>
  <sheetViews>
    <sheetView zoomScaleNormal="100" workbookViewId="0">
      <selection activeCell="B38" sqref="B38"/>
    </sheetView>
  </sheetViews>
  <sheetFormatPr defaultColWidth="9" defaultRowHeight="15"/>
  <cols>
    <col min="1" max="1" width="3.42578125" style="5" customWidth="1"/>
    <col min="2" max="2" width="58.85546875" style="5" customWidth="1"/>
    <col min="3" max="3" width="15.5703125" style="5" customWidth="1"/>
    <col min="4" max="4" width="17.28515625" style="5" customWidth="1"/>
    <col min="5" max="8" width="15.140625" style="5" customWidth="1"/>
    <col min="9" max="9" width="24.140625" style="5" customWidth="1"/>
    <col min="10" max="10" width="12.7109375" style="5" customWidth="1"/>
    <col min="11" max="11" width="8.140625" style="5" customWidth="1"/>
    <col min="12" max="12" width="10" style="5" customWidth="1"/>
    <col min="13" max="13" width="8.140625" style="5" customWidth="1"/>
    <col min="14" max="15" width="12" style="5" customWidth="1"/>
    <col min="16" max="62" width="8.14062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1464</v>
      </c>
      <c r="B5" s="772"/>
      <c r="C5" s="772"/>
      <c r="D5" s="772"/>
      <c r="E5" s="772"/>
      <c r="F5" s="772"/>
      <c r="G5" s="772"/>
      <c r="H5" s="772"/>
      <c r="I5" s="772"/>
      <c r="J5" s="47"/>
    </row>
    <row r="6" spans="1:10" ht="54" customHeight="1">
      <c r="A6" s="91" t="s">
        <v>1</v>
      </c>
      <c r="B6" s="92" t="s">
        <v>32</v>
      </c>
      <c r="C6" s="93" t="s">
        <v>2</v>
      </c>
      <c r="D6" s="94" t="s">
        <v>3</v>
      </c>
      <c r="E6" s="94" t="s">
        <v>4</v>
      </c>
      <c r="F6" s="94" t="s">
        <v>5</v>
      </c>
      <c r="G6" s="92" t="s">
        <v>6</v>
      </c>
      <c r="H6" s="95" t="s">
        <v>7</v>
      </c>
      <c r="I6" s="13" t="s">
        <v>1823</v>
      </c>
      <c r="J6" s="18"/>
    </row>
    <row r="7" spans="1:10" ht="15" customHeight="1">
      <c r="A7" s="91" t="s">
        <v>8</v>
      </c>
      <c r="B7" s="92" t="s">
        <v>8</v>
      </c>
      <c r="C7" s="93" t="s">
        <v>9</v>
      </c>
      <c r="D7" s="94" t="s">
        <v>10</v>
      </c>
      <c r="E7" s="94" t="s">
        <v>10</v>
      </c>
      <c r="F7" s="94" t="s">
        <v>8</v>
      </c>
      <c r="G7" s="92" t="s">
        <v>8</v>
      </c>
      <c r="H7" s="95" t="s">
        <v>8</v>
      </c>
      <c r="I7" s="17" t="s">
        <v>8</v>
      </c>
      <c r="J7" s="18"/>
    </row>
    <row r="8" spans="1:10" ht="23.25" customHeight="1">
      <c r="A8" s="19">
        <v>1</v>
      </c>
      <c r="B8" s="96" t="s">
        <v>344</v>
      </c>
      <c r="C8" s="106">
        <f>700*3</f>
        <v>2100</v>
      </c>
      <c r="D8" s="356"/>
      <c r="E8" s="316"/>
      <c r="F8" s="19"/>
      <c r="G8" s="179"/>
      <c r="H8" s="179"/>
      <c r="I8" s="25"/>
      <c r="J8" s="18"/>
    </row>
    <row r="9" spans="1:10" ht="23.25" customHeight="1">
      <c r="A9" s="199">
        <v>2</v>
      </c>
      <c r="B9" s="357" t="s">
        <v>345</v>
      </c>
      <c r="C9" s="358">
        <v>50</v>
      </c>
      <c r="D9" s="359"/>
      <c r="E9" s="316"/>
      <c r="F9" s="19"/>
      <c r="G9" s="360"/>
      <c r="H9" s="360"/>
      <c r="I9" s="25"/>
      <c r="J9" s="18"/>
    </row>
    <row r="10" spans="1:10" ht="23.25" customHeight="1">
      <c r="A10" s="199">
        <v>3</v>
      </c>
      <c r="B10" s="357" t="s">
        <v>346</v>
      </c>
      <c r="C10" s="358">
        <v>200</v>
      </c>
      <c r="D10" s="361"/>
      <c r="E10" s="316"/>
      <c r="F10" s="199"/>
      <c r="G10" s="13"/>
      <c r="H10" s="13"/>
      <c r="I10" s="25"/>
      <c r="J10" s="18"/>
    </row>
    <row r="11" spans="1:10" ht="32.25" customHeight="1">
      <c r="A11" s="825" t="s">
        <v>347</v>
      </c>
      <c r="B11" s="825"/>
      <c r="C11" s="825"/>
      <c r="D11" s="825"/>
      <c r="E11" s="362"/>
      <c r="F11" s="30"/>
      <c r="G11" s="363"/>
      <c r="H11" s="363"/>
      <c r="I11" s="278"/>
      <c r="J11" s="18"/>
    </row>
    <row r="12" spans="1:10" ht="36" customHeight="1">
      <c r="A12" s="26"/>
      <c r="B12" s="183" t="s">
        <v>348</v>
      </c>
      <c r="C12" s="184" t="s">
        <v>13</v>
      </c>
      <c r="D12" s="185" t="s">
        <v>34</v>
      </c>
      <c r="E12" s="770" t="s">
        <v>15</v>
      </c>
      <c r="F12" s="770"/>
      <c r="G12" s="262"/>
      <c r="H12" s="31"/>
      <c r="I12" s="31"/>
      <c r="J12" s="18"/>
    </row>
    <row r="13" spans="1:10" ht="15" customHeight="1">
      <c r="A13" s="32">
        <v>1</v>
      </c>
      <c r="B13" s="1" t="s">
        <v>16</v>
      </c>
      <c r="C13" s="33" t="s">
        <v>220</v>
      </c>
      <c r="D13" s="102"/>
      <c r="E13" s="783"/>
      <c r="F13" s="783"/>
      <c r="G13" s="30"/>
      <c r="H13" s="31"/>
      <c r="I13" s="31"/>
      <c r="J13" s="18"/>
    </row>
    <row r="14" spans="1:10" ht="15" customHeight="1">
      <c r="A14" s="32">
        <v>2</v>
      </c>
      <c r="B14" s="2" t="s">
        <v>17</v>
      </c>
      <c r="C14" s="33" t="s">
        <v>220</v>
      </c>
      <c r="D14" s="103"/>
      <c r="E14" s="770"/>
      <c r="F14" s="770"/>
      <c r="G14" s="30"/>
      <c r="H14" s="31"/>
      <c r="I14" s="31"/>
      <c r="J14" s="18"/>
    </row>
    <row r="15" spans="1:10" ht="15" customHeight="1">
      <c r="A15" s="155">
        <v>3</v>
      </c>
      <c r="B15" s="2" t="s">
        <v>115</v>
      </c>
      <c r="C15" s="248" t="s">
        <v>8</v>
      </c>
      <c r="D15" s="37"/>
      <c r="E15" s="770"/>
      <c r="F15" s="770"/>
      <c r="G15" s="249"/>
      <c r="H15" s="250"/>
      <c r="I15" s="249"/>
      <c r="J15" s="18"/>
    </row>
    <row r="16" spans="1:10" ht="90" customHeight="1">
      <c r="A16" s="32">
        <v>4</v>
      </c>
      <c r="B16" s="2" t="s">
        <v>18</v>
      </c>
      <c r="C16" s="33" t="s">
        <v>220</v>
      </c>
      <c r="D16" s="103"/>
      <c r="E16" s="770"/>
      <c r="F16" s="770"/>
      <c r="G16" s="30"/>
      <c r="H16" s="31"/>
      <c r="I16" s="31"/>
      <c r="J16" s="18"/>
    </row>
    <row r="17" spans="1:62" ht="77.25" customHeight="1">
      <c r="A17" s="32">
        <v>5</v>
      </c>
      <c r="B17" s="2" t="s">
        <v>349</v>
      </c>
      <c r="C17" s="33" t="s">
        <v>220</v>
      </c>
      <c r="D17" s="103"/>
      <c r="E17" s="770"/>
      <c r="F17" s="770"/>
      <c r="G17" s="30"/>
      <c r="H17" s="31"/>
      <c r="I17" s="105"/>
      <c r="J17" s="18"/>
    </row>
    <row r="18" spans="1:62" ht="43.5" customHeight="1">
      <c r="A18" s="32">
        <v>6</v>
      </c>
      <c r="B18" s="110" t="s">
        <v>21</v>
      </c>
      <c r="C18" s="288" t="s">
        <v>220</v>
      </c>
      <c r="D18" s="364"/>
      <c r="E18" s="777"/>
      <c r="F18" s="777"/>
      <c r="G18" s="30"/>
      <c r="H18" s="31"/>
      <c r="I18" s="31"/>
      <c r="J18" s="18"/>
    </row>
    <row r="19" spans="1:62" ht="24.75" customHeight="1">
      <c r="A19" s="113">
        <v>7</v>
      </c>
      <c r="B19" s="271" t="s">
        <v>150</v>
      </c>
      <c r="C19" s="36" t="s">
        <v>8</v>
      </c>
      <c r="D19" s="37"/>
      <c r="E19" s="800"/>
      <c r="F19" s="800"/>
      <c r="G19" s="262"/>
      <c r="H19" s="31"/>
      <c r="I19" s="31"/>
      <c r="J19" s="18"/>
    </row>
    <row r="20" spans="1:62" ht="36" customHeight="1">
      <c r="A20" s="35"/>
      <c r="B20" s="183" t="s">
        <v>350</v>
      </c>
      <c r="C20" s="184" t="s">
        <v>13</v>
      </c>
      <c r="D20" s="185" t="s">
        <v>34</v>
      </c>
      <c r="E20" s="783" t="s">
        <v>15</v>
      </c>
      <c r="F20" s="783"/>
      <c r="G20" s="30"/>
      <c r="H20" s="31"/>
      <c r="I20" s="31"/>
      <c r="J20" s="18"/>
    </row>
    <row r="21" spans="1:62" ht="134.25" customHeight="1">
      <c r="A21" s="32">
        <v>1</v>
      </c>
      <c r="B21" s="2" t="s">
        <v>1675</v>
      </c>
      <c r="C21" s="36" t="s">
        <v>22</v>
      </c>
      <c r="D21" s="39"/>
      <c r="E21" s="770"/>
      <c r="F21" s="770"/>
      <c r="G21" s="30"/>
      <c r="H21" s="31"/>
      <c r="I21" s="31"/>
      <c r="J21" s="18"/>
    </row>
    <row r="22" spans="1:62" ht="149.25" customHeight="1">
      <c r="A22" s="32">
        <v>2</v>
      </c>
      <c r="B22" s="2" t="s">
        <v>1676</v>
      </c>
      <c r="C22" s="36" t="s">
        <v>22</v>
      </c>
      <c r="D22" s="39"/>
      <c r="E22" s="770"/>
      <c r="F22" s="770"/>
      <c r="G22" s="30"/>
      <c r="H22" s="31"/>
      <c r="I22" s="31"/>
      <c r="J22" s="18"/>
    </row>
    <row r="23" spans="1:62" ht="33" customHeight="1">
      <c r="A23" s="32">
        <v>3</v>
      </c>
      <c r="B23" s="2" t="s">
        <v>351</v>
      </c>
      <c r="C23" s="36" t="s">
        <v>22</v>
      </c>
      <c r="D23" s="39"/>
      <c r="E23" s="770"/>
      <c r="F23" s="770"/>
      <c r="G23" s="30"/>
      <c r="H23" s="31"/>
      <c r="I23" s="31"/>
      <c r="J23" s="18"/>
    </row>
    <row r="24" spans="1:62" ht="28.5" customHeight="1">
      <c r="A24" s="32"/>
      <c r="B24" s="271" t="s">
        <v>352</v>
      </c>
      <c r="C24" s="36" t="s">
        <v>8</v>
      </c>
      <c r="D24" s="39"/>
      <c r="E24" s="779"/>
      <c r="F24" s="780"/>
      <c r="G24" s="30"/>
      <c r="H24" s="31"/>
      <c r="I24" s="31"/>
      <c r="J24" s="18"/>
    </row>
    <row r="25" spans="1:62" s="368" customFormat="1" ht="49.5" customHeight="1">
      <c r="A25" s="365"/>
      <c r="B25" s="27" t="s">
        <v>353</v>
      </c>
      <c r="C25" s="28" t="s">
        <v>13</v>
      </c>
      <c r="D25" s="29" t="s">
        <v>34</v>
      </c>
      <c r="E25" s="770" t="s">
        <v>15</v>
      </c>
      <c r="F25" s="770"/>
      <c r="G25" s="30"/>
      <c r="H25" s="363"/>
      <c r="I25" s="363"/>
      <c r="J25" s="366"/>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row>
    <row r="26" spans="1:62" ht="120" customHeight="1">
      <c r="A26" s="32">
        <v>1</v>
      </c>
      <c r="B26" s="2" t="s">
        <v>1828</v>
      </c>
      <c r="C26" s="36" t="s">
        <v>22</v>
      </c>
      <c r="D26" s="39"/>
      <c r="E26" s="770"/>
      <c r="F26" s="770"/>
      <c r="G26" s="30"/>
      <c r="H26" s="31"/>
      <c r="I26" s="31"/>
      <c r="J26" s="18"/>
    </row>
    <row r="27" spans="1:62" ht="123" customHeight="1">
      <c r="A27" s="32">
        <v>2</v>
      </c>
      <c r="B27" s="2" t="s">
        <v>1677</v>
      </c>
      <c r="C27" s="36" t="s">
        <v>22</v>
      </c>
      <c r="D27" s="39"/>
      <c r="E27" s="770"/>
      <c r="F27" s="770"/>
      <c r="G27" s="30"/>
      <c r="H27" s="31"/>
      <c r="I27" s="31"/>
      <c r="J27" s="18"/>
    </row>
    <row r="28" spans="1:62" ht="117.75" customHeight="1">
      <c r="A28" s="32">
        <v>3</v>
      </c>
      <c r="B28" s="2" t="s">
        <v>1678</v>
      </c>
      <c r="C28" s="36" t="s">
        <v>22</v>
      </c>
      <c r="D28" s="39"/>
      <c r="E28" s="770"/>
      <c r="F28" s="770"/>
      <c r="G28" s="30"/>
      <c r="H28" s="31"/>
      <c r="I28" s="31"/>
      <c r="J28" s="18"/>
    </row>
    <row r="29" spans="1:62" ht="129" customHeight="1">
      <c r="A29" s="32">
        <v>4</v>
      </c>
      <c r="B29" s="2" t="s">
        <v>1679</v>
      </c>
      <c r="C29" s="36" t="s">
        <v>22</v>
      </c>
      <c r="D29" s="39"/>
      <c r="E29" s="770"/>
      <c r="F29" s="770"/>
      <c r="G29" s="30"/>
      <c r="H29" s="31"/>
      <c r="I29" s="31"/>
      <c r="J29" s="18"/>
    </row>
    <row r="30" spans="1:62" ht="45.75" customHeight="1">
      <c r="A30" s="32"/>
      <c r="B30" s="271" t="s">
        <v>354</v>
      </c>
      <c r="C30" s="36" t="s">
        <v>8</v>
      </c>
      <c r="D30" s="39"/>
      <c r="E30" s="770"/>
      <c r="F30" s="770"/>
      <c r="G30" s="30"/>
      <c r="H30" s="31"/>
      <c r="I30" s="31"/>
      <c r="J30" s="18"/>
    </row>
    <row r="31" spans="1:62" s="368" customFormat="1" ht="36" customHeight="1">
      <c r="A31" s="365"/>
      <c r="B31" s="27" t="s">
        <v>355</v>
      </c>
      <c r="C31" s="28" t="s">
        <v>13</v>
      </c>
      <c r="D31" s="29" t="s">
        <v>34</v>
      </c>
      <c r="E31" s="770" t="s">
        <v>15</v>
      </c>
      <c r="F31" s="770"/>
      <c r="G31" s="30"/>
      <c r="H31" s="363"/>
      <c r="I31" s="363"/>
      <c r="J31" s="366"/>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row>
    <row r="32" spans="1:62" ht="105.75" customHeight="1">
      <c r="A32" s="32">
        <v>1</v>
      </c>
      <c r="B32" s="2" t="s">
        <v>1680</v>
      </c>
      <c r="C32" s="36" t="s">
        <v>22</v>
      </c>
      <c r="D32" s="39"/>
      <c r="E32" s="770"/>
      <c r="F32" s="770"/>
      <c r="G32" s="30"/>
      <c r="H32" s="31"/>
      <c r="I32" s="31"/>
      <c r="J32" s="18"/>
    </row>
    <row r="33" spans="1:10" ht="121.5" customHeight="1">
      <c r="A33" s="32">
        <v>2</v>
      </c>
      <c r="B33" s="110" t="s">
        <v>1681</v>
      </c>
      <c r="C33" s="111" t="s">
        <v>22</v>
      </c>
      <c r="D33" s="112"/>
      <c r="E33" s="777"/>
      <c r="F33" s="777"/>
      <c r="G33" s="30"/>
      <c r="H33" s="31"/>
      <c r="I33" s="31"/>
    </row>
    <row r="34" spans="1:10" ht="15" customHeight="1">
      <c r="A34" s="32">
        <v>3</v>
      </c>
      <c r="B34" s="788" t="s">
        <v>356</v>
      </c>
      <c r="C34" s="788"/>
      <c r="D34" s="788"/>
      <c r="E34" s="788"/>
      <c r="F34" s="788"/>
      <c r="G34" s="30"/>
      <c r="H34" s="31"/>
      <c r="I34" s="31"/>
    </row>
    <row r="35" spans="1:10" ht="15" customHeight="1">
      <c r="A35" s="26"/>
      <c r="B35" s="260"/>
      <c r="C35" s="261"/>
      <c r="D35" s="262"/>
      <c r="E35" s="30"/>
      <c r="F35" s="105"/>
      <c r="G35" s="30"/>
      <c r="H35" s="206"/>
      <c r="I35" s="31"/>
    </row>
    <row r="36" spans="1:10" ht="15" customHeight="1">
      <c r="A36" s="352"/>
      <c r="B36" s="352"/>
      <c r="C36" s="353"/>
      <c r="D36" s="354"/>
      <c r="E36" s="354"/>
      <c r="F36" s="105"/>
      <c r="G36" s="160"/>
      <c r="H36" s="206"/>
      <c r="I36" s="160"/>
      <c r="J36" s="88"/>
    </row>
    <row r="37" spans="1:10" ht="15" customHeight="1">
      <c r="A37" s="81"/>
      <c r="B37" s="44" t="s">
        <v>1354</v>
      </c>
      <c r="C37" s="163"/>
      <c r="D37" s="40"/>
      <c r="E37" s="40"/>
      <c r="F37" s="45"/>
      <c r="G37" s="45"/>
      <c r="H37" s="45"/>
      <c r="I37" s="45"/>
      <c r="J37" s="89"/>
    </row>
    <row r="38" spans="1:10" ht="15" customHeight="1">
      <c r="A38" s="18"/>
      <c r="B38" s="766" t="s">
        <v>1842</v>
      </c>
      <c r="C38" s="18"/>
      <c r="D38" s="18"/>
      <c r="E38" s="18"/>
      <c r="F38" s="18"/>
      <c r="G38" s="18"/>
      <c r="H38" s="18"/>
      <c r="I38" s="18"/>
    </row>
    <row r="39" spans="1:10" ht="15" customHeight="1">
      <c r="A39" s="18"/>
      <c r="B39" s="18"/>
      <c r="C39" s="18"/>
      <c r="D39" s="18"/>
      <c r="E39" s="18"/>
      <c r="F39" s="18"/>
      <c r="G39" s="18"/>
      <c r="H39" s="18"/>
      <c r="I39" s="18"/>
    </row>
    <row r="40" spans="1:10" ht="15" customHeight="1">
      <c r="A40" s="18"/>
      <c r="B40" s="18"/>
      <c r="C40" s="18"/>
      <c r="D40" s="18"/>
      <c r="E40" s="18"/>
      <c r="G40" s="42"/>
      <c r="H40" s="42"/>
      <c r="I40" s="168"/>
    </row>
    <row r="41" spans="1:10" ht="15" customHeight="1">
      <c r="A41" s="18"/>
      <c r="B41" s="18"/>
      <c r="C41" s="18"/>
      <c r="D41" s="18"/>
      <c r="E41" s="18"/>
      <c r="G41" s="42"/>
      <c r="H41" s="42"/>
      <c r="I41" s="42"/>
    </row>
  </sheetData>
  <mergeCells count="28">
    <mergeCell ref="E24:F24"/>
    <mergeCell ref="E30:F30"/>
    <mergeCell ref="E31:F31"/>
    <mergeCell ref="E32:F32"/>
    <mergeCell ref="E33:F33"/>
    <mergeCell ref="B34:F34"/>
    <mergeCell ref="E25:F25"/>
    <mergeCell ref="E26:F26"/>
    <mergeCell ref="E27:F27"/>
    <mergeCell ref="E28:F28"/>
    <mergeCell ref="E29:F29"/>
    <mergeCell ref="E19:F19"/>
    <mergeCell ref="E20:F20"/>
    <mergeCell ref="E21:F21"/>
    <mergeCell ref="E22:F22"/>
    <mergeCell ref="E23:F23"/>
    <mergeCell ref="E14:F14"/>
    <mergeCell ref="E15:F15"/>
    <mergeCell ref="E16:F16"/>
    <mergeCell ref="E17:F17"/>
    <mergeCell ref="E18:F18"/>
    <mergeCell ref="A11:D11"/>
    <mergeCell ref="E12:F12"/>
    <mergeCell ref="E13:F13"/>
    <mergeCell ref="A1:I2"/>
    <mergeCell ref="A3:I3"/>
    <mergeCell ref="A4:I4"/>
    <mergeCell ref="A5:I5"/>
  </mergeCells>
  <pageMargins left="0.7" right="0.7" top="0.75" bottom="0.75" header="0.511811023622047" footer="0.511811023622047"/>
  <pageSetup paperSize="9" scale="81" orientation="landscape" horizontalDpi="300" verticalDpi="300"/>
  <rowBreaks count="2" manualBreakCount="2">
    <brk id="19" max="16383" man="1"/>
    <brk id="2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J33"/>
  <sheetViews>
    <sheetView topLeftCell="A13" zoomScaleNormal="100" workbookViewId="0">
      <selection activeCell="E17" sqref="E17:F17"/>
    </sheetView>
  </sheetViews>
  <sheetFormatPr defaultColWidth="9" defaultRowHeight="13.5"/>
  <cols>
    <col min="1" max="1" width="3.42578125" style="105" customWidth="1"/>
    <col min="2" max="2" width="66.85546875" style="105" customWidth="1"/>
    <col min="3" max="3" width="13.28515625" style="105" customWidth="1"/>
    <col min="4" max="4" width="13.42578125" style="105" customWidth="1"/>
    <col min="5" max="5" width="13.85546875" style="105" customWidth="1"/>
    <col min="6" max="6" width="21.85546875" style="105" customWidth="1"/>
    <col min="7" max="8" width="16.42578125" style="105" customWidth="1"/>
    <col min="9" max="9" width="20.5703125" style="105" customWidth="1"/>
    <col min="10" max="10" width="10.5703125" style="105" customWidth="1"/>
    <col min="11" max="11" width="8.140625" style="105" customWidth="1"/>
    <col min="12" max="12" width="11.140625" style="105" customWidth="1"/>
    <col min="13" max="13" width="8" style="105" customWidth="1"/>
    <col min="14" max="15" width="13" style="105" customWidth="1"/>
    <col min="16" max="62" width="8.140625" style="105" customWidth="1"/>
    <col min="63" max="16384" width="9" style="182"/>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246"/>
    </row>
    <row r="5" spans="1:10" ht="15" customHeight="1">
      <c r="A5" s="772" t="s">
        <v>1465</v>
      </c>
      <c r="B5" s="772"/>
      <c r="C5" s="772"/>
      <c r="D5" s="772"/>
      <c r="E5" s="772"/>
      <c r="F5" s="772"/>
      <c r="G5" s="772"/>
      <c r="H5" s="772"/>
      <c r="I5" s="772"/>
      <c r="J5" s="246"/>
    </row>
    <row r="6" spans="1:10" ht="53.25" customHeight="1">
      <c r="A6" s="91" t="s">
        <v>1</v>
      </c>
      <c r="B6" s="92" t="s">
        <v>32</v>
      </c>
      <c r="C6" s="93" t="s">
        <v>2</v>
      </c>
      <c r="D6" s="94" t="s">
        <v>3</v>
      </c>
      <c r="E6" s="94" t="s">
        <v>4</v>
      </c>
      <c r="F6" s="94" t="s">
        <v>5</v>
      </c>
      <c r="G6" s="92" t="s">
        <v>6</v>
      </c>
      <c r="H6" s="95" t="s">
        <v>7</v>
      </c>
      <c r="I6" s="13" t="s">
        <v>1823</v>
      </c>
    </row>
    <row r="7" spans="1:10" ht="15.75" customHeight="1">
      <c r="A7" s="91" t="s">
        <v>8</v>
      </c>
      <c r="B7" s="92" t="s">
        <v>8</v>
      </c>
      <c r="C7" s="93" t="s">
        <v>9</v>
      </c>
      <c r="D7" s="94" t="s">
        <v>10</v>
      </c>
      <c r="E7" s="94" t="s">
        <v>10</v>
      </c>
      <c r="F7" s="94" t="s">
        <v>8</v>
      </c>
      <c r="G7" s="92" t="s">
        <v>8</v>
      </c>
      <c r="H7" s="95" t="s">
        <v>8</v>
      </c>
      <c r="I7" s="17" t="s">
        <v>8</v>
      </c>
    </row>
    <row r="8" spans="1:10" ht="39" customHeight="1">
      <c r="A8" s="19">
        <v>1</v>
      </c>
      <c r="B8" s="96" t="s">
        <v>357</v>
      </c>
      <c r="C8" s="106">
        <v>750</v>
      </c>
      <c r="D8" s="107"/>
      <c r="E8" s="107"/>
      <c r="F8" s="19"/>
      <c r="G8" s="179"/>
      <c r="H8" s="179"/>
      <c r="I8" s="25"/>
    </row>
    <row r="9" spans="1:10" ht="36" customHeight="1">
      <c r="A9" s="26"/>
      <c r="B9" s="300" t="s">
        <v>12</v>
      </c>
      <c r="C9" s="28" t="s">
        <v>13</v>
      </c>
      <c r="D9" s="29" t="s">
        <v>34</v>
      </c>
      <c r="E9" s="770" t="s">
        <v>15</v>
      </c>
      <c r="F9" s="770"/>
      <c r="G9" s="262"/>
      <c r="H9" s="31"/>
      <c r="I9" s="31"/>
    </row>
    <row r="10" spans="1:10" ht="15" customHeight="1">
      <c r="A10" s="32">
        <v>1</v>
      </c>
      <c r="B10" s="1" t="s">
        <v>16</v>
      </c>
      <c r="C10" s="33" t="s">
        <v>8</v>
      </c>
      <c r="D10" s="102"/>
      <c r="E10" s="770"/>
      <c r="F10" s="770"/>
      <c r="G10" s="30"/>
      <c r="H10" s="31"/>
      <c r="I10" s="31"/>
    </row>
    <row r="11" spans="1:10" ht="15" customHeight="1">
      <c r="A11" s="32">
        <v>2</v>
      </c>
      <c r="B11" s="2" t="s">
        <v>17</v>
      </c>
      <c r="C11" s="36" t="s">
        <v>8</v>
      </c>
      <c r="D11" s="103"/>
      <c r="E11" s="770"/>
      <c r="F11" s="770"/>
      <c r="G11" s="30"/>
      <c r="H11" s="31"/>
      <c r="I11" s="31"/>
    </row>
    <row r="12" spans="1:10" ht="150.75" customHeight="1">
      <c r="A12" s="32">
        <v>3</v>
      </c>
      <c r="B12" s="2" t="s">
        <v>358</v>
      </c>
      <c r="C12" s="36" t="s">
        <v>8</v>
      </c>
      <c r="D12" s="103"/>
      <c r="E12" s="770"/>
      <c r="F12" s="770"/>
      <c r="G12" s="30"/>
      <c r="H12" s="31"/>
      <c r="I12" s="31"/>
    </row>
    <row r="13" spans="1:10" ht="35.25" customHeight="1">
      <c r="A13" s="32">
        <v>4</v>
      </c>
      <c r="B13" s="2" t="s">
        <v>359</v>
      </c>
      <c r="C13" s="36" t="s">
        <v>22</v>
      </c>
      <c r="D13" s="39"/>
      <c r="E13" s="770"/>
      <c r="F13" s="770"/>
      <c r="G13" s="30"/>
      <c r="H13" s="31"/>
      <c r="I13" s="31"/>
    </row>
    <row r="14" spans="1:10" ht="15" customHeight="1">
      <c r="A14" s="32">
        <v>5</v>
      </c>
      <c r="B14" s="2" t="s">
        <v>360</v>
      </c>
      <c r="C14" s="36" t="s">
        <v>22</v>
      </c>
      <c r="D14" s="39"/>
      <c r="E14" s="770"/>
      <c r="F14" s="770"/>
      <c r="G14" s="30"/>
      <c r="H14" s="31"/>
      <c r="I14" s="31"/>
    </row>
    <row r="15" spans="1:10" ht="15" customHeight="1">
      <c r="A15" s="32">
        <v>6</v>
      </c>
      <c r="B15" s="2" t="s">
        <v>361</v>
      </c>
      <c r="C15" s="36" t="s">
        <v>22</v>
      </c>
      <c r="D15" s="39"/>
      <c r="E15" s="770"/>
      <c r="F15" s="770"/>
      <c r="G15" s="30"/>
      <c r="H15" s="31"/>
      <c r="I15" s="31"/>
    </row>
    <row r="16" spans="1:10" ht="22.5" customHeight="1">
      <c r="A16" s="32">
        <v>7</v>
      </c>
      <c r="B16" s="198" t="s">
        <v>362</v>
      </c>
      <c r="C16" s="153" t="s">
        <v>363</v>
      </c>
      <c r="D16" s="253"/>
      <c r="E16" s="770"/>
      <c r="F16" s="770"/>
      <c r="G16" s="30"/>
      <c r="H16" s="31"/>
      <c r="I16" s="31"/>
    </row>
    <row r="17" spans="1:10" ht="29.25" customHeight="1">
      <c r="A17" s="32">
        <v>8</v>
      </c>
      <c r="B17" s="198" t="s">
        <v>364</v>
      </c>
      <c r="C17" s="153" t="s">
        <v>22</v>
      </c>
      <c r="D17" s="253"/>
      <c r="E17" s="770"/>
      <c r="F17" s="770"/>
      <c r="G17" s="30"/>
      <c r="H17" s="31"/>
      <c r="I17" s="31"/>
    </row>
    <row r="18" spans="1:10" ht="28.5" customHeight="1">
      <c r="A18" s="32">
        <v>9</v>
      </c>
      <c r="B18" s="198" t="s">
        <v>365</v>
      </c>
      <c r="C18" s="153" t="s">
        <v>22</v>
      </c>
      <c r="D18" s="253"/>
      <c r="E18" s="770"/>
      <c r="F18" s="770"/>
      <c r="G18" s="30"/>
      <c r="H18" s="31"/>
      <c r="I18" s="31"/>
    </row>
    <row r="19" spans="1:10" ht="15" customHeight="1">
      <c r="A19" s="32">
        <v>10</v>
      </c>
      <c r="B19" s="198" t="s">
        <v>366</v>
      </c>
      <c r="C19" s="153" t="s">
        <v>22</v>
      </c>
      <c r="D19" s="253"/>
      <c r="E19" s="770"/>
      <c r="F19" s="770"/>
      <c r="G19" s="30"/>
      <c r="H19" s="31"/>
      <c r="I19" s="31"/>
    </row>
    <row r="20" spans="1:10" ht="15" customHeight="1">
      <c r="A20" s="32">
        <v>11</v>
      </c>
      <c r="B20" s="198" t="s">
        <v>367</v>
      </c>
      <c r="C20" s="153" t="s">
        <v>22</v>
      </c>
      <c r="D20" s="253"/>
      <c r="E20" s="770"/>
      <c r="F20" s="770"/>
      <c r="G20" s="30"/>
      <c r="H20" s="31"/>
      <c r="I20" s="31"/>
    </row>
    <row r="21" spans="1:10" ht="15" customHeight="1">
      <c r="A21" s="32">
        <v>12</v>
      </c>
      <c r="B21" s="198" t="s">
        <v>368</v>
      </c>
      <c r="C21" s="153" t="s">
        <v>22</v>
      </c>
      <c r="D21" s="253"/>
      <c r="E21" s="770"/>
      <c r="F21" s="770"/>
      <c r="G21" s="30"/>
      <c r="H21" s="31"/>
      <c r="I21" s="31"/>
    </row>
    <row r="22" spans="1:10" ht="15" customHeight="1">
      <c r="A22" s="26"/>
      <c r="B22" s="207"/>
      <c r="C22" s="261"/>
      <c r="D22" s="262"/>
      <c r="E22" s="30"/>
      <c r="F22" s="30"/>
      <c r="H22" s="160"/>
      <c r="I22" s="160"/>
      <c r="J22" s="160"/>
    </row>
    <row r="23" spans="1:10" ht="15" customHeight="1">
      <c r="A23" s="352"/>
      <c r="B23" s="352"/>
      <c r="C23" s="353"/>
      <c r="D23" s="354"/>
      <c r="E23" s="354"/>
      <c r="F23" s="30"/>
      <c r="G23" s="160"/>
      <c r="H23" s="206"/>
      <c r="I23" s="160"/>
      <c r="J23" s="160"/>
    </row>
    <row r="24" spans="1:10" ht="15" customHeight="1">
      <c r="A24" s="26"/>
      <c r="B24" s="44" t="s">
        <v>1354</v>
      </c>
      <c r="C24" s="157"/>
      <c r="D24" s="369"/>
      <c r="E24" s="369"/>
      <c r="F24" s="354"/>
      <c r="G24" s="160"/>
      <c r="H24" s="206"/>
      <c r="I24" s="160"/>
      <c r="J24" s="160"/>
    </row>
    <row r="25" spans="1:10" ht="15" customHeight="1">
      <c r="B25" s="766" t="s">
        <v>1842</v>
      </c>
      <c r="F25" s="369"/>
    </row>
    <row r="26" spans="1:10" ht="15" customHeight="1">
      <c r="F26" s="158"/>
      <c r="G26" s="158"/>
      <c r="H26" s="159"/>
    </row>
    <row r="27" spans="1:10" ht="15" customHeight="1">
      <c r="F27" s="158"/>
      <c r="G27" s="158"/>
      <c r="H27" s="158"/>
    </row>
    <row r="28" spans="1:10" ht="15" customHeight="1"/>
    <row r="29" spans="1:10" ht="15" customHeight="1"/>
    <row r="30" spans="1:10" ht="15" customHeight="1"/>
    <row r="31" spans="1:10" ht="15" customHeight="1"/>
    <row r="32" spans="1:10" ht="15" customHeight="1"/>
    <row r="33" ht="15" customHeight="1"/>
  </sheetData>
  <mergeCells count="17">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1"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J30"/>
  <sheetViews>
    <sheetView zoomScaleNormal="100" workbookViewId="0">
      <selection activeCell="B29" sqref="B29"/>
    </sheetView>
  </sheetViews>
  <sheetFormatPr defaultColWidth="9" defaultRowHeight="15"/>
  <cols>
    <col min="1" max="1" width="3.42578125" style="5" customWidth="1"/>
    <col min="2" max="2" width="59.7109375" style="5" customWidth="1"/>
    <col min="3" max="3" width="14.85546875" style="5" customWidth="1"/>
    <col min="4" max="4" width="13.85546875" style="5" customWidth="1"/>
    <col min="5" max="5" width="11.140625" style="5" customWidth="1"/>
    <col min="6" max="6" width="23.85546875" style="5" customWidth="1"/>
    <col min="7" max="8" width="18.85546875" style="5" customWidth="1"/>
    <col min="9" max="9" width="19" style="5" customWidth="1"/>
    <col min="10" max="10" width="7.8554687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 customHeight="1">
      <c r="A1" s="771" t="s">
        <v>1442</v>
      </c>
      <c r="B1" s="771"/>
      <c r="C1" s="771"/>
      <c r="D1" s="771"/>
      <c r="E1" s="771"/>
      <c r="F1" s="771"/>
      <c r="G1" s="771"/>
      <c r="H1" s="771"/>
      <c r="I1" s="771"/>
    </row>
    <row r="2" spans="1:10" ht="15" customHeight="1">
      <c r="A2" s="771"/>
      <c r="B2" s="771"/>
      <c r="C2" s="771"/>
      <c r="D2" s="771"/>
      <c r="E2" s="771"/>
      <c r="F2" s="771"/>
      <c r="G2" s="771"/>
      <c r="H2" s="771"/>
      <c r="I2" s="771"/>
    </row>
    <row r="3" spans="1:10" ht="15" customHeight="1">
      <c r="A3" s="773" t="s">
        <v>1438</v>
      </c>
      <c r="B3" s="774"/>
      <c r="C3" s="774"/>
      <c r="D3" s="774"/>
      <c r="E3" s="774"/>
      <c r="F3" s="774"/>
      <c r="G3" s="774"/>
      <c r="H3" s="774"/>
      <c r="I3" s="775"/>
    </row>
    <row r="4" spans="1:10" ht="15" customHeight="1">
      <c r="A4" s="772" t="s">
        <v>1439</v>
      </c>
      <c r="B4" s="772"/>
      <c r="C4" s="772"/>
      <c r="D4" s="772"/>
      <c r="E4" s="772"/>
      <c r="F4" s="772"/>
      <c r="G4" s="772"/>
      <c r="H4" s="772"/>
      <c r="I4" s="772"/>
      <c r="J4" s="47"/>
    </row>
    <row r="5" spans="1:10" ht="15" customHeight="1">
      <c r="A5" s="772" t="s">
        <v>1466</v>
      </c>
      <c r="B5" s="772"/>
      <c r="C5" s="772"/>
      <c r="D5" s="772"/>
      <c r="E5" s="772"/>
      <c r="F5" s="772"/>
      <c r="G5" s="772"/>
      <c r="H5" s="772"/>
      <c r="I5" s="772"/>
      <c r="J5" s="47"/>
    </row>
    <row r="6" spans="1:10" ht="40.5" customHeight="1">
      <c r="A6" s="91" t="s">
        <v>1</v>
      </c>
      <c r="B6" s="92" t="s">
        <v>32</v>
      </c>
      <c r="C6" s="93" t="s">
        <v>2</v>
      </c>
      <c r="D6" s="94" t="s">
        <v>3</v>
      </c>
      <c r="E6" s="94" t="s">
        <v>4</v>
      </c>
      <c r="F6" s="94" t="s">
        <v>5</v>
      </c>
      <c r="G6" s="92" t="s">
        <v>6</v>
      </c>
      <c r="H6" s="95" t="s">
        <v>7</v>
      </c>
      <c r="I6" s="13" t="s">
        <v>1823</v>
      </c>
      <c r="J6" s="18"/>
    </row>
    <row r="7" spans="1:10" ht="15" customHeight="1">
      <c r="A7" s="15" t="s">
        <v>8</v>
      </c>
      <c r="B7" s="9" t="s">
        <v>8</v>
      </c>
      <c r="C7" s="16" t="s">
        <v>9</v>
      </c>
      <c r="D7" s="11" t="s">
        <v>10</v>
      </c>
      <c r="E7" s="11" t="s">
        <v>10</v>
      </c>
      <c r="F7" s="11" t="s">
        <v>8</v>
      </c>
      <c r="G7" s="9" t="s">
        <v>8</v>
      </c>
      <c r="H7" s="17" t="s">
        <v>8</v>
      </c>
      <c r="I7" s="17" t="s">
        <v>8</v>
      </c>
      <c r="J7" s="18"/>
    </row>
    <row r="8" spans="1:10" ht="33.75" customHeight="1">
      <c r="A8" s="19">
        <v>1</v>
      </c>
      <c r="B8" s="138" t="s">
        <v>369</v>
      </c>
      <c r="C8" s="139">
        <v>9000</v>
      </c>
      <c r="D8" s="140"/>
      <c r="E8" s="276"/>
      <c r="F8" s="169"/>
      <c r="G8" s="109"/>
      <c r="H8" s="109"/>
      <c r="I8" s="25"/>
      <c r="J8" s="18"/>
    </row>
    <row r="9" spans="1:10" ht="36" customHeight="1">
      <c r="A9" s="26"/>
      <c r="B9" s="300" t="s">
        <v>12</v>
      </c>
      <c r="C9" s="28" t="s">
        <v>13</v>
      </c>
      <c r="D9" s="29" t="s">
        <v>34</v>
      </c>
      <c r="E9" s="770" t="s">
        <v>15</v>
      </c>
      <c r="F9" s="770"/>
      <c r="G9" s="262"/>
      <c r="H9" s="31"/>
      <c r="I9" s="31"/>
      <c r="J9" s="18"/>
    </row>
    <row r="10" spans="1:10" ht="15" customHeight="1">
      <c r="A10" s="32">
        <v>1</v>
      </c>
      <c r="B10" s="1" t="s">
        <v>16</v>
      </c>
      <c r="C10" s="33" t="s">
        <v>8</v>
      </c>
      <c r="D10" s="102"/>
      <c r="E10" s="770"/>
      <c r="F10" s="770"/>
      <c r="G10" s="30"/>
      <c r="H10" s="35"/>
      <c r="I10" s="31"/>
      <c r="J10" s="18"/>
    </row>
    <row r="11" spans="1:10" ht="15" customHeight="1">
      <c r="A11" s="32">
        <v>2</v>
      </c>
      <c r="B11" s="2" t="s">
        <v>17</v>
      </c>
      <c r="C11" s="33" t="s">
        <v>8</v>
      </c>
      <c r="D11" s="103"/>
      <c r="E11" s="770"/>
      <c r="F11" s="770"/>
      <c r="G11" s="30"/>
      <c r="H11" s="31"/>
      <c r="I11" s="31"/>
      <c r="J11" s="18"/>
    </row>
    <row r="12" spans="1:10" ht="15" customHeight="1">
      <c r="A12" s="155">
        <v>3</v>
      </c>
      <c r="B12" s="2" t="s">
        <v>115</v>
      </c>
      <c r="C12" s="248" t="s">
        <v>8</v>
      </c>
      <c r="D12" s="37"/>
      <c r="E12" s="770"/>
      <c r="F12" s="770"/>
      <c r="G12" s="249"/>
      <c r="H12" s="250"/>
      <c r="I12" s="249"/>
      <c r="J12" s="18"/>
    </row>
    <row r="13" spans="1:10" ht="15" customHeight="1">
      <c r="A13" s="32">
        <v>4</v>
      </c>
      <c r="B13" s="202" t="s">
        <v>150</v>
      </c>
      <c r="C13" s="36" t="s">
        <v>8</v>
      </c>
      <c r="D13" s="102"/>
      <c r="E13" s="807"/>
      <c r="F13" s="807"/>
      <c r="G13" s="262"/>
      <c r="H13" s="31"/>
      <c r="I13" s="31"/>
      <c r="J13" s="18"/>
    </row>
    <row r="14" spans="1:10" ht="18" customHeight="1">
      <c r="A14" s="32">
        <v>5</v>
      </c>
      <c r="B14" s="188" t="s">
        <v>274</v>
      </c>
      <c r="C14" s="36" t="s">
        <v>8</v>
      </c>
      <c r="D14" s="370"/>
      <c r="E14" s="808"/>
      <c r="F14" s="808"/>
      <c r="G14" s="262"/>
      <c r="H14" s="31"/>
      <c r="I14" s="31"/>
      <c r="J14" s="18"/>
    </row>
    <row r="15" spans="1:10" ht="94.5" customHeight="1">
      <c r="A15" s="32">
        <v>6</v>
      </c>
      <c r="B15" s="2" t="s">
        <v>370</v>
      </c>
      <c r="C15" s="36" t="s">
        <v>8</v>
      </c>
      <c r="D15" s="103"/>
      <c r="E15" s="770"/>
      <c r="F15" s="770"/>
      <c r="G15" s="31"/>
      <c r="H15" s="31"/>
      <c r="I15" s="105"/>
      <c r="J15" s="18"/>
    </row>
    <row r="16" spans="1:10" ht="36" customHeight="1">
      <c r="A16" s="32">
        <v>7</v>
      </c>
      <c r="B16" s="2" t="s">
        <v>21</v>
      </c>
      <c r="C16" s="36" t="s">
        <v>8</v>
      </c>
      <c r="D16" s="103"/>
      <c r="E16" s="770"/>
      <c r="F16" s="770"/>
      <c r="G16" s="31"/>
      <c r="H16" s="31"/>
      <c r="I16" s="105"/>
      <c r="J16" s="18"/>
    </row>
    <row r="17" spans="1:10" ht="53.25" customHeight="1">
      <c r="A17" s="32">
        <v>8</v>
      </c>
      <c r="B17" s="2" t="s">
        <v>371</v>
      </c>
      <c r="C17" s="36" t="s">
        <v>22</v>
      </c>
      <c r="D17" s="39"/>
      <c r="E17" s="770"/>
      <c r="F17" s="770"/>
      <c r="G17" s="31"/>
      <c r="H17" s="31"/>
      <c r="I17" s="105"/>
      <c r="J17" s="18"/>
    </row>
    <row r="18" spans="1:10" ht="49.5" customHeight="1">
      <c r="A18" s="32">
        <v>9</v>
      </c>
      <c r="B18" s="2" t="s">
        <v>372</v>
      </c>
      <c r="C18" s="36" t="s">
        <v>22</v>
      </c>
      <c r="D18" s="39"/>
      <c r="E18" s="770"/>
      <c r="F18" s="770"/>
      <c r="G18" s="31"/>
      <c r="H18" s="31"/>
      <c r="I18" s="105"/>
      <c r="J18" s="18"/>
    </row>
    <row r="19" spans="1:10" ht="27.75" customHeight="1">
      <c r="A19" s="32">
        <v>10</v>
      </c>
      <c r="B19" s="198"/>
      <c r="C19" s="36" t="s">
        <v>22</v>
      </c>
      <c r="D19" s="253"/>
      <c r="E19" s="770"/>
      <c r="F19" s="770"/>
      <c r="G19" s="31"/>
      <c r="H19" s="31"/>
      <c r="I19" s="105"/>
      <c r="J19" s="18"/>
    </row>
    <row r="20" spans="1:10" ht="36.75" customHeight="1">
      <c r="A20" s="32">
        <v>11</v>
      </c>
      <c r="B20" s="198" t="s">
        <v>373</v>
      </c>
      <c r="C20" s="36" t="s">
        <v>22</v>
      </c>
      <c r="D20" s="253"/>
      <c r="E20" s="770"/>
      <c r="F20" s="770"/>
      <c r="G20" s="31"/>
      <c r="H20" s="31"/>
      <c r="I20" s="105"/>
      <c r="J20" s="18"/>
    </row>
    <row r="21" spans="1:10" ht="20.25" customHeight="1">
      <c r="A21" s="32">
        <v>12</v>
      </c>
      <c r="B21" s="255" t="s">
        <v>374</v>
      </c>
      <c r="C21" s="256" t="s">
        <v>26</v>
      </c>
      <c r="D21" s="257"/>
      <c r="E21" s="770"/>
      <c r="F21" s="770"/>
      <c r="G21" s="31"/>
      <c r="H21" s="31"/>
      <c r="I21" s="105"/>
      <c r="J21" s="18"/>
    </row>
    <row r="22" spans="1:10" ht="22.5" customHeight="1">
      <c r="A22" s="32">
        <v>13</v>
      </c>
      <c r="B22" s="198" t="s">
        <v>375</v>
      </c>
      <c r="C22" s="153" t="s">
        <v>22</v>
      </c>
      <c r="D22" s="253"/>
      <c r="E22" s="770"/>
      <c r="F22" s="770"/>
      <c r="G22" s="31"/>
      <c r="H22" s="31"/>
      <c r="I22" s="105"/>
      <c r="J22" s="18"/>
    </row>
    <row r="23" spans="1:10" ht="24" customHeight="1">
      <c r="A23" s="32">
        <v>14</v>
      </c>
      <c r="B23" s="198" t="s">
        <v>376</v>
      </c>
      <c r="C23" s="153" t="s">
        <v>377</v>
      </c>
      <c r="D23" s="253"/>
      <c r="E23" s="770"/>
      <c r="F23" s="770"/>
      <c r="G23" s="31"/>
      <c r="H23" s="31"/>
      <c r="I23" s="105"/>
      <c r="J23" s="18"/>
    </row>
    <row r="24" spans="1:10" ht="31.5" customHeight="1">
      <c r="A24" s="32">
        <v>15</v>
      </c>
      <c r="B24" s="198" t="s">
        <v>378</v>
      </c>
      <c r="C24" s="153" t="s">
        <v>26</v>
      </c>
      <c r="D24" s="253"/>
      <c r="E24" s="770"/>
      <c r="F24" s="770"/>
      <c r="G24" s="31"/>
      <c r="H24" s="31"/>
      <c r="I24" s="105"/>
      <c r="J24" s="18"/>
    </row>
    <row r="25" spans="1:10" ht="80.25" customHeight="1">
      <c r="A25" s="32">
        <v>16</v>
      </c>
      <c r="B25" s="198" t="s">
        <v>1682</v>
      </c>
      <c r="C25" s="153" t="s">
        <v>22</v>
      </c>
      <c r="D25" s="253"/>
      <c r="E25" s="770"/>
      <c r="F25" s="770"/>
      <c r="G25" s="31"/>
      <c r="H25" s="31"/>
      <c r="I25" s="105"/>
      <c r="J25" s="18"/>
    </row>
    <row r="26" spans="1:10" ht="14.25" customHeight="1">
      <c r="A26" s="87"/>
      <c r="B26" s="87"/>
      <c r="C26" s="118"/>
      <c r="D26" s="119"/>
      <c r="E26" s="119"/>
      <c r="F26" s="85"/>
      <c r="G26" s="45"/>
      <c r="I26" s="45"/>
      <c r="J26" s="88"/>
    </row>
    <row r="27" spans="1:10" ht="14.25" customHeight="1">
      <c r="A27" s="81"/>
      <c r="B27" s="162"/>
      <c r="C27" s="163"/>
      <c r="D27" s="40"/>
      <c r="E27" s="40"/>
      <c r="F27" s="85"/>
      <c r="G27" s="45"/>
      <c r="H27" s="43"/>
      <c r="I27" s="45"/>
      <c r="J27" s="45"/>
    </row>
    <row r="28" spans="1:10" ht="15" customHeight="1">
      <c r="A28" s="18"/>
      <c r="B28" s="44" t="s">
        <v>1354</v>
      </c>
      <c r="C28" s="18"/>
      <c r="D28" s="18"/>
      <c r="E28" s="18"/>
      <c r="F28" s="119"/>
      <c r="G28" s="18"/>
      <c r="H28" s="43"/>
      <c r="I28" s="18"/>
      <c r="J28" s="18"/>
    </row>
    <row r="29" spans="1:10" ht="15" customHeight="1">
      <c r="A29" s="18"/>
      <c r="B29" s="766" t="s">
        <v>1842</v>
      </c>
      <c r="C29" s="18"/>
      <c r="D29" s="18"/>
      <c r="F29" s="42"/>
      <c r="G29" s="42"/>
      <c r="H29" s="168"/>
      <c r="I29" s="18"/>
      <c r="J29" s="18"/>
    </row>
    <row r="30" spans="1:10" ht="15" customHeight="1">
      <c r="A30" s="18"/>
      <c r="B30" s="18"/>
      <c r="C30" s="18"/>
      <c r="D30" s="18"/>
      <c r="F30" s="42"/>
      <c r="G30" s="42"/>
      <c r="H30" s="42"/>
      <c r="I30" s="18"/>
      <c r="J30" s="18"/>
    </row>
  </sheetData>
  <mergeCells count="21">
    <mergeCell ref="E22:F22"/>
    <mergeCell ref="E23:F23"/>
    <mergeCell ref="E24:F24"/>
    <mergeCell ref="E25:F25"/>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3" orientation="landscape" horizontalDpi="300" verticalDpi="300"/>
  <rowBreaks count="1" manualBreakCount="1">
    <brk id="1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J50"/>
  <sheetViews>
    <sheetView topLeftCell="A4" zoomScaleNormal="100" workbookViewId="0">
      <selection activeCell="B48" sqref="B48"/>
    </sheetView>
  </sheetViews>
  <sheetFormatPr defaultColWidth="9" defaultRowHeight="15"/>
  <cols>
    <col min="1" max="1" width="3.42578125" style="5" customWidth="1"/>
    <col min="2" max="2" width="62.7109375" style="5" customWidth="1"/>
    <col min="3" max="3" width="12.140625" style="5" customWidth="1"/>
    <col min="4" max="4" width="11.5703125" style="5" customWidth="1"/>
    <col min="5" max="5" width="14" style="5" customWidth="1"/>
    <col min="6" max="6" width="13.85546875" style="5" customWidth="1"/>
    <col min="7" max="7" width="9.7109375" style="5" customWidth="1"/>
    <col min="8" max="8" width="11" style="5" customWidth="1"/>
    <col min="9" max="9" width="19.42578125" style="5" customWidth="1"/>
    <col min="10" max="10" width="13"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1467</v>
      </c>
      <c r="B5" s="772"/>
      <c r="C5" s="772"/>
      <c r="D5" s="772"/>
      <c r="E5" s="772"/>
      <c r="F5" s="772"/>
      <c r="G5" s="772"/>
      <c r="H5" s="772"/>
      <c r="I5" s="772"/>
      <c r="J5" s="47"/>
    </row>
    <row r="6" spans="1:10" ht="54.75" customHeight="1">
      <c r="A6" s="91" t="s">
        <v>1</v>
      </c>
      <c r="B6" s="92" t="s">
        <v>32</v>
      </c>
      <c r="C6" s="93" t="s">
        <v>2</v>
      </c>
      <c r="D6" s="94" t="s">
        <v>3</v>
      </c>
      <c r="E6" s="94" t="s">
        <v>4</v>
      </c>
      <c r="F6" s="94" t="s">
        <v>5</v>
      </c>
      <c r="G6" s="92" t="s">
        <v>6</v>
      </c>
      <c r="H6" s="95" t="s">
        <v>7</v>
      </c>
      <c r="I6" s="13" t="s">
        <v>1823</v>
      </c>
      <c r="J6" s="18"/>
    </row>
    <row r="7" spans="1:10" ht="15" customHeight="1">
      <c r="A7" s="15" t="s">
        <v>8</v>
      </c>
      <c r="B7" s="9" t="s">
        <v>8</v>
      </c>
      <c r="C7" s="16" t="s">
        <v>9</v>
      </c>
      <c r="D7" s="11" t="s">
        <v>10</v>
      </c>
      <c r="E7" s="11" t="s">
        <v>10</v>
      </c>
      <c r="F7" s="11" t="s">
        <v>8</v>
      </c>
      <c r="G7" s="9" t="s">
        <v>8</v>
      </c>
      <c r="H7" s="17" t="s">
        <v>8</v>
      </c>
      <c r="I7" s="17" t="s">
        <v>8</v>
      </c>
      <c r="J7" s="18"/>
    </row>
    <row r="8" spans="1:10" ht="46.5" customHeight="1">
      <c r="A8" s="19" t="s">
        <v>379</v>
      </c>
      <c r="B8" s="20" t="s">
        <v>380</v>
      </c>
      <c r="C8" s="139">
        <v>7000</v>
      </c>
      <c r="D8" s="140"/>
      <c r="E8" s="276"/>
      <c r="F8" s="169"/>
      <c r="G8" s="109"/>
      <c r="H8" s="109"/>
      <c r="I8" s="25"/>
      <c r="J8" s="18"/>
    </row>
    <row r="9" spans="1:10" ht="36" customHeight="1">
      <c r="A9" s="26"/>
      <c r="B9" s="300" t="s">
        <v>12</v>
      </c>
      <c r="C9" s="28" t="s">
        <v>13</v>
      </c>
      <c r="D9" s="29" t="s">
        <v>34</v>
      </c>
      <c r="E9" s="770" t="s">
        <v>15</v>
      </c>
      <c r="F9" s="770"/>
      <c r="G9" s="262"/>
      <c r="H9" s="31"/>
      <c r="I9" s="31"/>
      <c r="J9" s="18"/>
    </row>
    <row r="10" spans="1:10" ht="15" customHeight="1">
      <c r="A10" s="32">
        <v>1</v>
      </c>
      <c r="B10" s="1" t="s">
        <v>16</v>
      </c>
      <c r="C10" s="33" t="s">
        <v>8</v>
      </c>
      <c r="D10" s="102"/>
      <c r="E10" s="770"/>
      <c r="F10" s="770"/>
      <c r="G10" s="30"/>
      <c r="H10" s="31"/>
      <c r="I10" s="31"/>
      <c r="J10" s="18"/>
    </row>
    <row r="11" spans="1:10" ht="15" customHeight="1">
      <c r="A11" s="32">
        <v>2</v>
      </c>
      <c r="B11" s="2" t="s">
        <v>17</v>
      </c>
      <c r="C11" s="33" t="s">
        <v>8</v>
      </c>
      <c r="D11" s="103"/>
      <c r="E11" s="770"/>
      <c r="F11" s="770"/>
      <c r="G11" s="30"/>
      <c r="H11" s="31"/>
      <c r="I11" s="31"/>
      <c r="J11" s="18"/>
    </row>
    <row r="12" spans="1:10" ht="15" customHeight="1">
      <c r="A12" s="155">
        <v>3</v>
      </c>
      <c r="B12" s="2" t="s">
        <v>115</v>
      </c>
      <c r="C12" s="248" t="s">
        <v>8</v>
      </c>
      <c r="D12" s="37"/>
      <c r="E12" s="770"/>
      <c r="F12" s="770"/>
      <c r="G12" s="249"/>
      <c r="H12" s="250"/>
      <c r="I12" s="249"/>
      <c r="J12" s="18"/>
    </row>
    <row r="13" spans="1:10" ht="15" customHeight="1">
      <c r="A13" s="32">
        <v>4</v>
      </c>
      <c r="B13" s="202" t="s">
        <v>150</v>
      </c>
      <c r="C13" s="36" t="s">
        <v>8</v>
      </c>
      <c r="D13" s="102"/>
      <c r="E13" s="807"/>
      <c r="F13" s="807"/>
      <c r="G13" s="262"/>
      <c r="H13" s="31"/>
      <c r="I13" s="31"/>
      <c r="J13" s="18"/>
    </row>
    <row r="14" spans="1:10" ht="93" customHeight="1">
      <c r="A14" s="32">
        <v>5</v>
      </c>
      <c r="B14" s="2" t="s">
        <v>18</v>
      </c>
      <c r="C14" s="36" t="s">
        <v>8</v>
      </c>
      <c r="D14" s="103"/>
      <c r="E14" s="770"/>
      <c r="F14" s="770"/>
      <c r="G14" s="30"/>
      <c r="H14" s="31"/>
      <c r="I14" s="31"/>
      <c r="J14" s="18"/>
    </row>
    <row r="15" spans="1:10" ht="61.5" customHeight="1">
      <c r="A15" s="32">
        <v>6</v>
      </c>
      <c r="B15" s="197" t="s">
        <v>97</v>
      </c>
      <c r="C15" s="36" t="s">
        <v>8</v>
      </c>
      <c r="D15" s="103"/>
      <c r="E15" s="770"/>
      <c r="F15" s="770"/>
      <c r="G15" s="30"/>
      <c r="H15" s="31"/>
      <c r="I15" s="31"/>
      <c r="J15" s="18"/>
    </row>
    <row r="16" spans="1:10" ht="129.75" customHeight="1">
      <c r="A16" s="32">
        <v>7</v>
      </c>
      <c r="B16" s="197" t="s">
        <v>381</v>
      </c>
      <c r="C16" s="36" t="s">
        <v>8</v>
      </c>
      <c r="D16" s="103"/>
      <c r="E16" s="770"/>
      <c r="F16" s="770"/>
      <c r="G16" s="30"/>
      <c r="H16" s="31"/>
      <c r="I16" s="31"/>
      <c r="J16" s="18"/>
    </row>
    <row r="17" spans="1:10" ht="70.5" customHeight="1">
      <c r="A17" s="32">
        <v>8</v>
      </c>
      <c r="B17" s="198" t="s">
        <v>382</v>
      </c>
      <c r="C17" s="36" t="s">
        <v>8</v>
      </c>
      <c r="D17" s="148"/>
      <c r="E17" s="770"/>
      <c r="F17" s="770"/>
      <c r="G17" s="31"/>
      <c r="H17" s="31"/>
      <c r="I17" s="105"/>
      <c r="J17" s="18"/>
    </row>
    <row r="18" spans="1:10" ht="33" customHeight="1">
      <c r="A18" s="32">
        <v>9</v>
      </c>
      <c r="B18" s="188" t="s">
        <v>274</v>
      </c>
      <c r="C18" s="36" t="s">
        <v>8</v>
      </c>
      <c r="D18" s="370"/>
      <c r="E18" s="808"/>
      <c r="F18" s="808"/>
      <c r="G18" s="262"/>
      <c r="H18" s="31"/>
      <c r="I18" s="31"/>
      <c r="J18" s="18"/>
    </row>
    <row r="19" spans="1:10" ht="84.75" customHeight="1">
      <c r="A19" s="32">
        <v>10</v>
      </c>
      <c r="B19" s="198" t="s">
        <v>1683</v>
      </c>
      <c r="C19" s="32" t="s">
        <v>8</v>
      </c>
      <c r="D19" s="103"/>
      <c r="E19" s="770"/>
      <c r="F19" s="770"/>
      <c r="G19" s="30"/>
      <c r="H19" s="31"/>
      <c r="I19" s="31"/>
      <c r="J19" s="18"/>
    </row>
    <row r="20" spans="1:10" ht="90.75" customHeight="1">
      <c r="A20" s="32">
        <v>11</v>
      </c>
      <c r="B20" s="2" t="s">
        <v>383</v>
      </c>
      <c r="C20" s="36" t="s">
        <v>22</v>
      </c>
      <c r="D20" s="253"/>
      <c r="E20" s="770"/>
      <c r="F20" s="770"/>
      <c r="G20" s="30"/>
      <c r="H20" s="31"/>
      <c r="I20" s="31"/>
      <c r="J20" s="18"/>
    </row>
    <row r="21" spans="1:10" ht="41.25" customHeight="1">
      <c r="A21" s="32">
        <v>12</v>
      </c>
      <c r="B21" s="2" t="s">
        <v>384</v>
      </c>
      <c r="C21" s="36" t="s">
        <v>22</v>
      </c>
      <c r="D21" s="253"/>
      <c r="E21" s="770"/>
      <c r="F21" s="770"/>
      <c r="G21" s="30"/>
      <c r="H21" s="31"/>
      <c r="I21" s="31"/>
      <c r="J21" s="18"/>
    </row>
    <row r="22" spans="1:10" ht="35.25" customHeight="1">
      <c r="A22" s="32">
        <v>13</v>
      </c>
      <c r="B22" s="2" t="s">
        <v>385</v>
      </c>
      <c r="C22" s="36" t="s">
        <v>22</v>
      </c>
      <c r="D22" s="253"/>
      <c r="E22" s="770"/>
      <c r="F22" s="770"/>
      <c r="G22" s="30"/>
      <c r="H22" s="31"/>
      <c r="I22" s="31"/>
      <c r="J22" s="18"/>
    </row>
    <row r="23" spans="1:10" ht="21.75" customHeight="1">
      <c r="A23" s="32">
        <v>14</v>
      </c>
      <c r="B23" s="2" t="s">
        <v>386</v>
      </c>
      <c r="C23" s="36" t="s">
        <v>26</v>
      </c>
      <c r="D23" s="253"/>
      <c r="E23" s="770"/>
      <c r="F23" s="770"/>
      <c r="G23" s="30"/>
      <c r="H23" s="31"/>
      <c r="I23" s="31"/>
      <c r="J23" s="18"/>
    </row>
    <row r="24" spans="1:10" ht="32.25" customHeight="1">
      <c r="A24" s="32">
        <v>15</v>
      </c>
      <c r="B24" s="2" t="s">
        <v>387</v>
      </c>
      <c r="C24" s="36" t="s">
        <v>22</v>
      </c>
      <c r="D24" s="253"/>
      <c r="E24" s="770"/>
      <c r="F24" s="770"/>
      <c r="G24" s="30"/>
      <c r="H24" s="31"/>
      <c r="I24" s="31"/>
      <c r="J24" s="18"/>
    </row>
    <row r="25" spans="1:10" ht="34.5" customHeight="1">
      <c r="A25" s="32">
        <v>16</v>
      </c>
      <c r="B25" s="2" t="s">
        <v>388</v>
      </c>
      <c r="C25" s="36" t="s">
        <v>22</v>
      </c>
      <c r="D25" s="253"/>
      <c r="E25" s="770"/>
      <c r="F25" s="770"/>
      <c r="G25" s="30"/>
      <c r="H25" s="31"/>
      <c r="I25" s="31"/>
      <c r="J25" s="18"/>
    </row>
    <row r="26" spans="1:10" ht="168.75" customHeight="1">
      <c r="A26" s="32">
        <v>17</v>
      </c>
      <c r="B26" s="2" t="s">
        <v>1684</v>
      </c>
      <c r="C26" s="36" t="s">
        <v>22</v>
      </c>
      <c r="D26" s="253"/>
      <c r="E26" s="770"/>
      <c r="F26" s="770"/>
      <c r="G26" s="30"/>
      <c r="H26" s="31"/>
      <c r="I26" s="31"/>
      <c r="J26" s="18"/>
    </row>
    <row r="27" spans="1:10" ht="48" customHeight="1">
      <c r="A27" s="32">
        <v>18</v>
      </c>
      <c r="B27" s="2" t="s">
        <v>389</v>
      </c>
      <c r="C27" s="153" t="s">
        <v>22</v>
      </c>
      <c r="D27" s="253"/>
      <c r="E27" s="770"/>
      <c r="F27" s="770"/>
      <c r="G27" s="30"/>
      <c r="H27" s="31"/>
      <c r="I27" s="31"/>
      <c r="J27" s="18"/>
    </row>
    <row r="28" spans="1:10" ht="37.5" customHeight="1">
      <c r="A28" s="145">
        <v>19</v>
      </c>
      <c r="B28" s="255" t="s">
        <v>390</v>
      </c>
      <c r="C28" s="256" t="s">
        <v>206</v>
      </c>
      <c r="D28" s="257"/>
      <c r="E28" s="770"/>
      <c r="F28" s="770"/>
      <c r="G28" s="30"/>
      <c r="H28" s="31"/>
      <c r="I28" s="31"/>
      <c r="J28" s="18"/>
    </row>
    <row r="29" spans="1:10" ht="15" customHeight="1">
      <c r="A29" s="794" t="s">
        <v>174</v>
      </c>
      <c r="B29" s="794"/>
      <c r="C29" s="794"/>
      <c r="D29" s="794"/>
      <c r="E29" s="826"/>
      <c r="F29" s="826"/>
      <c r="G29" s="30"/>
      <c r="H29" s="31"/>
      <c r="I29" s="31"/>
      <c r="J29" s="18"/>
    </row>
    <row r="30" spans="1:10" ht="24" customHeight="1">
      <c r="A30" s="793" t="s">
        <v>1841</v>
      </c>
      <c r="B30" s="793"/>
      <c r="C30" s="371" t="s">
        <v>176</v>
      </c>
      <c r="D30" s="107" t="s">
        <v>177</v>
      </c>
      <c r="E30" s="827"/>
      <c r="F30" s="827"/>
      <c r="G30" s="372"/>
      <c r="H30" s="372"/>
      <c r="I30" s="105"/>
      <c r="J30" s="18"/>
    </row>
    <row r="31" spans="1:10" ht="21" customHeight="1">
      <c r="A31" s="778">
        <v>1</v>
      </c>
      <c r="B31" s="798" t="s">
        <v>391</v>
      </c>
      <c r="C31" s="799" t="s">
        <v>179</v>
      </c>
      <c r="D31" s="800" t="s">
        <v>180</v>
      </c>
      <c r="E31" s="827"/>
      <c r="F31" s="827"/>
      <c r="G31" s="373"/>
      <c r="H31" s="373"/>
      <c r="I31" s="105"/>
      <c r="J31" s="18"/>
    </row>
    <row r="32" spans="1:10" ht="15" customHeight="1">
      <c r="A32" s="778"/>
      <c r="B32" s="798"/>
      <c r="C32" s="799"/>
      <c r="D32" s="800"/>
      <c r="E32" s="827"/>
      <c r="F32" s="827"/>
      <c r="G32" s="373"/>
      <c r="H32" s="373"/>
      <c r="I32" s="105"/>
      <c r="J32" s="18"/>
    </row>
    <row r="33" spans="1:10" ht="17.25" customHeight="1">
      <c r="A33" s="778">
        <v>2</v>
      </c>
      <c r="B33" s="798" t="s">
        <v>392</v>
      </c>
      <c r="C33" s="799" t="s">
        <v>179</v>
      </c>
      <c r="D33" s="800" t="s">
        <v>180</v>
      </c>
      <c r="E33" s="827"/>
      <c r="F33" s="827"/>
      <c r="G33" s="373"/>
      <c r="H33" s="373"/>
      <c r="I33" s="105"/>
      <c r="J33" s="18"/>
    </row>
    <row r="34" spans="1:10" ht="22.5" customHeight="1">
      <c r="A34" s="778"/>
      <c r="B34" s="798"/>
      <c r="C34" s="799"/>
      <c r="D34" s="800"/>
      <c r="E34" s="827"/>
      <c r="F34" s="827"/>
      <c r="G34" s="373"/>
      <c r="H34" s="373"/>
      <c r="I34" s="105"/>
      <c r="J34" s="18"/>
    </row>
    <row r="35" spans="1:10" ht="12.75" customHeight="1">
      <c r="A35" s="778">
        <v>3</v>
      </c>
      <c r="B35" s="798" t="s">
        <v>181</v>
      </c>
      <c r="C35" s="799" t="s">
        <v>179</v>
      </c>
      <c r="D35" s="800" t="s">
        <v>180</v>
      </c>
      <c r="E35" s="827"/>
      <c r="F35" s="827"/>
      <c r="G35" s="373"/>
      <c r="H35" s="373"/>
      <c r="I35" s="105"/>
      <c r="J35" s="18"/>
    </row>
    <row r="36" spans="1:10" ht="15" customHeight="1">
      <c r="A36" s="778"/>
      <c r="B36" s="798"/>
      <c r="C36" s="799"/>
      <c r="D36" s="800"/>
      <c r="E36" s="827"/>
      <c r="F36" s="827"/>
      <c r="G36" s="373"/>
      <c r="H36" s="373"/>
      <c r="I36" s="105"/>
      <c r="J36" s="18"/>
    </row>
    <row r="37" spans="1:10" ht="12.75" customHeight="1">
      <c r="A37" s="778">
        <v>4</v>
      </c>
      <c r="B37" s="798" t="s">
        <v>182</v>
      </c>
      <c r="C37" s="799" t="s">
        <v>179</v>
      </c>
      <c r="D37" s="800" t="s">
        <v>180</v>
      </c>
      <c r="E37" s="827"/>
      <c r="F37" s="827"/>
      <c r="G37" s="373"/>
      <c r="H37" s="373"/>
      <c r="I37" s="105"/>
      <c r="J37" s="18"/>
    </row>
    <row r="38" spans="1:10" ht="15" customHeight="1">
      <c r="A38" s="778"/>
      <c r="B38" s="798"/>
      <c r="C38" s="799"/>
      <c r="D38" s="800"/>
      <c r="E38" s="827"/>
      <c r="F38" s="827"/>
      <c r="G38" s="373"/>
      <c r="H38" s="373"/>
      <c r="I38" s="105"/>
      <c r="J38" s="18"/>
    </row>
    <row r="39" spans="1:10" ht="15" customHeight="1">
      <c r="A39" s="81"/>
      <c r="B39" s="215"/>
      <c r="C39" s="216"/>
      <c r="D39" s="217"/>
      <c r="E39" s="85"/>
      <c r="F39" s="18"/>
      <c r="G39" s="85"/>
      <c r="H39" s="70"/>
      <c r="I39" s="70"/>
      <c r="J39" s="18"/>
    </row>
    <row r="40" spans="1:10" ht="77.25" customHeight="1">
      <c r="A40" s="828" t="s">
        <v>1840</v>
      </c>
      <c r="B40" s="828"/>
      <c r="C40" s="828"/>
      <c r="D40" s="828"/>
      <c r="E40" s="828"/>
      <c r="F40" s="828"/>
      <c r="G40" s="374"/>
      <c r="H40" s="374"/>
      <c r="I40" s="45"/>
      <c r="J40" s="45"/>
    </row>
    <row r="41" spans="1:10" ht="15" customHeight="1">
      <c r="A41" s="182"/>
      <c r="B41" s="182"/>
      <c r="C41" s="182"/>
      <c r="D41" s="182"/>
      <c r="E41" s="182"/>
      <c r="F41" s="182"/>
      <c r="G41" s="376"/>
      <c r="J41" s="18"/>
    </row>
    <row r="42" spans="1:10" ht="15" customHeight="1">
      <c r="A42" s="182" t="s">
        <v>1429</v>
      </c>
      <c r="B42" s="182"/>
      <c r="C42" s="182"/>
      <c r="D42" s="182"/>
      <c r="E42" s="182"/>
      <c r="F42" s="182"/>
      <c r="G42" s="375"/>
      <c r="H42" s="42"/>
      <c r="I42" s="42"/>
      <c r="J42" s="18"/>
    </row>
    <row r="43" spans="1:10" ht="15" customHeight="1">
      <c r="A43" s="182" t="s">
        <v>1430</v>
      </c>
      <c r="B43" s="182"/>
      <c r="C43" s="182"/>
      <c r="D43" s="182"/>
      <c r="E43" s="182"/>
      <c r="F43" s="182"/>
      <c r="G43" s="375"/>
      <c r="H43" s="18"/>
      <c r="I43" s="18"/>
      <c r="J43" s="18"/>
    </row>
    <row r="44" spans="1:10" ht="15" customHeight="1">
      <c r="A44" s="182" t="s">
        <v>1431</v>
      </c>
      <c r="B44" s="182"/>
      <c r="C44" s="182"/>
      <c r="D44" s="182"/>
      <c r="E44" s="182"/>
      <c r="F44" s="182"/>
      <c r="G44" s="375"/>
    </row>
    <row r="45" spans="1:10" ht="15" customHeight="1">
      <c r="A45" s="182" t="s">
        <v>1432</v>
      </c>
      <c r="B45" s="182"/>
      <c r="C45" s="182"/>
      <c r="D45" s="182"/>
      <c r="E45" s="182"/>
      <c r="F45" s="182"/>
      <c r="G45" s="376"/>
    </row>
    <row r="46" spans="1:10" ht="15" customHeight="1">
      <c r="A46" s="182"/>
      <c r="B46" s="182"/>
      <c r="C46" s="182"/>
      <c r="D46" s="182"/>
      <c r="E46" s="182"/>
      <c r="F46" s="182"/>
    </row>
    <row r="47" spans="1:10" ht="15" customHeight="1">
      <c r="A47" s="44" t="s">
        <v>1354</v>
      </c>
      <c r="B47" s="182"/>
      <c r="C47" s="182"/>
      <c r="D47" s="182"/>
      <c r="E47" s="182"/>
      <c r="F47" s="182"/>
    </row>
    <row r="48" spans="1:10" ht="15" customHeight="1">
      <c r="B48" s="766" t="s">
        <v>1842</v>
      </c>
      <c r="C48" s="375"/>
      <c r="D48" s="375"/>
      <c r="E48" s="375"/>
    </row>
    <row r="49" spans="6:8" ht="15" customHeight="1">
      <c r="F49" s="377"/>
      <c r="G49" s="43"/>
    </row>
    <row r="50" spans="6:8" ht="15" customHeight="1">
      <c r="G50" s="43"/>
      <c r="H50" s="168"/>
    </row>
  </sheetData>
  <mergeCells count="53">
    <mergeCell ref="A37:A38"/>
    <mergeCell ref="B37:B38"/>
    <mergeCell ref="C37:C38"/>
    <mergeCell ref="D37:D38"/>
    <mergeCell ref="A40:F40"/>
    <mergeCell ref="E37:F37"/>
    <mergeCell ref="E38:F38"/>
    <mergeCell ref="A35:A36"/>
    <mergeCell ref="B35:B36"/>
    <mergeCell ref="C35:C36"/>
    <mergeCell ref="D35:D36"/>
    <mergeCell ref="E35:F35"/>
    <mergeCell ref="E36:F36"/>
    <mergeCell ref="A33:A34"/>
    <mergeCell ref="B33:B34"/>
    <mergeCell ref="C33:C34"/>
    <mergeCell ref="D33:D34"/>
    <mergeCell ref="E33:F33"/>
    <mergeCell ref="E34:F34"/>
    <mergeCell ref="A31:A32"/>
    <mergeCell ref="B31:B32"/>
    <mergeCell ref="C31:C32"/>
    <mergeCell ref="D31:D32"/>
    <mergeCell ref="E31:F31"/>
    <mergeCell ref="E32:F32"/>
    <mergeCell ref="E27:F27"/>
    <mergeCell ref="E28:F28"/>
    <mergeCell ref="A29:D29"/>
    <mergeCell ref="E29:F29"/>
    <mergeCell ref="A30:B30"/>
    <mergeCell ref="E30:F30"/>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orientation="landscape" horizontalDpi="300" verticalDpi="300"/>
  <rowBreaks count="1" manualBreakCount="1">
    <brk id="2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J26"/>
  <sheetViews>
    <sheetView zoomScaleNormal="100" workbookViewId="0">
      <selection activeCell="B17" sqref="B17"/>
    </sheetView>
  </sheetViews>
  <sheetFormatPr defaultColWidth="9" defaultRowHeight="13.5"/>
  <cols>
    <col min="1" max="1" width="3.42578125" style="105" customWidth="1"/>
    <col min="2" max="2" width="49.85546875" style="105" customWidth="1"/>
    <col min="3" max="3" width="8.85546875" style="105" customWidth="1"/>
    <col min="4" max="4" width="11.85546875" style="105" customWidth="1"/>
    <col min="5" max="5" width="13.42578125" style="105" customWidth="1"/>
    <col min="6" max="8" width="11.5703125" style="105" customWidth="1"/>
    <col min="9" max="9" width="18.42578125" style="105" customWidth="1"/>
    <col min="10" max="10" width="7.85546875" style="105" customWidth="1"/>
    <col min="11" max="62" width="8.85546875" style="105" customWidth="1"/>
    <col min="63" max="16384" width="9" style="182"/>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246"/>
    </row>
    <row r="5" spans="1:10" ht="15.75" customHeight="1">
      <c r="A5" s="772" t="s">
        <v>1468</v>
      </c>
      <c r="B5" s="772"/>
      <c r="C5" s="772"/>
      <c r="D5" s="772"/>
      <c r="E5" s="772"/>
      <c r="F5" s="772"/>
      <c r="G5" s="772"/>
      <c r="H5" s="772"/>
      <c r="I5" s="772"/>
      <c r="J5" s="246"/>
    </row>
    <row r="6" spans="1:10" ht="52.5" customHeight="1">
      <c r="A6" s="91" t="s">
        <v>1</v>
      </c>
      <c r="B6" s="92" t="s">
        <v>32</v>
      </c>
      <c r="C6" s="93" t="s">
        <v>2</v>
      </c>
      <c r="D6" s="94" t="s">
        <v>3</v>
      </c>
      <c r="E6" s="94" t="s">
        <v>4</v>
      </c>
      <c r="F6" s="94" t="s">
        <v>5</v>
      </c>
      <c r="G6" s="92" t="s">
        <v>6</v>
      </c>
      <c r="H6" s="95" t="s">
        <v>7</v>
      </c>
      <c r="I6" s="13" t="s">
        <v>1823</v>
      </c>
    </row>
    <row r="7" spans="1:10" ht="12.75" customHeight="1">
      <c r="A7" s="15" t="s">
        <v>8</v>
      </c>
      <c r="B7" s="9" t="s">
        <v>8</v>
      </c>
      <c r="C7" s="16" t="s">
        <v>9</v>
      </c>
      <c r="D7" s="11" t="s">
        <v>10</v>
      </c>
      <c r="E7" s="11" t="s">
        <v>10</v>
      </c>
      <c r="F7" s="11" t="s">
        <v>8</v>
      </c>
      <c r="G7" s="9" t="s">
        <v>8</v>
      </c>
      <c r="H7" s="17" t="s">
        <v>8</v>
      </c>
      <c r="I7" s="17" t="s">
        <v>8</v>
      </c>
    </row>
    <row r="8" spans="1:10" ht="47.25" customHeight="1">
      <c r="A8" s="26" t="s">
        <v>379</v>
      </c>
      <c r="B8" s="378" t="s">
        <v>393</v>
      </c>
      <c r="C8" s="28">
        <v>1200</v>
      </c>
      <c r="D8" s="297"/>
      <c r="E8" s="297"/>
      <c r="F8" s="169"/>
      <c r="G8" s="297"/>
      <c r="H8" s="199"/>
      <c r="I8" s="271"/>
    </row>
    <row r="9" spans="1:10" ht="19.5" customHeight="1">
      <c r="A9" s="26"/>
      <c r="B9" s="300" t="s">
        <v>12</v>
      </c>
      <c r="C9" s="829" t="s">
        <v>394</v>
      </c>
      <c r="D9" s="829"/>
      <c r="E9" s="770" t="s">
        <v>15</v>
      </c>
      <c r="F9" s="770"/>
      <c r="G9" s="262"/>
      <c r="H9" s="31"/>
      <c r="I9" s="31"/>
    </row>
    <row r="10" spans="1:10" ht="18" customHeight="1">
      <c r="A10" s="32">
        <v>1</v>
      </c>
      <c r="B10" s="1" t="s">
        <v>16</v>
      </c>
      <c r="C10" s="830"/>
      <c r="D10" s="830"/>
      <c r="E10" s="800"/>
      <c r="F10" s="800"/>
      <c r="G10" s="30"/>
      <c r="H10" s="35"/>
      <c r="I10" s="31"/>
    </row>
    <row r="11" spans="1:10" ht="18" customHeight="1">
      <c r="A11" s="32">
        <v>2</v>
      </c>
      <c r="B11" s="2" t="s">
        <v>17</v>
      </c>
      <c r="C11" s="830"/>
      <c r="D11" s="830"/>
      <c r="E11" s="800"/>
      <c r="F11" s="800"/>
      <c r="G11" s="30"/>
      <c r="H11" s="31"/>
      <c r="I11" s="31"/>
    </row>
    <row r="12" spans="1:10" ht="18" customHeight="1">
      <c r="A12" s="155">
        <v>3</v>
      </c>
      <c r="B12" s="2" t="s">
        <v>115</v>
      </c>
      <c r="C12" s="830"/>
      <c r="D12" s="830"/>
      <c r="E12" s="800"/>
      <c r="F12" s="800"/>
      <c r="G12" s="249"/>
      <c r="H12" s="250"/>
      <c r="I12" s="249"/>
    </row>
    <row r="13" spans="1:10" ht="18" customHeight="1">
      <c r="A13" s="32">
        <v>4</v>
      </c>
      <c r="B13" s="2" t="s">
        <v>395</v>
      </c>
      <c r="C13" s="830"/>
      <c r="D13" s="830"/>
      <c r="E13" s="770"/>
      <c r="F13" s="770"/>
      <c r="G13" s="30"/>
      <c r="H13" s="31"/>
      <c r="I13" s="31"/>
    </row>
    <row r="14" spans="1:10" ht="18" customHeight="1">
      <c r="A14" s="32">
        <v>5</v>
      </c>
      <c r="B14" s="2" t="s">
        <v>396</v>
      </c>
      <c r="C14" s="830"/>
      <c r="D14" s="830"/>
      <c r="E14" s="770"/>
      <c r="F14" s="770"/>
      <c r="G14" s="30"/>
      <c r="H14" s="31"/>
      <c r="I14" s="31"/>
    </row>
    <row r="15" spans="1:10" ht="14.25" customHeight="1">
      <c r="A15" s="352"/>
      <c r="B15" s="352"/>
      <c r="C15" s="353"/>
      <c r="D15" s="354"/>
      <c r="E15" s="354"/>
      <c r="F15" s="30"/>
      <c r="H15" s="160"/>
      <c r="I15" s="160"/>
      <c r="J15" s="161"/>
    </row>
    <row r="16" spans="1:10" ht="12.75" customHeight="1">
      <c r="A16" s="26"/>
      <c r="B16" s="44" t="s">
        <v>1354</v>
      </c>
      <c r="C16" s="157"/>
      <c r="D16" s="369"/>
      <c r="E16" s="369"/>
      <c r="F16" s="30"/>
      <c r="H16" s="160"/>
      <c r="I16" s="160"/>
      <c r="J16" s="160"/>
    </row>
    <row r="17" spans="2:8" ht="12.75" customHeight="1">
      <c r="B17" s="766" t="s">
        <v>1842</v>
      </c>
      <c r="F17" s="30"/>
      <c r="H17" s="355"/>
    </row>
    <row r="18" spans="2:8" ht="12.75" customHeight="1">
      <c r="F18" s="30"/>
      <c r="H18" s="355"/>
    </row>
    <row r="19" spans="2:8" ht="12.75" customHeight="1">
      <c r="F19" s="30"/>
    </row>
    <row r="20" spans="2:8" ht="12.75" customHeight="1">
      <c r="F20" s="30"/>
    </row>
    <row r="21" spans="2:8" ht="12.75" customHeight="1">
      <c r="F21" s="30"/>
    </row>
    <row r="22" spans="2:8" ht="12.75" customHeight="1">
      <c r="F22" s="30"/>
    </row>
    <row r="23" spans="2:8" ht="12.75" customHeight="1">
      <c r="F23" s="30"/>
    </row>
    <row r="24" spans="2:8" ht="12.75" customHeight="1">
      <c r="F24" s="379"/>
    </row>
    <row r="25" spans="2:8" ht="12.75" customHeight="1">
      <c r="F25" s="369"/>
    </row>
    <row r="26" spans="2:8" ht="12.75" customHeight="1">
      <c r="F26" s="369"/>
    </row>
  </sheetData>
  <mergeCells count="16">
    <mergeCell ref="C14:D14"/>
    <mergeCell ref="E14:F14"/>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J46"/>
  <sheetViews>
    <sheetView topLeftCell="A28" zoomScaleNormal="100" workbookViewId="0">
      <selection activeCell="E8" sqref="E8"/>
    </sheetView>
  </sheetViews>
  <sheetFormatPr defaultColWidth="9" defaultRowHeight="15"/>
  <cols>
    <col min="1" max="1" width="3.42578125" style="5" customWidth="1"/>
    <col min="2" max="2" width="67.85546875" style="5" customWidth="1"/>
    <col min="3" max="3" width="14.42578125" style="5" customWidth="1"/>
    <col min="4" max="4" width="15.140625" style="5" customWidth="1"/>
    <col min="5" max="5" width="13.140625" style="5" customWidth="1"/>
    <col min="6" max="6" width="9.42578125" style="5" customWidth="1"/>
    <col min="7" max="7" width="9.7109375" style="5" customWidth="1"/>
    <col min="8" max="8" width="11.42578125" style="5" customWidth="1"/>
    <col min="9" max="9" width="21.5703125" style="5" customWidth="1"/>
    <col min="10" max="10" width="8.425781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c r="J1" s="105"/>
    </row>
    <row r="2" spans="1:10" ht="15.75" customHeight="1">
      <c r="A2" s="771"/>
      <c r="B2" s="771"/>
      <c r="C2" s="771"/>
      <c r="D2" s="771"/>
      <c r="E2" s="771"/>
      <c r="F2" s="771"/>
      <c r="G2" s="771"/>
      <c r="H2" s="771"/>
      <c r="I2" s="771"/>
      <c r="J2" s="105"/>
    </row>
    <row r="3" spans="1:10" ht="15.75" customHeight="1">
      <c r="A3" s="773" t="s">
        <v>1438</v>
      </c>
      <c r="B3" s="774"/>
      <c r="C3" s="774"/>
      <c r="D3" s="774"/>
      <c r="E3" s="774"/>
      <c r="F3" s="774"/>
      <c r="G3" s="774"/>
      <c r="H3" s="774"/>
      <c r="I3" s="775"/>
      <c r="J3" s="105"/>
    </row>
    <row r="4" spans="1:10" ht="15.75" customHeight="1">
      <c r="A4" s="772" t="s">
        <v>1439</v>
      </c>
      <c r="B4" s="772"/>
      <c r="C4" s="772"/>
      <c r="D4" s="772"/>
      <c r="E4" s="772"/>
      <c r="F4" s="772"/>
      <c r="G4" s="772"/>
      <c r="H4" s="772"/>
      <c r="I4" s="772"/>
      <c r="J4" s="246"/>
    </row>
    <row r="5" spans="1:10" ht="15.75" customHeight="1">
      <c r="A5" s="772" t="s">
        <v>1469</v>
      </c>
      <c r="B5" s="772"/>
      <c r="C5" s="772"/>
      <c r="D5" s="772"/>
      <c r="E5" s="772"/>
      <c r="F5" s="772"/>
      <c r="G5" s="772"/>
      <c r="H5" s="772"/>
      <c r="I5" s="772"/>
      <c r="J5" s="246"/>
    </row>
    <row r="6" spans="1:10" ht="39.75" customHeight="1">
      <c r="A6" s="91" t="s">
        <v>1</v>
      </c>
      <c r="B6" s="92" t="s">
        <v>32</v>
      </c>
      <c r="C6" s="93" t="s">
        <v>2</v>
      </c>
      <c r="D6" s="94" t="s">
        <v>3</v>
      </c>
      <c r="E6" s="94" t="s">
        <v>4</v>
      </c>
      <c r="F6" s="94" t="s">
        <v>5</v>
      </c>
      <c r="G6" s="92" t="s">
        <v>6</v>
      </c>
      <c r="H6" s="95" t="s">
        <v>7</v>
      </c>
      <c r="I6" s="13" t="s">
        <v>1823</v>
      </c>
      <c r="J6" s="105"/>
    </row>
    <row r="7" spans="1:10" ht="21.75" customHeight="1">
      <c r="A7" s="15" t="s">
        <v>8</v>
      </c>
      <c r="B7" s="9" t="s">
        <v>8</v>
      </c>
      <c r="C7" s="16" t="s">
        <v>9</v>
      </c>
      <c r="D7" s="11" t="s">
        <v>10</v>
      </c>
      <c r="E7" s="11" t="s">
        <v>10</v>
      </c>
      <c r="F7" s="11" t="s">
        <v>8</v>
      </c>
      <c r="G7" s="9" t="s">
        <v>8</v>
      </c>
      <c r="H7" s="17" t="s">
        <v>8</v>
      </c>
      <c r="I7" s="17" t="s">
        <v>8</v>
      </c>
      <c r="J7" s="105"/>
    </row>
    <row r="8" spans="1:10" ht="42.75" customHeight="1">
      <c r="A8" s="19">
        <v>1</v>
      </c>
      <c r="B8" s="20" t="s">
        <v>397</v>
      </c>
      <c r="C8" s="380">
        <v>5000</v>
      </c>
      <c r="D8" s="140"/>
      <c r="E8" s="276"/>
      <c r="F8" s="169"/>
      <c r="G8" s="109"/>
      <c r="H8" s="109"/>
      <c r="I8" s="25"/>
      <c r="J8" s="105"/>
    </row>
    <row r="9" spans="1:10" ht="36" customHeight="1">
      <c r="A9" s="26"/>
      <c r="B9" s="300" t="s">
        <v>12</v>
      </c>
      <c r="C9" s="28" t="s">
        <v>13</v>
      </c>
      <c r="D9" s="29" t="s">
        <v>34</v>
      </c>
      <c r="E9" s="770" t="s">
        <v>15</v>
      </c>
      <c r="F9" s="770"/>
      <c r="G9" s="262"/>
      <c r="H9" s="31"/>
      <c r="I9" s="31"/>
      <c r="J9" s="105"/>
    </row>
    <row r="10" spans="1:10" ht="15" customHeight="1">
      <c r="A10" s="32">
        <v>1</v>
      </c>
      <c r="B10" s="114" t="s">
        <v>16</v>
      </c>
      <c r="C10" s="33" t="s">
        <v>8</v>
      </c>
      <c r="D10" s="102"/>
      <c r="E10" s="770"/>
      <c r="F10" s="770"/>
      <c r="G10" s="30"/>
      <c r="H10" s="35"/>
      <c r="I10" s="31"/>
      <c r="J10" s="105"/>
    </row>
    <row r="11" spans="1:10" ht="15" customHeight="1">
      <c r="A11" s="32">
        <v>2</v>
      </c>
      <c r="B11" s="114" t="s">
        <v>17</v>
      </c>
      <c r="C11" s="33" t="s">
        <v>8</v>
      </c>
      <c r="D11" s="103"/>
      <c r="E11" s="770"/>
      <c r="F11" s="770"/>
      <c r="G11" s="30"/>
      <c r="H11" s="31"/>
      <c r="I11" s="31"/>
      <c r="J11" s="105"/>
    </row>
    <row r="12" spans="1:10" ht="15" customHeight="1">
      <c r="A12" s="155">
        <v>3</v>
      </c>
      <c r="B12" s="114" t="s">
        <v>115</v>
      </c>
      <c r="C12" s="248" t="s">
        <v>8</v>
      </c>
      <c r="D12" s="37"/>
      <c r="E12" s="800"/>
      <c r="F12" s="800"/>
      <c r="G12" s="249"/>
      <c r="H12" s="250"/>
      <c r="I12" s="249"/>
      <c r="J12" s="105"/>
    </row>
    <row r="13" spans="1:10" ht="15" customHeight="1">
      <c r="A13" s="32">
        <v>4</v>
      </c>
      <c r="B13" s="271" t="s">
        <v>150</v>
      </c>
      <c r="C13" s="36" t="s">
        <v>8</v>
      </c>
      <c r="D13" s="102"/>
      <c r="E13" s="807"/>
      <c r="F13" s="807"/>
      <c r="G13" s="262"/>
      <c r="H13" s="31"/>
      <c r="I13" s="31"/>
      <c r="J13" s="105"/>
    </row>
    <row r="14" spans="1:10" ht="91.5" customHeight="1">
      <c r="A14" s="32">
        <v>5</v>
      </c>
      <c r="B14" s="114" t="s">
        <v>18</v>
      </c>
      <c r="C14" s="288" t="s">
        <v>220</v>
      </c>
      <c r="D14" s="103"/>
      <c r="E14" s="770"/>
      <c r="F14" s="770"/>
      <c r="G14" s="30"/>
      <c r="H14" s="31"/>
      <c r="I14" s="31"/>
      <c r="J14" s="105"/>
    </row>
    <row r="15" spans="1:10" ht="54" customHeight="1">
      <c r="A15" s="32">
        <v>6</v>
      </c>
      <c r="B15" s="381" t="s">
        <v>97</v>
      </c>
      <c r="C15" s="36" t="s">
        <v>220</v>
      </c>
      <c r="D15" s="346"/>
      <c r="E15" s="770"/>
      <c r="F15" s="770"/>
      <c r="G15" s="30"/>
      <c r="H15" s="31"/>
      <c r="I15" s="31"/>
      <c r="J15" s="105"/>
    </row>
    <row r="16" spans="1:10" ht="102" customHeight="1">
      <c r="A16" s="32">
        <v>7</v>
      </c>
      <c r="B16" s="381" t="s">
        <v>398</v>
      </c>
      <c r="C16" s="36" t="s">
        <v>220</v>
      </c>
      <c r="D16" s="346"/>
      <c r="E16" s="770"/>
      <c r="F16" s="770"/>
      <c r="G16" s="30"/>
      <c r="H16" s="31"/>
      <c r="I16" s="31"/>
      <c r="J16" s="105"/>
    </row>
    <row r="17" spans="1:10" ht="71.25" customHeight="1">
      <c r="A17" s="32">
        <v>8</v>
      </c>
      <c r="B17" s="203" t="s">
        <v>399</v>
      </c>
      <c r="C17" s="33" t="s">
        <v>8</v>
      </c>
      <c r="D17" s="148"/>
      <c r="E17" s="800"/>
      <c r="F17" s="800"/>
      <c r="G17" s="31"/>
      <c r="H17" s="31"/>
      <c r="I17" s="105"/>
      <c r="J17" s="105"/>
    </row>
    <row r="18" spans="1:10" ht="31.5" customHeight="1">
      <c r="A18" s="32">
        <v>9</v>
      </c>
      <c r="B18" s="203" t="s">
        <v>400</v>
      </c>
      <c r="C18" s="33" t="s">
        <v>220</v>
      </c>
      <c r="D18" s="103"/>
      <c r="E18" s="770"/>
      <c r="F18" s="770"/>
      <c r="G18" s="30"/>
      <c r="H18" s="31"/>
      <c r="I18" s="31"/>
      <c r="J18" s="105"/>
    </row>
    <row r="19" spans="1:10" ht="34.5" customHeight="1">
      <c r="A19" s="32">
        <v>10</v>
      </c>
      <c r="B19" s="2" t="s">
        <v>384</v>
      </c>
      <c r="C19" s="36" t="s">
        <v>22</v>
      </c>
      <c r="D19" s="253"/>
      <c r="E19" s="770"/>
      <c r="F19" s="770"/>
      <c r="G19" s="30"/>
      <c r="H19" s="31"/>
      <c r="I19" s="31"/>
      <c r="J19" s="105"/>
    </row>
    <row r="20" spans="1:10" ht="23.25" customHeight="1">
      <c r="A20" s="32">
        <v>11</v>
      </c>
      <c r="B20" s="2" t="s">
        <v>401</v>
      </c>
      <c r="C20" s="36" t="s">
        <v>22</v>
      </c>
      <c r="D20" s="253"/>
      <c r="E20" s="770"/>
      <c r="F20" s="770"/>
      <c r="G20" s="30"/>
      <c r="H20" s="31"/>
      <c r="I20" s="31"/>
      <c r="J20" s="105"/>
    </row>
    <row r="21" spans="1:10" ht="30.75" customHeight="1">
      <c r="A21" s="32">
        <v>12</v>
      </c>
      <c r="B21" s="2" t="s">
        <v>402</v>
      </c>
      <c r="C21" s="36" t="s">
        <v>22</v>
      </c>
      <c r="D21" s="253"/>
      <c r="E21" s="770"/>
      <c r="F21" s="770"/>
      <c r="G21" s="30"/>
      <c r="H21" s="31"/>
      <c r="I21" s="31"/>
      <c r="J21" s="105"/>
    </row>
    <row r="22" spans="1:10" ht="24" customHeight="1">
      <c r="A22" s="32">
        <v>13</v>
      </c>
      <c r="B22" s="2" t="s">
        <v>403</v>
      </c>
      <c r="C22" s="36" t="s">
        <v>26</v>
      </c>
      <c r="D22" s="253"/>
      <c r="E22" s="770"/>
      <c r="F22" s="770"/>
      <c r="G22" s="30"/>
      <c r="H22" s="31"/>
      <c r="I22" s="31"/>
      <c r="J22" s="105"/>
    </row>
    <row r="23" spans="1:10" ht="24.75" customHeight="1">
      <c r="A23" s="32">
        <v>14</v>
      </c>
      <c r="B23" s="2" t="s">
        <v>404</v>
      </c>
      <c r="C23" s="36" t="s">
        <v>22</v>
      </c>
      <c r="D23" s="253"/>
      <c r="E23" s="770"/>
      <c r="F23" s="770"/>
      <c r="G23" s="30"/>
      <c r="H23" s="31"/>
      <c r="I23" s="31"/>
      <c r="J23" s="105"/>
    </row>
    <row r="24" spans="1:10" ht="36" customHeight="1">
      <c r="A24" s="32">
        <v>15</v>
      </c>
      <c r="B24" s="198" t="s">
        <v>405</v>
      </c>
      <c r="C24" s="36" t="s">
        <v>22</v>
      </c>
      <c r="D24" s="253"/>
      <c r="E24" s="770"/>
      <c r="F24" s="770"/>
      <c r="G24" s="30"/>
      <c r="H24" s="31"/>
      <c r="I24" s="31"/>
      <c r="J24" s="105"/>
    </row>
    <row r="25" spans="1:10" ht="111" customHeight="1">
      <c r="A25" s="32">
        <v>16</v>
      </c>
      <c r="B25" s="2" t="s">
        <v>1685</v>
      </c>
      <c r="C25" s="36" t="s">
        <v>22</v>
      </c>
      <c r="D25" s="253"/>
      <c r="E25" s="770"/>
      <c r="F25" s="770"/>
      <c r="G25" s="30"/>
      <c r="H25" s="31"/>
      <c r="I25" s="31"/>
      <c r="J25" s="105"/>
    </row>
    <row r="26" spans="1:10" ht="18" customHeight="1">
      <c r="A26" s="32">
        <v>17</v>
      </c>
      <c r="B26" s="255" t="s">
        <v>1686</v>
      </c>
      <c r="C26" s="256" t="s">
        <v>206</v>
      </c>
      <c r="D26" s="257"/>
      <c r="E26" s="770"/>
      <c r="F26" s="770"/>
      <c r="G26" s="30"/>
      <c r="H26" s="31"/>
      <c r="I26" s="31"/>
      <c r="J26" s="105"/>
    </row>
    <row r="27" spans="1:10" ht="30.75" customHeight="1">
      <c r="A27" s="32">
        <v>18</v>
      </c>
      <c r="B27" s="198" t="s">
        <v>1687</v>
      </c>
      <c r="C27" s="153" t="s">
        <v>26</v>
      </c>
      <c r="D27" s="253"/>
      <c r="E27" s="770"/>
      <c r="F27" s="770"/>
      <c r="G27" s="30"/>
      <c r="H27" s="31"/>
      <c r="I27" s="31"/>
      <c r="J27" s="105"/>
    </row>
    <row r="28" spans="1:10" ht="22.5" customHeight="1">
      <c r="A28" s="32">
        <v>19</v>
      </c>
      <c r="B28" s="198" t="s">
        <v>406</v>
      </c>
      <c r="C28" s="153" t="s">
        <v>22</v>
      </c>
      <c r="D28" s="253"/>
      <c r="E28" s="770"/>
      <c r="F28" s="770"/>
      <c r="G28" s="831"/>
      <c r="H28" s="831"/>
      <c r="I28" s="831"/>
      <c r="J28" s="161"/>
    </row>
    <row r="29" spans="1:10" ht="20.25" customHeight="1">
      <c r="A29" s="32">
        <v>20</v>
      </c>
      <c r="B29" s="198" t="s">
        <v>407</v>
      </c>
      <c r="C29" s="153" t="s">
        <v>22</v>
      </c>
      <c r="D29" s="253"/>
      <c r="E29" s="770"/>
      <c r="F29" s="770"/>
      <c r="G29" s="831"/>
      <c r="H29" s="831"/>
      <c r="I29" s="831"/>
      <c r="J29" s="831"/>
    </row>
    <row r="30" spans="1:10" ht="21.75" customHeight="1">
      <c r="A30" s="32">
        <v>21</v>
      </c>
      <c r="B30" s="255" t="s">
        <v>408</v>
      </c>
      <c r="C30" s="256" t="s">
        <v>22</v>
      </c>
      <c r="D30" s="257"/>
      <c r="E30" s="777"/>
      <c r="F30" s="777"/>
      <c r="G30" s="30"/>
      <c r="H30" s="31"/>
      <c r="I30" s="31"/>
      <c r="J30" s="105"/>
    </row>
    <row r="31" spans="1:10" ht="15" customHeight="1">
      <c r="A31" s="794" t="s">
        <v>174</v>
      </c>
      <c r="B31" s="794"/>
      <c r="C31" s="794"/>
      <c r="D31" s="794"/>
      <c r="E31" s="794"/>
      <c r="F31" s="794"/>
      <c r="G31" s="794"/>
      <c r="H31" s="794"/>
      <c r="I31" s="31"/>
      <c r="J31" s="105"/>
    </row>
    <row r="32" spans="1:10" ht="24" customHeight="1">
      <c r="A32" s="787" t="s">
        <v>175</v>
      </c>
      <c r="B32" s="787"/>
      <c r="C32" s="305" t="s">
        <v>176</v>
      </c>
      <c r="D32" s="316" t="s">
        <v>177</v>
      </c>
      <c r="E32" s="807" t="s">
        <v>60</v>
      </c>
      <c r="F32" s="807"/>
      <c r="G32" s="810" t="s">
        <v>178</v>
      </c>
      <c r="H32" s="810"/>
      <c r="I32" s="105"/>
      <c r="J32" s="105"/>
    </row>
    <row r="33" spans="1:10" ht="15" customHeight="1">
      <c r="A33" s="778">
        <v>1</v>
      </c>
      <c r="B33" s="798" t="s">
        <v>409</v>
      </c>
      <c r="C33" s="799" t="s">
        <v>179</v>
      </c>
      <c r="D33" s="800" t="s">
        <v>180</v>
      </c>
      <c r="E33" s="800"/>
      <c r="F33" s="800"/>
      <c r="G33" s="811"/>
      <c r="H33" s="811"/>
      <c r="I33" s="105"/>
      <c r="J33" s="105"/>
    </row>
    <row r="34" spans="1:10" ht="15" customHeight="1">
      <c r="A34" s="778"/>
      <c r="B34" s="798"/>
      <c r="C34" s="799"/>
      <c r="D34" s="800"/>
      <c r="E34" s="800"/>
      <c r="F34" s="800"/>
      <c r="G34" s="811"/>
      <c r="H34" s="811"/>
      <c r="I34" s="105"/>
      <c r="J34" s="105"/>
    </row>
    <row r="35" spans="1:10" ht="15" customHeight="1">
      <c r="A35" s="778">
        <v>2</v>
      </c>
      <c r="B35" s="798" t="s">
        <v>410</v>
      </c>
      <c r="C35" s="799" t="s">
        <v>179</v>
      </c>
      <c r="D35" s="800" t="s">
        <v>180</v>
      </c>
      <c r="E35" s="800"/>
      <c r="F35" s="800"/>
      <c r="G35" s="792"/>
      <c r="H35" s="792"/>
      <c r="I35" s="105"/>
      <c r="J35" s="105"/>
    </row>
    <row r="36" spans="1:10" ht="15" customHeight="1">
      <c r="A36" s="778"/>
      <c r="B36" s="798"/>
      <c r="C36" s="799"/>
      <c r="D36" s="800"/>
      <c r="E36" s="800"/>
      <c r="F36" s="800"/>
      <c r="G36" s="792"/>
      <c r="H36" s="792"/>
      <c r="I36" s="105"/>
      <c r="J36" s="105"/>
    </row>
    <row r="37" spans="1:10" ht="15" customHeight="1">
      <c r="A37" s="778">
        <v>3</v>
      </c>
      <c r="B37" s="798" t="s">
        <v>181</v>
      </c>
      <c r="C37" s="799" t="s">
        <v>179</v>
      </c>
      <c r="D37" s="800" t="s">
        <v>180</v>
      </c>
      <c r="E37" s="800"/>
      <c r="F37" s="800"/>
      <c r="G37" s="792"/>
      <c r="H37" s="792"/>
      <c r="I37" s="105"/>
      <c r="J37" s="105"/>
    </row>
    <row r="38" spans="1:10" ht="15" customHeight="1">
      <c r="A38" s="778"/>
      <c r="B38" s="798"/>
      <c r="C38" s="799"/>
      <c r="D38" s="800"/>
      <c r="E38" s="800"/>
      <c r="F38" s="800"/>
      <c r="G38" s="792"/>
      <c r="H38" s="792"/>
      <c r="I38" s="105"/>
      <c r="J38" s="105"/>
    </row>
    <row r="39" spans="1:10" ht="15" customHeight="1">
      <c r="A39" s="778">
        <v>4</v>
      </c>
      <c r="B39" s="798" t="s">
        <v>182</v>
      </c>
      <c r="C39" s="799" t="s">
        <v>179</v>
      </c>
      <c r="D39" s="800" t="s">
        <v>180</v>
      </c>
      <c r="E39" s="800"/>
      <c r="F39" s="800"/>
      <c r="G39" s="792"/>
      <c r="H39" s="792"/>
      <c r="I39" s="105"/>
      <c r="J39" s="105"/>
    </row>
    <row r="40" spans="1:10" ht="15" customHeight="1">
      <c r="A40" s="778"/>
      <c r="B40" s="798"/>
      <c r="C40" s="799"/>
      <c r="D40" s="800"/>
      <c r="E40" s="800"/>
      <c r="F40" s="800"/>
      <c r="G40" s="792"/>
      <c r="H40" s="792"/>
      <c r="I40" s="105"/>
      <c r="J40" s="105"/>
    </row>
    <row r="41" spans="1:10" ht="15" customHeight="1">
      <c r="A41" s="87"/>
      <c r="B41" s="382"/>
      <c r="C41" s="118"/>
      <c r="D41" s="119"/>
      <c r="E41" s="119"/>
      <c r="F41" s="18"/>
      <c r="G41" s="45"/>
      <c r="H41" s="45"/>
      <c r="I41" s="45"/>
      <c r="J41" s="88"/>
    </row>
    <row r="42" spans="1:10" ht="15" customHeight="1">
      <c r="A42" s="81"/>
      <c r="B42" s="162"/>
      <c r="C42" s="163"/>
      <c r="D42" s="40"/>
      <c r="E42" s="40"/>
      <c r="F42" s="18"/>
      <c r="G42" s="45"/>
      <c r="H42" s="45"/>
      <c r="I42" s="45"/>
      <c r="J42" s="45"/>
    </row>
    <row r="43" spans="1:10" ht="15" customHeight="1">
      <c r="A43" s="18"/>
      <c r="B43" s="44" t="s">
        <v>1354</v>
      </c>
      <c r="C43" s="18"/>
      <c r="D43" s="18"/>
      <c r="E43" s="18"/>
      <c r="F43" s="18"/>
      <c r="G43" s="18"/>
      <c r="H43" s="18"/>
      <c r="I43" s="18"/>
      <c r="J43" s="18"/>
    </row>
    <row r="44" spans="1:10" ht="15" customHeight="1">
      <c r="A44" s="18"/>
      <c r="B44" s="766" t="s">
        <v>1842</v>
      </c>
      <c r="C44" s="18"/>
      <c r="D44" s="18"/>
      <c r="E44" s="18"/>
      <c r="F44" s="18"/>
      <c r="G44" s="46"/>
      <c r="H44" s="18"/>
      <c r="I44" s="18"/>
      <c r="J44" s="18"/>
    </row>
    <row r="45" spans="1:10" ht="15" customHeight="1">
      <c r="A45" s="18"/>
      <c r="B45" s="18"/>
      <c r="C45" s="18"/>
      <c r="D45" s="18"/>
      <c r="F45" s="45"/>
      <c r="G45" s="46"/>
      <c r="H45" s="88"/>
      <c r="I45" s="18"/>
      <c r="J45" s="18"/>
    </row>
    <row r="46" spans="1:10" ht="15" customHeight="1">
      <c r="A46" s="18"/>
      <c r="B46" s="18"/>
      <c r="C46" s="18"/>
      <c r="D46" s="18"/>
      <c r="F46" s="45"/>
      <c r="G46" s="45"/>
      <c r="H46" s="45"/>
      <c r="I46" s="18"/>
      <c r="J46" s="18"/>
    </row>
  </sheetData>
  <mergeCells count="56">
    <mergeCell ref="G37:H38"/>
    <mergeCell ref="A39:A40"/>
    <mergeCell ref="B39:B40"/>
    <mergeCell ref="C39:C40"/>
    <mergeCell ref="D39:D40"/>
    <mergeCell ref="E39:F40"/>
    <mergeCell ref="G39:H40"/>
    <mergeCell ref="A37:A38"/>
    <mergeCell ref="B37:B38"/>
    <mergeCell ref="C37:C38"/>
    <mergeCell ref="D37:D38"/>
    <mergeCell ref="E37:F38"/>
    <mergeCell ref="G33:H34"/>
    <mergeCell ref="A35:A36"/>
    <mergeCell ref="B35:B36"/>
    <mergeCell ref="C35:C36"/>
    <mergeCell ref="D35:D36"/>
    <mergeCell ref="E35:F36"/>
    <mergeCell ref="G35:H36"/>
    <mergeCell ref="A33:A34"/>
    <mergeCell ref="B33:B34"/>
    <mergeCell ref="C33:C34"/>
    <mergeCell ref="D33:D34"/>
    <mergeCell ref="E33:F34"/>
    <mergeCell ref="E30:F30"/>
    <mergeCell ref="A31:H31"/>
    <mergeCell ref="A32:B32"/>
    <mergeCell ref="E32:F32"/>
    <mergeCell ref="G32:H32"/>
    <mergeCell ref="E27:F27"/>
    <mergeCell ref="E28:F28"/>
    <mergeCell ref="G28:I28"/>
    <mergeCell ref="E29:F29"/>
    <mergeCell ref="G29:J29"/>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8" orientation="landscape"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J54"/>
  <sheetViews>
    <sheetView zoomScaleNormal="100" workbookViewId="0">
      <selection activeCell="B54" sqref="B54"/>
    </sheetView>
  </sheetViews>
  <sheetFormatPr defaultColWidth="9" defaultRowHeight="15"/>
  <cols>
    <col min="1" max="1" width="3.42578125" style="5" customWidth="1"/>
    <col min="2" max="2" width="68.28515625" style="5" customWidth="1"/>
    <col min="3" max="3" width="11.140625" style="5" customWidth="1"/>
    <col min="4" max="8" width="15.140625" style="5" customWidth="1"/>
    <col min="9" max="9" width="22.5703125" style="5" customWidth="1"/>
    <col min="10"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1470</v>
      </c>
      <c r="B5" s="772"/>
      <c r="C5" s="772"/>
      <c r="D5" s="772"/>
      <c r="E5" s="772"/>
      <c r="F5" s="772"/>
      <c r="G5" s="772"/>
      <c r="H5" s="772"/>
      <c r="I5" s="772"/>
      <c r="J5" s="47"/>
    </row>
    <row r="6" spans="1:10" ht="51" customHeight="1">
      <c r="A6" s="91" t="s">
        <v>1</v>
      </c>
      <c r="B6" s="92" t="s">
        <v>32</v>
      </c>
      <c r="C6" s="93" t="s">
        <v>2</v>
      </c>
      <c r="D6" s="94" t="s">
        <v>3</v>
      </c>
      <c r="E6" s="94" t="s">
        <v>4</v>
      </c>
      <c r="F6" s="94" t="s">
        <v>5</v>
      </c>
      <c r="G6" s="92" t="s">
        <v>6</v>
      </c>
      <c r="H6" s="95" t="s">
        <v>7</v>
      </c>
      <c r="I6" s="13" t="s">
        <v>1823</v>
      </c>
      <c r="J6" s="18"/>
    </row>
    <row r="7" spans="1:10" ht="15.75" customHeight="1">
      <c r="A7" s="91" t="s">
        <v>8</v>
      </c>
      <c r="B7" s="92" t="s">
        <v>8</v>
      </c>
      <c r="C7" s="93" t="s">
        <v>9</v>
      </c>
      <c r="D7" s="94" t="s">
        <v>10</v>
      </c>
      <c r="E7" s="94" t="s">
        <v>10</v>
      </c>
      <c r="F7" s="11" t="s">
        <v>8</v>
      </c>
      <c r="G7" s="92" t="s">
        <v>8</v>
      </c>
      <c r="H7" s="95" t="s">
        <v>8</v>
      </c>
      <c r="I7" s="17" t="s">
        <v>8</v>
      </c>
      <c r="J7" s="18"/>
    </row>
    <row r="8" spans="1:10" ht="28.5" customHeight="1">
      <c r="A8" s="19">
        <v>1</v>
      </c>
      <c r="B8" s="165" t="s">
        <v>411</v>
      </c>
      <c r="C8" s="139">
        <v>3000</v>
      </c>
      <c r="D8" s="276"/>
      <c r="E8" s="276"/>
      <c r="F8" s="169"/>
      <c r="G8" s="109"/>
      <c r="H8" s="109"/>
      <c r="I8" s="25"/>
      <c r="J8" s="18"/>
    </row>
    <row r="9" spans="1:10" ht="24" customHeight="1">
      <c r="A9" s="26"/>
      <c r="B9" s="300" t="s">
        <v>12</v>
      </c>
      <c r="C9" s="28" t="s">
        <v>13</v>
      </c>
      <c r="D9" s="29" t="s">
        <v>34</v>
      </c>
      <c r="E9" s="770" t="s">
        <v>15</v>
      </c>
      <c r="F9" s="770"/>
      <c r="G9" s="262"/>
      <c r="H9" s="31"/>
      <c r="I9" s="31"/>
      <c r="J9" s="18"/>
    </row>
    <row r="10" spans="1:10" ht="15" customHeight="1">
      <c r="A10" s="32">
        <v>1</v>
      </c>
      <c r="B10" s="1" t="s">
        <v>16</v>
      </c>
      <c r="C10" s="33" t="s">
        <v>8</v>
      </c>
      <c r="D10" s="102"/>
      <c r="E10" s="770"/>
      <c r="F10" s="770"/>
      <c r="G10" s="30"/>
      <c r="H10" s="35"/>
      <c r="I10" s="31"/>
      <c r="J10" s="18"/>
    </row>
    <row r="11" spans="1:10" ht="15" customHeight="1">
      <c r="A11" s="32">
        <v>2</v>
      </c>
      <c r="B11" s="2" t="s">
        <v>17</v>
      </c>
      <c r="C11" s="33" t="s">
        <v>8</v>
      </c>
      <c r="D11" s="103"/>
      <c r="E11" s="770"/>
      <c r="F11" s="770"/>
      <c r="G11" s="30"/>
      <c r="H11" s="31"/>
      <c r="I11" s="31"/>
      <c r="J11" s="18"/>
    </row>
    <row r="12" spans="1:10" ht="15" customHeight="1">
      <c r="A12" s="32">
        <v>3</v>
      </c>
      <c r="B12" s="2" t="s">
        <v>115</v>
      </c>
      <c r="C12" s="248" t="s">
        <v>8</v>
      </c>
      <c r="D12" s="37"/>
      <c r="E12" s="770"/>
      <c r="F12" s="770"/>
      <c r="G12" s="249"/>
      <c r="H12" s="250"/>
      <c r="I12" s="249"/>
      <c r="J12" s="18"/>
    </row>
    <row r="13" spans="1:10" ht="26.25" customHeight="1">
      <c r="A13" s="32">
        <v>4</v>
      </c>
      <c r="B13" s="202" t="s">
        <v>150</v>
      </c>
      <c r="C13" s="36" t="s">
        <v>8</v>
      </c>
      <c r="D13" s="102"/>
      <c r="E13" s="807"/>
      <c r="F13" s="807"/>
      <c r="G13" s="262"/>
      <c r="H13" s="31"/>
      <c r="I13" s="31"/>
      <c r="J13" s="18"/>
    </row>
    <row r="14" spans="1:10" ht="88.5" customHeight="1">
      <c r="A14" s="32">
        <v>5</v>
      </c>
      <c r="B14" s="114" t="s">
        <v>412</v>
      </c>
      <c r="C14" s="36" t="s">
        <v>8</v>
      </c>
      <c r="D14" s="103"/>
      <c r="E14" s="770"/>
      <c r="F14" s="770"/>
      <c r="G14" s="30"/>
      <c r="H14" s="31"/>
      <c r="I14" s="31"/>
      <c r="J14" s="18"/>
    </row>
    <row r="15" spans="1:10" ht="53.25" customHeight="1">
      <c r="A15" s="32">
        <v>6</v>
      </c>
      <c r="B15" s="381" t="s">
        <v>97</v>
      </c>
      <c r="C15" s="36" t="s">
        <v>8</v>
      </c>
      <c r="D15" s="103"/>
      <c r="E15" s="770"/>
      <c r="F15" s="770"/>
      <c r="G15" s="30"/>
      <c r="H15" s="31"/>
      <c r="I15" s="31"/>
      <c r="J15" s="18"/>
    </row>
    <row r="16" spans="1:10" ht="105" customHeight="1">
      <c r="A16" s="32">
        <v>7</v>
      </c>
      <c r="B16" s="381" t="s">
        <v>413</v>
      </c>
      <c r="C16" s="36" t="s">
        <v>8</v>
      </c>
      <c r="D16" s="103"/>
      <c r="E16" s="770"/>
      <c r="F16" s="770"/>
      <c r="G16" s="30"/>
      <c r="H16" s="31"/>
      <c r="I16" s="31"/>
      <c r="J16" s="18"/>
    </row>
    <row r="17" spans="1:10" ht="63" customHeight="1">
      <c r="A17" s="32">
        <v>8</v>
      </c>
      <c r="B17" s="198" t="s">
        <v>414</v>
      </c>
      <c r="C17" s="36" t="s">
        <v>8</v>
      </c>
      <c r="D17" s="148"/>
      <c r="E17" s="770"/>
      <c r="F17" s="770"/>
      <c r="G17" s="31"/>
      <c r="H17" s="31"/>
      <c r="I17" s="105"/>
      <c r="J17" s="18"/>
    </row>
    <row r="18" spans="1:10" ht="37.5" customHeight="1">
      <c r="A18" s="32">
        <v>9</v>
      </c>
      <c r="B18" s="203" t="s">
        <v>415</v>
      </c>
      <c r="C18" s="32" t="s">
        <v>8</v>
      </c>
      <c r="D18" s="103"/>
      <c r="E18" s="770"/>
      <c r="F18" s="770"/>
      <c r="G18" s="30"/>
      <c r="H18" s="31"/>
      <c r="I18" s="31"/>
      <c r="J18" s="18"/>
    </row>
    <row r="19" spans="1:10" ht="37.5" customHeight="1">
      <c r="A19" s="32">
        <v>10</v>
      </c>
      <c r="B19" s="188" t="s">
        <v>274</v>
      </c>
      <c r="C19" s="36" t="s">
        <v>8</v>
      </c>
      <c r="D19" s="370"/>
      <c r="E19" s="808"/>
      <c r="F19" s="808"/>
      <c r="G19" s="262"/>
      <c r="H19" s="31"/>
      <c r="I19" s="31"/>
      <c r="J19" s="18"/>
    </row>
    <row r="20" spans="1:10" ht="110.25" customHeight="1">
      <c r="A20" s="32">
        <v>11</v>
      </c>
      <c r="B20" s="114" t="s">
        <v>1688</v>
      </c>
      <c r="C20" s="36" t="s">
        <v>22</v>
      </c>
      <c r="D20" s="39"/>
      <c r="E20" s="770"/>
      <c r="F20" s="770"/>
      <c r="G20" s="30"/>
      <c r="H20" s="31"/>
      <c r="I20" s="31"/>
      <c r="J20" s="18"/>
    </row>
    <row r="21" spans="1:10" ht="88.5" customHeight="1">
      <c r="A21" s="32">
        <v>12</v>
      </c>
      <c r="B21" s="114" t="s">
        <v>1689</v>
      </c>
      <c r="C21" s="36" t="s">
        <v>22</v>
      </c>
      <c r="D21" s="39"/>
      <c r="E21" s="770"/>
      <c r="F21" s="770"/>
      <c r="G21" s="30"/>
      <c r="H21" s="31"/>
      <c r="I21" s="31"/>
      <c r="J21" s="18"/>
    </row>
    <row r="22" spans="1:10" ht="143.25" customHeight="1">
      <c r="A22" s="32">
        <v>13</v>
      </c>
      <c r="B22" s="114" t="s">
        <v>1690</v>
      </c>
      <c r="C22" s="36" t="s">
        <v>416</v>
      </c>
      <c r="D22" s="39"/>
      <c r="E22" s="770"/>
      <c r="F22" s="770"/>
      <c r="G22" s="30"/>
      <c r="H22" s="31"/>
      <c r="I22" s="31"/>
      <c r="J22" s="18"/>
    </row>
    <row r="23" spans="1:10" ht="185.25" customHeight="1">
      <c r="A23" s="32">
        <v>14</v>
      </c>
      <c r="B23" s="203" t="s">
        <v>1691</v>
      </c>
      <c r="C23" s="36" t="s">
        <v>22</v>
      </c>
      <c r="D23" s="39"/>
      <c r="E23" s="770"/>
      <c r="F23" s="770"/>
      <c r="G23" s="30"/>
      <c r="H23" s="31"/>
      <c r="I23" s="31"/>
      <c r="J23" s="18"/>
    </row>
    <row r="24" spans="1:10" ht="19.5" customHeight="1">
      <c r="A24" s="32">
        <v>15</v>
      </c>
      <c r="B24" s="203" t="s">
        <v>417</v>
      </c>
      <c r="C24" s="36" t="s">
        <v>29</v>
      </c>
      <c r="D24" s="39"/>
      <c r="E24" s="770"/>
      <c r="F24" s="770"/>
      <c r="G24" s="30"/>
      <c r="H24" s="31"/>
      <c r="I24" s="31"/>
      <c r="J24" s="18"/>
    </row>
    <row r="25" spans="1:10" ht="66.75" customHeight="1">
      <c r="A25" s="32">
        <v>16</v>
      </c>
      <c r="B25" s="383" t="s">
        <v>418</v>
      </c>
      <c r="C25" s="36" t="s">
        <v>419</v>
      </c>
      <c r="D25" s="39"/>
      <c r="E25" s="770"/>
      <c r="F25" s="770"/>
      <c r="G25" s="30"/>
      <c r="H25" s="31"/>
      <c r="I25" s="31"/>
      <c r="J25" s="18"/>
    </row>
    <row r="26" spans="1:10" ht="33.75" customHeight="1">
      <c r="A26" s="32">
        <v>17</v>
      </c>
      <c r="B26" s="114" t="s">
        <v>420</v>
      </c>
      <c r="C26" s="36" t="s">
        <v>26</v>
      </c>
      <c r="D26" s="39"/>
      <c r="E26" s="770"/>
      <c r="F26" s="770"/>
      <c r="G26" s="30"/>
      <c r="H26" s="31"/>
      <c r="I26" s="31"/>
      <c r="J26" s="18"/>
    </row>
    <row r="27" spans="1:10" ht="36" customHeight="1">
      <c r="A27" s="32">
        <v>18</v>
      </c>
      <c r="B27" s="114" t="s">
        <v>421</v>
      </c>
      <c r="C27" s="36" t="s">
        <v>22</v>
      </c>
      <c r="D27" s="39"/>
      <c r="E27" s="770"/>
      <c r="F27" s="770"/>
      <c r="G27" s="30"/>
      <c r="H27" s="31"/>
      <c r="I27" s="31"/>
      <c r="J27" s="18"/>
    </row>
    <row r="28" spans="1:10" ht="48.75" customHeight="1">
      <c r="A28" s="32">
        <v>19</v>
      </c>
      <c r="B28" s="114" t="s">
        <v>422</v>
      </c>
      <c r="C28" s="36" t="s">
        <v>22</v>
      </c>
      <c r="D28" s="39"/>
      <c r="E28" s="770"/>
      <c r="F28" s="770"/>
      <c r="G28" s="30"/>
      <c r="H28" s="31"/>
      <c r="I28" s="31"/>
      <c r="J28" s="18"/>
    </row>
    <row r="29" spans="1:10" ht="49.5" customHeight="1">
      <c r="A29" s="32">
        <v>20</v>
      </c>
      <c r="B29" s="114" t="s">
        <v>423</v>
      </c>
      <c r="C29" s="36" t="s">
        <v>22</v>
      </c>
      <c r="D29" s="39"/>
      <c r="E29" s="770"/>
      <c r="F29" s="770"/>
      <c r="G29" s="30"/>
      <c r="H29" s="31"/>
      <c r="I29" s="31"/>
      <c r="J29" s="18"/>
    </row>
    <row r="30" spans="1:10" ht="23.25" customHeight="1">
      <c r="A30" s="32">
        <v>21</v>
      </c>
      <c r="B30" s="203" t="s">
        <v>424</v>
      </c>
      <c r="C30" s="153" t="s">
        <v>22</v>
      </c>
      <c r="D30" s="253"/>
      <c r="E30" s="770"/>
      <c r="F30" s="770"/>
      <c r="G30" s="30"/>
      <c r="H30" s="31"/>
      <c r="I30" s="31"/>
      <c r="J30" s="18"/>
    </row>
    <row r="31" spans="1:10" ht="21" customHeight="1">
      <c r="A31" s="32">
        <v>22</v>
      </c>
      <c r="B31" s="203" t="s">
        <v>425</v>
      </c>
      <c r="C31" s="153" t="s">
        <v>206</v>
      </c>
      <c r="D31" s="253"/>
      <c r="E31" s="770"/>
      <c r="F31" s="770"/>
      <c r="G31" s="30"/>
      <c r="H31" s="31"/>
      <c r="I31" s="31"/>
      <c r="J31" s="18"/>
    </row>
    <row r="32" spans="1:10" ht="21.75" customHeight="1">
      <c r="A32" s="32">
        <v>23</v>
      </c>
      <c r="B32" s="203" t="s">
        <v>426</v>
      </c>
      <c r="C32" s="256" t="s">
        <v>22</v>
      </c>
      <c r="D32" s="257"/>
      <c r="E32" s="770"/>
      <c r="F32" s="770"/>
      <c r="G32" s="30"/>
      <c r="H32" s="31"/>
      <c r="I32" s="31"/>
      <c r="J32" s="18"/>
    </row>
    <row r="33" spans="1:10" ht="48" customHeight="1">
      <c r="A33" s="32">
        <v>24</v>
      </c>
      <c r="B33" s="384" t="s">
        <v>427</v>
      </c>
      <c r="C33" s="385" t="s">
        <v>22</v>
      </c>
      <c r="D33" s="386"/>
      <c r="E33" s="770"/>
      <c r="F33" s="770"/>
      <c r="G33" s="105"/>
      <c r="H33" s="105"/>
      <c r="I33" s="105"/>
      <c r="J33" s="18"/>
    </row>
    <row r="34" spans="1:10" ht="18.75" customHeight="1">
      <c r="A34" s="32">
        <v>25</v>
      </c>
      <c r="B34" s="384" t="s">
        <v>428</v>
      </c>
      <c r="C34" s="385" t="s">
        <v>22</v>
      </c>
      <c r="D34" s="386"/>
      <c r="E34" s="770"/>
      <c r="F34" s="770"/>
      <c r="G34" s="105"/>
      <c r="H34" s="105"/>
      <c r="I34" s="105"/>
      <c r="J34" s="18"/>
    </row>
    <row r="35" spans="1:10" ht="15" customHeight="1">
      <c r="A35" s="32">
        <v>26</v>
      </c>
      <c r="B35" s="387" t="s">
        <v>429</v>
      </c>
      <c r="C35" s="388" t="s">
        <v>22</v>
      </c>
      <c r="D35" s="389"/>
      <c r="E35" s="770"/>
      <c r="F35" s="770"/>
      <c r="G35" s="105"/>
      <c r="H35" s="105"/>
      <c r="I35" s="105"/>
      <c r="J35" s="18"/>
    </row>
    <row r="36" spans="1:10" ht="28.5" customHeight="1">
      <c r="A36" s="32">
        <v>27</v>
      </c>
      <c r="B36" s="203" t="s">
        <v>430</v>
      </c>
      <c r="C36" s="385" t="s">
        <v>22</v>
      </c>
      <c r="D36" s="386"/>
      <c r="E36" s="770"/>
      <c r="F36" s="770"/>
      <c r="G36" s="105"/>
      <c r="H36" s="105"/>
      <c r="I36" s="105"/>
      <c r="J36" s="18"/>
    </row>
    <row r="37" spans="1:10" ht="13.5" customHeight="1">
      <c r="A37" s="32">
        <v>28</v>
      </c>
      <c r="B37" s="203" t="s">
        <v>407</v>
      </c>
      <c r="C37" s="385" t="s">
        <v>22</v>
      </c>
      <c r="D37" s="386"/>
      <c r="E37" s="770"/>
      <c r="F37" s="770"/>
      <c r="G37" s="105"/>
      <c r="H37" s="105"/>
      <c r="I37" s="105"/>
      <c r="J37" s="18"/>
    </row>
    <row r="38" spans="1:10" ht="15" customHeight="1">
      <c r="A38" s="32">
        <v>29</v>
      </c>
      <c r="B38" s="203" t="s">
        <v>408</v>
      </c>
      <c r="C38" s="385" t="s">
        <v>22</v>
      </c>
      <c r="D38" s="386"/>
      <c r="E38" s="770"/>
      <c r="F38" s="770"/>
      <c r="G38" s="105"/>
      <c r="H38" s="105"/>
      <c r="I38" s="105"/>
      <c r="J38" s="18"/>
    </row>
    <row r="39" spans="1:10" ht="15" customHeight="1">
      <c r="A39" s="32">
        <v>30</v>
      </c>
      <c r="B39" s="203" t="s">
        <v>431</v>
      </c>
      <c r="C39" s="385" t="s">
        <v>26</v>
      </c>
      <c r="D39" s="386"/>
      <c r="E39" s="770"/>
      <c r="F39" s="770"/>
      <c r="G39" s="105"/>
      <c r="H39" s="105"/>
      <c r="I39" s="105"/>
      <c r="J39" s="18"/>
    </row>
    <row r="40" spans="1:10" ht="31.5" customHeight="1">
      <c r="A40" s="145">
        <v>31</v>
      </c>
      <c r="B40" s="251" t="s">
        <v>432</v>
      </c>
      <c r="C40" s="388" t="s">
        <v>22</v>
      </c>
      <c r="D40" s="389"/>
      <c r="E40" s="777"/>
      <c r="F40" s="777"/>
      <c r="G40" s="105"/>
      <c r="H40" s="105"/>
      <c r="I40" s="105"/>
      <c r="J40" s="18"/>
    </row>
    <row r="41" spans="1:10" ht="15" customHeight="1">
      <c r="A41" s="794" t="s">
        <v>174</v>
      </c>
      <c r="B41" s="794"/>
      <c r="C41" s="794"/>
      <c r="D41" s="794"/>
      <c r="E41" s="794"/>
      <c r="F41" s="794"/>
      <c r="G41" s="794"/>
      <c r="H41" s="794"/>
      <c r="I41" s="31"/>
      <c r="J41" s="18"/>
    </row>
    <row r="42" spans="1:10" ht="24" customHeight="1">
      <c r="A42" s="787" t="s">
        <v>175</v>
      </c>
      <c r="B42" s="787"/>
      <c r="C42" s="305" t="s">
        <v>176</v>
      </c>
      <c r="D42" s="316" t="s">
        <v>177</v>
      </c>
      <c r="E42" s="807" t="s">
        <v>60</v>
      </c>
      <c r="F42" s="807"/>
      <c r="G42" s="810" t="s">
        <v>178</v>
      </c>
      <c r="H42" s="810"/>
      <c r="I42" s="105"/>
      <c r="J42" s="18"/>
    </row>
    <row r="43" spans="1:10" ht="21" customHeight="1">
      <c r="A43" s="778">
        <v>1</v>
      </c>
      <c r="B43" s="798" t="s">
        <v>433</v>
      </c>
      <c r="C43" s="799" t="s">
        <v>179</v>
      </c>
      <c r="D43" s="800" t="s">
        <v>180</v>
      </c>
      <c r="E43" s="800"/>
      <c r="F43" s="800"/>
      <c r="G43" s="811"/>
      <c r="H43" s="811"/>
      <c r="I43" s="105"/>
      <c r="J43" s="18"/>
    </row>
    <row r="44" spans="1:10" ht="15" customHeight="1">
      <c r="A44" s="778"/>
      <c r="B44" s="798"/>
      <c r="C44" s="799"/>
      <c r="D44" s="800"/>
      <c r="E44" s="800"/>
      <c r="F44" s="800"/>
      <c r="G44" s="811"/>
      <c r="H44" s="811"/>
      <c r="I44" s="105"/>
      <c r="J44" s="18"/>
    </row>
    <row r="45" spans="1:10" ht="17.25" customHeight="1">
      <c r="A45" s="778">
        <v>2</v>
      </c>
      <c r="B45" s="798" t="s">
        <v>434</v>
      </c>
      <c r="C45" s="799" t="s">
        <v>179</v>
      </c>
      <c r="D45" s="800" t="s">
        <v>180</v>
      </c>
      <c r="E45" s="800"/>
      <c r="F45" s="800"/>
      <c r="G45" s="792"/>
      <c r="H45" s="792"/>
      <c r="I45" s="105"/>
      <c r="J45" s="18"/>
    </row>
    <row r="46" spans="1:10" ht="15" customHeight="1">
      <c r="A46" s="778"/>
      <c r="B46" s="798"/>
      <c r="C46" s="799"/>
      <c r="D46" s="800"/>
      <c r="E46" s="800"/>
      <c r="F46" s="800"/>
      <c r="G46" s="792"/>
      <c r="H46" s="792"/>
      <c r="I46" s="105"/>
      <c r="J46" s="18"/>
    </row>
    <row r="47" spans="1:10" ht="12.75" customHeight="1">
      <c r="A47" s="778">
        <v>3</v>
      </c>
      <c r="B47" s="798" t="s">
        <v>181</v>
      </c>
      <c r="C47" s="799" t="s">
        <v>179</v>
      </c>
      <c r="D47" s="800" t="s">
        <v>180</v>
      </c>
      <c r="E47" s="800"/>
      <c r="F47" s="800"/>
      <c r="G47" s="792"/>
      <c r="H47" s="792"/>
      <c r="I47" s="105"/>
      <c r="J47" s="18"/>
    </row>
    <row r="48" spans="1:10" ht="15" customHeight="1">
      <c r="A48" s="778"/>
      <c r="B48" s="798"/>
      <c r="C48" s="799"/>
      <c r="D48" s="800"/>
      <c r="E48" s="800"/>
      <c r="F48" s="800"/>
      <c r="G48" s="792"/>
      <c r="H48" s="792"/>
      <c r="I48" s="105"/>
      <c r="J48" s="18"/>
    </row>
    <row r="49" spans="1:10" ht="12.75" customHeight="1">
      <c r="A49" s="778">
        <v>4</v>
      </c>
      <c r="B49" s="798" t="s">
        <v>182</v>
      </c>
      <c r="C49" s="799" t="s">
        <v>179</v>
      </c>
      <c r="D49" s="800" t="s">
        <v>180</v>
      </c>
      <c r="E49" s="800"/>
      <c r="F49" s="800"/>
      <c r="G49" s="792"/>
      <c r="H49" s="792"/>
      <c r="I49" s="105"/>
      <c r="J49" s="18"/>
    </row>
    <row r="50" spans="1:10" ht="15" customHeight="1">
      <c r="A50" s="778"/>
      <c r="B50" s="798"/>
      <c r="C50" s="799"/>
      <c r="D50" s="800"/>
      <c r="E50" s="800"/>
      <c r="F50" s="800"/>
      <c r="G50" s="792"/>
      <c r="H50" s="792"/>
      <c r="I50" s="105"/>
      <c r="J50" s="18"/>
    </row>
    <row r="51" spans="1:10" ht="14.25" customHeight="1">
      <c r="A51" s="87"/>
      <c r="B51" s="87"/>
      <c r="C51" s="118"/>
      <c r="D51" s="119"/>
      <c r="E51" s="119"/>
      <c r="F51" s="18"/>
      <c r="H51" s="45"/>
      <c r="I51" s="45"/>
      <c r="J51" s="88"/>
    </row>
    <row r="52" spans="1:10" ht="14.25" customHeight="1">
      <c r="A52" s="81"/>
      <c r="B52" s="162"/>
      <c r="C52" s="163"/>
      <c r="D52" s="40"/>
      <c r="E52" s="40"/>
      <c r="F52" s="18"/>
      <c r="H52" s="45"/>
      <c r="I52" s="45"/>
      <c r="J52" s="45"/>
    </row>
    <row r="53" spans="1:10" ht="15" customHeight="1">
      <c r="A53" s="18"/>
      <c r="B53" s="44" t="s">
        <v>1354</v>
      </c>
      <c r="C53" s="18"/>
      <c r="D53" s="18"/>
      <c r="E53" s="18"/>
      <c r="F53" s="18"/>
      <c r="G53" s="46"/>
      <c r="H53" s="18"/>
      <c r="I53" s="18"/>
      <c r="J53" s="18"/>
    </row>
    <row r="54" spans="1:10" ht="15" customHeight="1">
      <c r="A54" s="18"/>
      <c r="B54" s="766" t="s">
        <v>1842</v>
      </c>
      <c r="C54" s="18"/>
      <c r="D54" s="18"/>
      <c r="E54" s="18"/>
      <c r="F54" s="18"/>
      <c r="G54" s="46"/>
      <c r="H54" s="18"/>
      <c r="I54" s="18"/>
      <c r="J54" s="18"/>
    </row>
  </sheetData>
  <mergeCells count="64">
    <mergeCell ref="G49:H50"/>
    <mergeCell ref="A49:A50"/>
    <mergeCell ref="B49:B50"/>
    <mergeCell ref="C49:C50"/>
    <mergeCell ref="D49:D50"/>
    <mergeCell ref="E49:F50"/>
    <mergeCell ref="G45:H46"/>
    <mergeCell ref="A47:A48"/>
    <mergeCell ref="B47:B48"/>
    <mergeCell ref="C47:C48"/>
    <mergeCell ref="D47:D48"/>
    <mergeCell ref="E47:F48"/>
    <mergeCell ref="G47:H48"/>
    <mergeCell ref="A45:A46"/>
    <mergeCell ref="B45:B46"/>
    <mergeCell ref="C45:C46"/>
    <mergeCell ref="D45:D46"/>
    <mergeCell ref="E45:F46"/>
    <mergeCell ref="A42:B42"/>
    <mergeCell ref="E42:F42"/>
    <mergeCell ref="G42:H42"/>
    <mergeCell ref="A43:A44"/>
    <mergeCell ref="B43:B44"/>
    <mergeCell ref="C43:C44"/>
    <mergeCell ref="D43:D44"/>
    <mergeCell ref="E43:F44"/>
    <mergeCell ref="G43:H44"/>
    <mergeCell ref="E37:F37"/>
    <mergeCell ref="E38:F38"/>
    <mergeCell ref="E39:F39"/>
    <mergeCell ref="E40:F40"/>
    <mergeCell ref="A41:H41"/>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9" orientation="landscape"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J28"/>
  <sheetViews>
    <sheetView topLeftCell="A4" zoomScaleNormal="100" workbookViewId="0">
      <selection activeCell="E8" sqref="E8"/>
    </sheetView>
  </sheetViews>
  <sheetFormatPr defaultColWidth="9" defaultRowHeight="15"/>
  <cols>
    <col min="1" max="1" width="3.42578125" style="5" customWidth="1"/>
    <col min="2" max="2" width="64.140625" style="5" customWidth="1"/>
    <col min="3" max="3" width="17" style="5" customWidth="1"/>
    <col min="4" max="4" width="11.5703125" style="5" customWidth="1"/>
    <col min="5" max="5" width="11" style="5" customWidth="1"/>
    <col min="6" max="6" width="10.140625" style="5" customWidth="1"/>
    <col min="7" max="8" width="16" style="5" customWidth="1"/>
    <col min="9" max="9" width="19.140625" style="5" customWidth="1"/>
    <col min="10" max="10" width="7.8554687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1471</v>
      </c>
      <c r="B5" s="772"/>
      <c r="C5" s="772"/>
      <c r="D5" s="772"/>
      <c r="E5" s="772"/>
      <c r="F5" s="772"/>
      <c r="G5" s="772"/>
      <c r="H5" s="772"/>
      <c r="I5" s="772"/>
      <c r="J5" s="47"/>
    </row>
    <row r="6" spans="1:10" ht="52.5" customHeight="1">
      <c r="A6" s="91" t="s">
        <v>1</v>
      </c>
      <c r="B6" s="92" t="s">
        <v>32</v>
      </c>
      <c r="C6" s="93" t="s">
        <v>2</v>
      </c>
      <c r="D6" s="94" t="s">
        <v>3</v>
      </c>
      <c r="E6" s="94" t="s">
        <v>4</v>
      </c>
      <c r="F6" s="94" t="s">
        <v>5</v>
      </c>
      <c r="G6" s="92" t="s">
        <v>6</v>
      </c>
      <c r="H6" s="95" t="s">
        <v>7</v>
      </c>
      <c r="I6" s="13" t="s">
        <v>1823</v>
      </c>
    </row>
    <row r="7" spans="1:10" ht="15.75" customHeight="1">
      <c r="A7" s="15" t="s">
        <v>8</v>
      </c>
      <c r="B7" s="9" t="s">
        <v>8</v>
      </c>
      <c r="C7" s="16" t="s">
        <v>9</v>
      </c>
      <c r="D7" s="11" t="s">
        <v>10</v>
      </c>
      <c r="E7" s="11" t="s">
        <v>10</v>
      </c>
      <c r="F7" s="11" t="s">
        <v>8</v>
      </c>
      <c r="G7" s="9" t="s">
        <v>8</v>
      </c>
      <c r="H7" s="17" t="s">
        <v>8</v>
      </c>
      <c r="I7" s="17" t="s">
        <v>8</v>
      </c>
    </row>
    <row r="8" spans="1:10" ht="33" customHeight="1">
      <c r="A8" s="19">
        <v>1</v>
      </c>
      <c r="B8" s="20" t="s">
        <v>435</v>
      </c>
      <c r="C8" s="139">
        <v>9000</v>
      </c>
      <c r="D8" s="140"/>
      <c r="E8" s="276"/>
      <c r="F8" s="169"/>
      <c r="G8" s="109"/>
      <c r="H8" s="109"/>
      <c r="I8" s="25"/>
    </row>
    <row r="9" spans="1:10" ht="36" customHeight="1">
      <c r="A9" s="26"/>
      <c r="B9" s="300" t="s">
        <v>12</v>
      </c>
      <c r="C9" s="28" t="s">
        <v>13</v>
      </c>
      <c r="D9" s="29" t="s">
        <v>34</v>
      </c>
      <c r="E9" s="770" t="s">
        <v>15</v>
      </c>
      <c r="F9" s="770"/>
      <c r="G9" s="262"/>
      <c r="H9" s="31"/>
      <c r="I9" s="31"/>
      <c r="J9" s="18"/>
    </row>
    <row r="10" spans="1:10" ht="15" customHeight="1">
      <c r="A10" s="32">
        <v>1</v>
      </c>
      <c r="B10" s="1" t="s">
        <v>16</v>
      </c>
      <c r="C10" s="33" t="s">
        <v>8</v>
      </c>
      <c r="D10" s="102"/>
      <c r="E10" s="770"/>
      <c r="F10" s="770"/>
      <c r="G10" s="30"/>
      <c r="H10" s="35"/>
      <c r="I10" s="31"/>
      <c r="J10" s="18"/>
    </row>
    <row r="11" spans="1:10" ht="15" customHeight="1">
      <c r="A11" s="32">
        <v>2</v>
      </c>
      <c r="B11" s="2" t="s">
        <v>17</v>
      </c>
      <c r="C11" s="33" t="s">
        <v>8</v>
      </c>
      <c r="D11" s="103"/>
      <c r="E11" s="770"/>
      <c r="F11" s="770"/>
      <c r="G11" s="30"/>
      <c r="H11" s="31"/>
      <c r="I11" s="31"/>
      <c r="J11" s="18"/>
    </row>
    <row r="12" spans="1:10" ht="15" customHeight="1">
      <c r="A12" s="155">
        <v>3</v>
      </c>
      <c r="B12" s="2" t="s">
        <v>115</v>
      </c>
      <c r="C12" s="248" t="s">
        <v>8</v>
      </c>
      <c r="D12" s="37"/>
      <c r="E12" s="770"/>
      <c r="F12" s="770"/>
      <c r="G12" s="249"/>
      <c r="H12" s="250"/>
      <c r="I12" s="249"/>
      <c r="J12" s="18"/>
    </row>
    <row r="13" spans="1:10" ht="15" customHeight="1">
      <c r="A13" s="32">
        <v>4</v>
      </c>
      <c r="B13" s="202" t="s">
        <v>150</v>
      </c>
      <c r="C13" s="36" t="s">
        <v>8</v>
      </c>
      <c r="D13" s="102"/>
      <c r="E13" s="807"/>
      <c r="F13" s="807"/>
      <c r="G13" s="262"/>
      <c r="H13" s="31"/>
      <c r="I13" s="31"/>
      <c r="J13" s="18"/>
    </row>
    <row r="14" spans="1:10" ht="81.75" customHeight="1">
      <c r="A14" s="32">
        <v>5</v>
      </c>
      <c r="B14" s="2" t="s">
        <v>18</v>
      </c>
      <c r="C14" s="36" t="s">
        <v>8</v>
      </c>
      <c r="D14" s="103"/>
      <c r="E14" s="770"/>
      <c r="F14" s="770"/>
      <c r="G14" s="30"/>
      <c r="H14" s="31"/>
      <c r="I14" s="31"/>
      <c r="J14" s="18"/>
    </row>
    <row r="15" spans="1:10" ht="38.25" customHeight="1">
      <c r="A15" s="32">
        <v>6</v>
      </c>
      <c r="B15" s="2" t="s">
        <v>21</v>
      </c>
      <c r="C15" s="36" t="s">
        <v>8</v>
      </c>
      <c r="D15" s="103"/>
      <c r="E15" s="770"/>
      <c r="F15" s="770"/>
      <c r="G15" s="30"/>
      <c r="H15" s="31"/>
      <c r="I15" s="31"/>
      <c r="J15" s="18"/>
    </row>
    <row r="16" spans="1:10" ht="39" customHeight="1">
      <c r="A16" s="32">
        <v>7</v>
      </c>
      <c r="B16" s="2" t="s">
        <v>1692</v>
      </c>
      <c r="C16" s="36" t="s">
        <v>436</v>
      </c>
      <c r="D16" s="253"/>
      <c r="E16" s="770"/>
      <c r="F16" s="770"/>
      <c r="G16" s="30"/>
      <c r="H16" s="31"/>
      <c r="I16" s="31"/>
      <c r="J16" s="18"/>
    </row>
    <row r="17" spans="1:10" ht="34.5" customHeight="1">
      <c r="A17" s="32">
        <v>8</v>
      </c>
      <c r="B17" s="2" t="s">
        <v>437</v>
      </c>
      <c r="C17" s="36" t="s">
        <v>436</v>
      </c>
      <c r="D17" s="253"/>
      <c r="E17" s="770"/>
      <c r="F17" s="770"/>
      <c r="G17" s="30"/>
      <c r="H17" s="31"/>
      <c r="I17" s="31"/>
      <c r="J17" s="18"/>
    </row>
    <row r="18" spans="1:10" ht="21.75" customHeight="1">
      <c r="A18" s="32">
        <v>9</v>
      </c>
      <c r="B18" s="2" t="s">
        <v>438</v>
      </c>
      <c r="C18" s="36" t="s">
        <v>22</v>
      </c>
      <c r="D18" s="253"/>
      <c r="E18" s="770"/>
      <c r="F18" s="770"/>
      <c r="G18" s="30"/>
      <c r="H18" s="31"/>
      <c r="I18" s="31"/>
      <c r="J18" s="18"/>
    </row>
    <row r="19" spans="1:10" ht="20.25" customHeight="1">
      <c r="A19" s="32">
        <v>10</v>
      </c>
      <c r="B19" s="110" t="s">
        <v>439</v>
      </c>
      <c r="C19" s="111" t="s">
        <v>22</v>
      </c>
      <c r="D19" s="257"/>
      <c r="E19" s="770"/>
      <c r="F19" s="770"/>
      <c r="G19" s="30"/>
      <c r="H19" s="31"/>
      <c r="I19" s="31"/>
      <c r="J19" s="18"/>
    </row>
    <row r="20" spans="1:10" ht="21.75" customHeight="1">
      <c r="A20" s="390">
        <v>11</v>
      </c>
      <c r="B20" s="391" t="s">
        <v>440</v>
      </c>
      <c r="C20" s="390" t="s">
        <v>22</v>
      </c>
      <c r="D20" s="392"/>
      <c r="E20" s="770"/>
      <c r="F20" s="770"/>
      <c r="G20" s="105"/>
      <c r="H20" s="105"/>
      <c r="I20" s="105"/>
      <c r="J20" s="18"/>
    </row>
    <row r="21" spans="1:10" ht="15" customHeight="1">
      <c r="A21" s="18"/>
      <c r="B21" s="14"/>
      <c r="C21" s="393"/>
      <c r="D21" s="393"/>
      <c r="E21" s="14"/>
      <c r="F21" s="85"/>
      <c r="G21" s="18"/>
      <c r="H21" s="18"/>
      <c r="I21" s="18"/>
      <c r="J21" s="18"/>
    </row>
    <row r="22" spans="1:10" ht="15" customHeight="1">
      <c r="A22" s="18"/>
      <c r="B22" s="44" t="s">
        <v>1354</v>
      </c>
      <c r="C22" s="393"/>
      <c r="D22" s="393"/>
      <c r="E22" s="14"/>
      <c r="G22" s="45"/>
      <c r="H22" s="46"/>
      <c r="I22" s="88"/>
      <c r="J22" s="18"/>
    </row>
    <row r="23" spans="1:10" ht="13.5" customHeight="1">
      <c r="A23" s="87"/>
      <c r="B23" s="766" t="s">
        <v>1842</v>
      </c>
      <c r="C23" s="118"/>
      <c r="D23" s="119"/>
      <c r="E23" s="119"/>
      <c r="G23" s="45"/>
      <c r="H23" s="46"/>
      <c r="I23" s="45"/>
      <c r="J23" s="88"/>
    </row>
    <row r="24" spans="1:10" ht="14.25" hidden="1" customHeight="1">
      <c r="A24" s="81"/>
      <c r="B24" s="162"/>
      <c r="C24" s="163"/>
      <c r="D24" s="40"/>
      <c r="E24" s="40"/>
      <c r="F24" s="85"/>
      <c r="G24" s="832"/>
      <c r="H24" s="832"/>
      <c r="I24" s="832"/>
      <c r="J24" s="832"/>
    </row>
    <row r="25" spans="1:10" ht="15" customHeight="1">
      <c r="F25" s="85"/>
    </row>
    <row r="26" spans="1:10" ht="15" customHeight="1">
      <c r="F26" s="164"/>
    </row>
    <row r="27" spans="1:10" ht="15" customHeight="1">
      <c r="F27" s="40"/>
    </row>
    <row r="28" spans="1:10" ht="15" customHeight="1">
      <c r="F28" s="40"/>
    </row>
  </sheetData>
  <mergeCells count="17">
    <mergeCell ref="E17:F17"/>
    <mergeCell ref="E18:F18"/>
    <mergeCell ref="E19:F19"/>
    <mergeCell ref="E20:F20"/>
    <mergeCell ref="G24:J24"/>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7" orientation="landscape"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J232"/>
  <sheetViews>
    <sheetView zoomScaleNormal="100" workbookViewId="0">
      <selection activeCell="E8" sqref="E8"/>
    </sheetView>
  </sheetViews>
  <sheetFormatPr defaultColWidth="9" defaultRowHeight="15"/>
  <cols>
    <col min="1" max="1" width="3.42578125" style="294" customWidth="1"/>
    <col min="2" max="2" width="65.85546875" style="294" customWidth="1"/>
    <col min="3" max="3" width="14.140625" style="294" customWidth="1"/>
    <col min="4" max="4" width="12.5703125" style="294" customWidth="1"/>
    <col min="5" max="5" width="12.42578125" style="294" customWidth="1"/>
    <col min="6" max="6" width="13.42578125" style="294" customWidth="1"/>
    <col min="7" max="7" width="14" style="294" customWidth="1"/>
    <col min="8" max="8" width="18.42578125" style="294" customWidth="1"/>
    <col min="9" max="9" width="24" style="294" customWidth="1"/>
    <col min="10" max="10" width="12.85546875" style="294" customWidth="1"/>
    <col min="11" max="11" width="13.140625" style="294" customWidth="1"/>
    <col min="12" max="12" width="13" style="294" customWidth="1"/>
    <col min="13" max="13" width="13.5703125" style="294" customWidth="1"/>
    <col min="14" max="14" width="12.42578125" style="294" customWidth="1"/>
    <col min="15" max="15" width="9.42578125" style="294" customWidth="1"/>
    <col min="16" max="16" width="12.42578125" style="294" customWidth="1"/>
    <col min="17" max="17" width="15.140625" style="294" customWidth="1"/>
    <col min="18" max="18" width="14.42578125" style="294" customWidth="1"/>
    <col min="19" max="19" width="12.42578125" style="294" customWidth="1"/>
    <col min="20" max="20" width="12.5703125" style="294" customWidth="1"/>
    <col min="21" max="21" width="12.42578125" style="294" customWidth="1"/>
    <col min="22" max="22" width="8.5703125" style="294" customWidth="1"/>
    <col min="23" max="23" width="9.7109375" style="294" customWidth="1"/>
    <col min="24" max="24" width="16.7109375" style="294" customWidth="1"/>
    <col min="25" max="25" width="14" style="294" customWidth="1"/>
    <col min="26" max="26" width="15.140625" style="294" customWidth="1"/>
    <col min="27" max="27" width="13" style="294" customWidth="1"/>
    <col min="28" max="28" width="14.42578125" style="294" customWidth="1"/>
    <col min="29" max="29" width="15.7109375" style="294" customWidth="1"/>
    <col min="30" max="30" width="13.85546875" style="294" customWidth="1"/>
    <col min="31" max="31" width="13.42578125" style="294" customWidth="1"/>
    <col min="32" max="32" width="12.7109375" style="294" customWidth="1"/>
    <col min="33" max="33" width="13" style="294" customWidth="1"/>
    <col min="34" max="34" width="15" style="294" customWidth="1"/>
    <col min="35" max="35" width="15.85546875" style="294" customWidth="1"/>
    <col min="36" max="36" width="15.140625" style="294" customWidth="1"/>
    <col min="37" max="37" width="14.42578125" style="294" customWidth="1"/>
    <col min="38" max="38" width="14.7109375" style="294" customWidth="1"/>
    <col min="39" max="39" width="12.5703125" style="294" customWidth="1"/>
    <col min="40" max="40" width="16.140625" style="294" customWidth="1"/>
    <col min="41" max="41" width="16.42578125" style="294" customWidth="1"/>
    <col min="42" max="42" width="16.7109375" style="294" customWidth="1"/>
    <col min="43" max="43" width="10.42578125" style="294" customWidth="1"/>
    <col min="44" max="44" width="17.42578125" style="294" customWidth="1"/>
    <col min="45" max="45" width="14.140625" style="294" customWidth="1"/>
    <col min="46" max="46" width="7.140625" style="294" customWidth="1"/>
    <col min="47" max="47" width="8.85546875" style="294" customWidth="1"/>
    <col min="48" max="48" width="10.140625" style="294" customWidth="1"/>
    <col min="49" max="49" width="7.85546875" style="294" customWidth="1"/>
    <col min="50" max="50" width="6.140625" style="294" customWidth="1"/>
    <col min="51" max="51" width="15.85546875" style="294" customWidth="1"/>
    <col min="52" max="52" width="16.5703125" style="294" customWidth="1"/>
    <col min="53" max="53" width="12.140625" style="294" customWidth="1"/>
    <col min="54" max="54" width="10.42578125" style="294" customWidth="1"/>
    <col min="55" max="55" width="5.42578125" style="294" customWidth="1"/>
    <col min="56" max="56" width="7.42578125" style="294" customWidth="1"/>
    <col min="57" max="57" width="6" style="294" customWidth="1"/>
    <col min="58" max="58" width="10.5703125" style="294" customWidth="1"/>
    <col min="59" max="59" width="4.140625" style="294" customWidth="1"/>
    <col min="60" max="60" width="14.140625" style="294" customWidth="1"/>
    <col min="61" max="61" width="8.85546875" style="294" customWidth="1"/>
    <col min="62" max="62" width="10.5703125" style="294" customWidth="1"/>
    <col min="63" max="16384" width="9" style="6"/>
  </cols>
  <sheetData>
    <row r="1" spans="1:62" ht="15.75" customHeight="1">
      <c r="A1" s="771" t="s">
        <v>1442</v>
      </c>
      <c r="B1" s="771"/>
      <c r="C1" s="771"/>
      <c r="D1" s="771"/>
      <c r="E1" s="771"/>
      <c r="F1" s="771"/>
      <c r="G1" s="771"/>
      <c r="H1" s="771"/>
      <c r="I1" s="77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2" ht="15.75" customHeight="1">
      <c r="A2" s="771"/>
      <c r="B2" s="771"/>
      <c r="C2" s="771"/>
      <c r="D2" s="771"/>
      <c r="E2" s="771"/>
      <c r="F2" s="771"/>
      <c r="G2" s="771"/>
      <c r="H2" s="771"/>
      <c r="I2" s="771"/>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2" ht="15.75" customHeight="1">
      <c r="A3" s="773" t="s">
        <v>1438</v>
      </c>
      <c r="B3" s="774"/>
      <c r="C3" s="774"/>
      <c r="D3" s="774"/>
      <c r="E3" s="774"/>
      <c r="F3" s="774"/>
      <c r="G3" s="774"/>
      <c r="H3" s="774"/>
      <c r="I3" s="77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2" ht="15.75" customHeight="1">
      <c r="A4" s="772" t="s">
        <v>1439</v>
      </c>
      <c r="B4" s="772"/>
      <c r="C4" s="772"/>
      <c r="D4" s="772"/>
      <c r="E4" s="772"/>
      <c r="F4" s="772"/>
      <c r="G4" s="772"/>
      <c r="H4" s="772"/>
      <c r="I4" s="772"/>
      <c r="J4" s="4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2" ht="15.75" customHeight="1">
      <c r="A5" s="772" t="s">
        <v>1472</v>
      </c>
      <c r="B5" s="772"/>
      <c r="C5" s="772"/>
      <c r="D5" s="772"/>
      <c r="E5" s="772"/>
      <c r="F5" s="772"/>
      <c r="G5" s="772"/>
      <c r="H5" s="772"/>
      <c r="I5" s="772"/>
      <c r="J5" s="4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row>
    <row r="6" spans="1:62" ht="50.25" customHeight="1">
      <c r="A6" s="91" t="s">
        <v>1</v>
      </c>
      <c r="B6" s="92" t="s">
        <v>32</v>
      </c>
      <c r="C6" s="93" t="s">
        <v>2</v>
      </c>
      <c r="D6" s="94" t="s">
        <v>3</v>
      </c>
      <c r="E6" s="94" t="s">
        <v>4</v>
      </c>
      <c r="F6" s="94" t="s">
        <v>441</v>
      </c>
      <c r="G6" s="92" t="s">
        <v>6</v>
      </c>
      <c r="H6" s="95" t="s">
        <v>7</v>
      </c>
      <c r="I6" s="13" t="s">
        <v>1823</v>
      </c>
      <c r="J6" s="1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row>
    <row r="7" spans="1:62" ht="15.75" customHeight="1">
      <c r="A7" s="8" t="s">
        <v>8</v>
      </c>
      <c r="B7" s="9" t="s">
        <v>8</v>
      </c>
      <c r="C7" s="10" t="s">
        <v>9</v>
      </c>
      <c r="D7" s="11" t="s">
        <v>10</v>
      </c>
      <c r="E7" s="11" t="s">
        <v>10</v>
      </c>
      <c r="F7" s="11" t="s">
        <v>8</v>
      </c>
      <c r="G7" s="9" t="s">
        <v>8</v>
      </c>
      <c r="H7" s="17" t="s">
        <v>8</v>
      </c>
      <c r="I7" s="17" t="s">
        <v>8</v>
      </c>
      <c r="J7" s="18"/>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row>
    <row r="8" spans="1:62" ht="36.75" customHeight="1">
      <c r="A8" s="19">
        <v>1</v>
      </c>
      <c r="B8" s="394" t="s">
        <v>442</v>
      </c>
      <c r="C8" s="106">
        <v>500</v>
      </c>
      <c r="D8" s="276"/>
      <c r="E8" s="276"/>
      <c r="F8" s="169"/>
      <c r="G8" s="109"/>
      <c r="H8" s="109"/>
      <c r="I8" s="25"/>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row>
    <row r="9" spans="1:62" ht="36" customHeight="1">
      <c r="A9" s="26"/>
      <c r="B9" s="300" t="s">
        <v>12</v>
      </c>
      <c r="C9" s="28" t="s">
        <v>13</v>
      </c>
      <c r="D9" s="29" t="s">
        <v>34</v>
      </c>
      <c r="E9" s="770" t="s">
        <v>15</v>
      </c>
      <c r="F9" s="770"/>
      <c r="G9" s="262"/>
      <c r="H9" s="31"/>
      <c r="I9" s="31"/>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row>
    <row r="10" spans="1:62" ht="15" customHeight="1">
      <c r="A10" s="32">
        <v>1</v>
      </c>
      <c r="B10" s="1" t="s">
        <v>16</v>
      </c>
      <c r="C10" s="33" t="s">
        <v>8</v>
      </c>
      <c r="D10" s="102"/>
      <c r="E10" s="770"/>
      <c r="F10" s="770"/>
      <c r="G10" s="30"/>
      <c r="H10" s="35"/>
      <c r="I10" s="31"/>
      <c r="J10" s="18"/>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row>
    <row r="11" spans="1:62" ht="15" customHeight="1">
      <c r="A11" s="32">
        <v>2</v>
      </c>
      <c r="B11" s="2" t="s">
        <v>17</v>
      </c>
      <c r="C11" s="33" t="s">
        <v>8</v>
      </c>
      <c r="D11" s="103"/>
      <c r="E11" s="770"/>
      <c r="F11" s="770"/>
      <c r="G11" s="30"/>
      <c r="H11" s="31"/>
      <c r="I11" s="31"/>
      <c r="J11" s="18"/>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row>
    <row r="12" spans="1:62" ht="15" customHeight="1">
      <c r="A12" s="32">
        <v>3</v>
      </c>
      <c r="B12" s="2" t="s">
        <v>115</v>
      </c>
      <c r="C12" s="248" t="s">
        <v>8</v>
      </c>
      <c r="D12" s="37"/>
      <c r="E12" s="770"/>
      <c r="F12" s="770"/>
      <c r="G12" s="249"/>
      <c r="H12" s="250"/>
      <c r="I12" s="249"/>
      <c r="J12" s="18"/>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row>
    <row r="13" spans="1:62" ht="15" customHeight="1">
      <c r="A13" s="32">
        <v>4</v>
      </c>
      <c r="B13" s="202" t="s">
        <v>150</v>
      </c>
      <c r="C13" s="36" t="s">
        <v>8</v>
      </c>
      <c r="D13" s="102"/>
      <c r="E13" s="807"/>
      <c r="F13" s="807"/>
      <c r="G13" s="262"/>
      <c r="H13" s="31"/>
      <c r="I13" s="31"/>
      <c r="J13" s="18"/>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row>
    <row r="14" spans="1:62" ht="87.75" customHeight="1">
      <c r="A14" s="32">
        <v>5</v>
      </c>
      <c r="B14" s="2" t="s">
        <v>18</v>
      </c>
      <c r="C14" s="36" t="s">
        <v>8</v>
      </c>
      <c r="D14" s="103"/>
      <c r="E14" s="770"/>
      <c r="F14" s="770"/>
      <c r="G14" s="30"/>
      <c r="H14" s="31"/>
      <c r="I14" s="31"/>
      <c r="J14" s="18"/>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row>
    <row r="15" spans="1:62" ht="75.75" customHeight="1">
      <c r="A15" s="32">
        <v>6</v>
      </c>
      <c r="B15" s="2" t="s">
        <v>110</v>
      </c>
      <c r="C15" s="36" t="s">
        <v>8</v>
      </c>
      <c r="D15" s="103"/>
      <c r="E15" s="770"/>
      <c r="F15" s="770"/>
      <c r="G15" s="30"/>
      <c r="H15" s="31"/>
      <c r="I15" s="31"/>
      <c r="J15" s="18"/>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row>
    <row r="16" spans="1:62" ht="102" customHeight="1">
      <c r="A16" s="32">
        <v>7</v>
      </c>
      <c r="B16" s="197" t="s">
        <v>413</v>
      </c>
      <c r="C16" s="36" t="s">
        <v>8</v>
      </c>
      <c r="D16" s="103"/>
      <c r="E16" s="770"/>
      <c r="F16" s="770"/>
      <c r="G16" s="30"/>
      <c r="H16" s="31"/>
      <c r="I16" s="31"/>
      <c r="J16" s="18"/>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row>
    <row r="17" spans="1:62" ht="36" customHeight="1">
      <c r="A17" s="32">
        <v>8</v>
      </c>
      <c r="B17" s="198" t="s">
        <v>443</v>
      </c>
      <c r="C17" s="36" t="s">
        <v>8</v>
      </c>
      <c r="D17" s="148"/>
      <c r="E17" s="770"/>
      <c r="F17" s="770"/>
      <c r="G17" s="31"/>
      <c r="H17" s="31"/>
      <c r="I17" s="10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row>
    <row r="18" spans="1:62" ht="32.25" customHeight="1">
      <c r="A18" s="32">
        <v>9</v>
      </c>
      <c r="B18" s="203" t="s">
        <v>1693</v>
      </c>
      <c r="C18" s="32" t="s">
        <v>8</v>
      </c>
      <c r="D18" s="103"/>
      <c r="E18" s="770"/>
      <c r="F18" s="770"/>
      <c r="G18" s="30"/>
      <c r="H18" s="31"/>
      <c r="I18" s="31"/>
      <c r="J18" s="18"/>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row>
    <row r="19" spans="1:62" ht="21" customHeight="1">
      <c r="A19" s="32">
        <v>10</v>
      </c>
      <c r="B19" s="188" t="s">
        <v>274</v>
      </c>
      <c r="C19" s="36" t="s">
        <v>8</v>
      </c>
      <c r="D19" s="370"/>
      <c r="E19" s="808"/>
      <c r="F19" s="808"/>
      <c r="G19" s="262"/>
      <c r="H19" s="31"/>
      <c r="I19" s="31"/>
      <c r="J19" s="18"/>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row>
    <row r="20" spans="1:62" ht="96.75" customHeight="1">
      <c r="A20" s="32">
        <v>11</v>
      </c>
      <c r="B20" s="2" t="s">
        <v>444</v>
      </c>
      <c r="C20" s="36" t="s">
        <v>22</v>
      </c>
      <c r="D20" s="39"/>
      <c r="E20" s="770"/>
      <c r="F20" s="770"/>
      <c r="G20" s="30"/>
      <c r="H20" s="31"/>
      <c r="I20" s="31"/>
      <c r="J20" s="18"/>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row>
    <row r="21" spans="1:62" ht="90.75" customHeight="1">
      <c r="A21" s="32">
        <v>12</v>
      </c>
      <c r="B21" s="2" t="s">
        <v>1694</v>
      </c>
      <c r="C21" s="36" t="s">
        <v>22</v>
      </c>
      <c r="D21" s="39"/>
      <c r="E21" s="770"/>
      <c r="F21" s="770"/>
      <c r="G21" s="30"/>
      <c r="H21" s="31"/>
      <c r="I21" s="31"/>
      <c r="J21" s="18"/>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row>
    <row r="22" spans="1:62" ht="132" customHeight="1">
      <c r="A22" s="32">
        <v>13</v>
      </c>
      <c r="B22" s="2" t="s">
        <v>1695</v>
      </c>
      <c r="C22" s="36" t="s">
        <v>445</v>
      </c>
      <c r="D22" s="39"/>
      <c r="E22" s="770"/>
      <c r="F22" s="770"/>
      <c r="G22" s="30"/>
      <c r="H22" s="31"/>
      <c r="I22" s="31"/>
      <c r="J22" s="18"/>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row>
    <row r="23" spans="1:62" ht="40.5" customHeight="1">
      <c r="A23" s="32">
        <v>14</v>
      </c>
      <c r="B23" s="2" t="s">
        <v>446</v>
      </c>
      <c r="C23" s="36" t="s">
        <v>22</v>
      </c>
      <c r="D23" s="39"/>
      <c r="E23" s="770"/>
      <c r="F23" s="770"/>
      <c r="G23" s="30"/>
      <c r="H23" s="31"/>
      <c r="I23" s="31"/>
      <c r="J23" s="18"/>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row>
    <row r="24" spans="1:62" ht="38.25" customHeight="1">
      <c r="A24" s="32">
        <v>15</v>
      </c>
      <c r="B24" s="2" t="s">
        <v>447</v>
      </c>
      <c r="C24" s="36" t="s">
        <v>22</v>
      </c>
      <c r="D24" s="39"/>
      <c r="E24" s="770"/>
      <c r="F24" s="770"/>
      <c r="G24" s="30"/>
      <c r="H24" s="31"/>
      <c r="I24" s="31"/>
      <c r="J24" s="18"/>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row>
    <row r="25" spans="1:62" ht="22.5" customHeight="1">
      <c r="A25" s="32">
        <v>16</v>
      </c>
      <c r="B25" s="2" t="s">
        <v>284</v>
      </c>
      <c r="C25" s="36" t="s">
        <v>22</v>
      </c>
      <c r="D25" s="39"/>
      <c r="E25" s="770"/>
      <c r="F25" s="770"/>
      <c r="G25" s="30"/>
      <c r="H25" s="31"/>
      <c r="I25" s="31"/>
      <c r="J25" s="18"/>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row>
    <row r="26" spans="1:62" ht="21" customHeight="1">
      <c r="A26" s="32">
        <v>17</v>
      </c>
      <c r="B26" s="2" t="s">
        <v>243</v>
      </c>
      <c r="C26" s="36" t="s">
        <v>155</v>
      </c>
      <c r="D26" s="39"/>
      <c r="E26" s="770"/>
      <c r="F26" s="770"/>
      <c r="G26" s="30"/>
      <c r="H26" s="31"/>
      <c r="I26" s="31"/>
      <c r="J26" s="18"/>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row>
    <row r="27" spans="1:62" ht="15" customHeight="1">
      <c r="A27" s="32">
        <v>18</v>
      </c>
      <c r="B27" s="307" t="s">
        <v>448</v>
      </c>
      <c r="C27" s="36" t="s">
        <v>22</v>
      </c>
      <c r="D27" s="39"/>
      <c r="E27" s="770"/>
      <c r="F27" s="770"/>
      <c r="G27" s="30"/>
      <c r="H27" s="31"/>
      <c r="I27" s="31"/>
      <c r="J27" s="18"/>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row>
    <row r="28" spans="1:62" ht="15" customHeight="1">
      <c r="A28" s="32">
        <v>19</v>
      </c>
      <c r="B28" s="198" t="s">
        <v>449</v>
      </c>
      <c r="C28" s="153" t="s">
        <v>22</v>
      </c>
      <c r="D28" s="253"/>
      <c r="E28" s="770"/>
      <c r="F28" s="770"/>
      <c r="G28" s="30"/>
      <c r="H28" s="31"/>
      <c r="I28" s="31"/>
      <c r="J28" s="18"/>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row>
    <row r="29" spans="1:62" ht="15" customHeight="1">
      <c r="A29" s="32">
        <v>20</v>
      </c>
      <c r="B29" s="198" t="s">
        <v>450</v>
      </c>
      <c r="C29" s="153" t="s">
        <v>161</v>
      </c>
      <c r="D29" s="253"/>
      <c r="E29" s="770"/>
      <c r="F29" s="770"/>
      <c r="G29" s="30"/>
      <c r="H29" s="31"/>
      <c r="I29" s="31"/>
      <c r="J29" s="18"/>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row>
    <row r="30" spans="1:62" ht="15" customHeight="1">
      <c r="A30" s="32">
        <v>21</v>
      </c>
      <c r="B30" s="198" t="s">
        <v>451</v>
      </c>
      <c r="C30" s="153" t="s">
        <v>161</v>
      </c>
      <c r="D30" s="253"/>
      <c r="E30" s="770"/>
      <c r="F30" s="770"/>
      <c r="G30" s="30"/>
      <c r="H30" s="31"/>
      <c r="I30" s="31"/>
      <c r="J30" s="18"/>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row>
    <row r="31" spans="1:62" ht="24" customHeight="1">
      <c r="A31" s="32">
        <v>22</v>
      </c>
      <c r="B31" s="198" t="s">
        <v>452</v>
      </c>
      <c r="C31" s="153" t="s">
        <v>161</v>
      </c>
      <c r="D31" s="253"/>
      <c r="E31" s="770"/>
      <c r="F31" s="770"/>
      <c r="G31" s="30"/>
      <c r="H31" s="31"/>
      <c r="I31" s="31"/>
      <c r="J31" s="18"/>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row>
    <row r="32" spans="1:62" ht="20.25" customHeight="1">
      <c r="A32" s="32">
        <v>23</v>
      </c>
      <c r="B32" s="198" t="s">
        <v>453</v>
      </c>
      <c r="C32" s="153" t="s">
        <v>22</v>
      </c>
      <c r="D32" s="253"/>
      <c r="E32" s="770"/>
      <c r="F32" s="770"/>
      <c r="G32" s="30"/>
      <c r="H32" s="31"/>
      <c r="I32" s="31"/>
      <c r="J32" s="18"/>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row>
    <row r="33" spans="1:62" ht="50.25" customHeight="1">
      <c r="A33" s="32">
        <v>24</v>
      </c>
      <c r="B33" s="2" t="s">
        <v>1696</v>
      </c>
      <c r="C33" s="153" t="s">
        <v>26</v>
      </c>
      <c r="D33" s="253"/>
      <c r="E33" s="770"/>
      <c r="F33" s="770"/>
      <c r="G33" s="30"/>
      <c r="H33" s="31"/>
      <c r="I33" s="31"/>
      <c r="J33" s="18"/>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row>
    <row r="34" spans="1:62" ht="25.5" customHeight="1">
      <c r="A34" s="32">
        <v>25</v>
      </c>
      <c r="B34" s="198" t="s">
        <v>454</v>
      </c>
      <c r="C34" s="153" t="s">
        <v>29</v>
      </c>
      <c r="D34" s="253"/>
      <c r="E34" s="770"/>
      <c r="F34" s="770"/>
      <c r="G34" s="30"/>
      <c r="H34" s="31"/>
      <c r="I34" s="31"/>
      <c r="J34" s="18"/>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row>
    <row r="35" spans="1:62" ht="47.25" customHeight="1">
      <c r="A35" s="32">
        <v>26</v>
      </c>
      <c r="B35" s="198" t="s">
        <v>1697</v>
      </c>
      <c r="C35" s="153" t="s">
        <v>29</v>
      </c>
      <c r="D35" s="253"/>
      <c r="E35" s="770"/>
      <c r="F35" s="770"/>
      <c r="G35" s="30"/>
      <c r="H35" s="31"/>
      <c r="I35" s="31"/>
      <c r="J35" s="18"/>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row>
    <row r="36" spans="1:62" ht="60.75" customHeight="1">
      <c r="A36" s="32">
        <v>27</v>
      </c>
      <c r="B36" s="198" t="s">
        <v>1698</v>
      </c>
      <c r="C36" s="153" t="s">
        <v>26</v>
      </c>
      <c r="D36" s="253"/>
      <c r="E36" s="770"/>
      <c r="F36" s="770"/>
      <c r="G36" s="30"/>
      <c r="H36" s="31"/>
      <c r="I36" s="31"/>
      <c r="J36" s="18"/>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row>
    <row r="37" spans="1:62" ht="39" customHeight="1">
      <c r="A37" s="32">
        <v>28</v>
      </c>
      <c r="B37" s="198" t="s">
        <v>455</v>
      </c>
      <c r="C37" s="153" t="s">
        <v>26</v>
      </c>
      <c r="D37" s="253"/>
      <c r="E37" s="770"/>
      <c r="F37" s="770"/>
      <c r="G37" s="30"/>
      <c r="H37" s="31"/>
      <c r="I37" s="31"/>
      <c r="J37" s="18"/>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row>
    <row r="38" spans="1:62" ht="32.25" customHeight="1">
      <c r="A38" s="32">
        <v>29</v>
      </c>
      <c r="B38" s="198" t="s">
        <v>456</v>
      </c>
      <c r="C38" s="153" t="s">
        <v>22</v>
      </c>
      <c r="D38" s="253"/>
      <c r="E38" s="770"/>
      <c r="F38" s="770"/>
      <c r="G38" s="30"/>
      <c r="H38" s="31"/>
      <c r="I38" s="31"/>
      <c r="J38" s="18"/>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row>
    <row r="39" spans="1:62" ht="33" customHeight="1">
      <c r="A39" s="32">
        <v>30</v>
      </c>
      <c r="B39" s="198" t="s">
        <v>457</v>
      </c>
      <c r="C39" s="153" t="s">
        <v>458</v>
      </c>
      <c r="D39" s="253"/>
      <c r="E39" s="770"/>
      <c r="F39" s="770"/>
      <c r="G39" s="30"/>
      <c r="H39" s="31"/>
      <c r="I39" s="31"/>
      <c r="J39" s="18"/>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row>
    <row r="40" spans="1:62" ht="36" customHeight="1">
      <c r="A40" s="32">
        <v>31</v>
      </c>
      <c r="B40" s="198" t="s">
        <v>459</v>
      </c>
      <c r="C40" s="153" t="s">
        <v>26</v>
      </c>
      <c r="D40" s="253"/>
      <c r="E40" s="770"/>
      <c r="F40" s="770"/>
      <c r="G40" s="144"/>
      <c r="H40" s="31"/>
      <c r="I40" s="31"/>
      <c r="J40" s="18"/>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row>
    <row r="41" spans="1:62" ht="20.25" customHeight="1">
      <c r="A41" s="32">
        <v>32</v>
      </c>
      <c r="B41" s="198" t="s">
        <v>460</v>
      </c>
      <c r="C41" s="153" t="s">
        <v>22</v>
      </c>
      <c r="D41" s="253"/>
      <c r="E41" s="770"/>
      <c r="F41" s="770"/>
      <c r="G41" s="144"/>
      <c r="H41" s="31"/>
      <c r="I41" s="31"/>
      <c r="J41" s="18"/>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row>
    <row r="42" spans="1:62" ht="34.5" customHeight="1">
      <c r="A42" s="32">
        <v>33</v>
      </c>
      <c r="B42" s="198" t="s">
        <v>461</v>
      </c>
      <c r="C42" s="153" t="s">
        <v>208</v>
      </c>
      <c r="D42" s="253"/>
      <c r="E42" s="770"/>
      <c r="F42" s="770"/>
      <c r="G42" s="30"/>
      <c r="H42" s="31"/>
      <c r="I42" s="31"/>
      <c r="J42" s="18"/>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row>
    <row r="43" spans="1:62" ht="38.25" customHeight="1">
      <c r="A43" s="32">
        <v>34</v>
      </c>
      <c r="B43" s="198" t="s">
        <v>462</v>
      </c>
      <c r="C43" s="153" t="s">
        <v>26</v>
      </c>
      <c r="D43" s="253"/>
      <c r="E43" s="770"/>
      <c r="F43" s="770"/>
      <c r="G43" s="30"/>
      <c r="H43" s="31"/>
      <c r="I43" s="31"/>
      <c r="J43" s="18"/>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row>
    <row r="44" spans="1:62" ht="15" customHeight="1">
      <c r="A44" s="32">
        <v>35</v>
      </c>
      <c r="B44" s="198" t="s">
        <v>463</v>
      </c>
      <c r="C44" s="153" t="s">
        <v>26</v>
      </c>
      <c r="D44" s="253"/>
      <c r="E44" s="770"/>
      <c r="F44" s="770"/>
      <c r="G44" s="30"/>
      <c r="H44" s="31"/>
      <c r="I44" s="31"/>
      <c r="J44" s="18"/>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row>
    <row r="45" spans="1:62" ht="15" customHeight="1">
      <c r="A45" s="32">
        <v>36</v>
      </c>
      <c r="B45" s="198" t="s">
        <v>464</v>
      </c>
      <c r="C45" s="153" t="s">
        <v>22</v>
      </c>
      <c r="D45" s="253"/>
      <c r="E45" s="770"/>
      <c r="F45" s="770"/>
      <c r="G45" s="30"/>
      <c r="H45" s="31"/>
      <c r="I45" s="31"/>
      <c r="J45" s="18"/>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row>
    <row r="46" spans="1:62" ht="22.5" customHeight="1">
      <c r="A46" s="32">
        <v>37</v>
      </c>
      <c r="B46" s="255" t="s">
        <v>465</v>
      </c>
      <c r="C46" s="256" t="s">
        <v>194</v>
      </c>
      <c r="D46" s="257"/>
      <c r="E46" s="808"/>
      <c r="F46" s="808"/>
      <c r="G46" s="31"/>
      <c r="H46" s="31"/>
      <c r="I46" s="105"/>
      <c r="J46" s="18"/>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row>
    <row r="47" spans="1:62" ht="15" customHeight="1">
      <c r="A47" s="794" t="s">
        <v>174</v>
      </c>
      <c r="B47" s="794"/>
      <c r="C47" s="794"/>
      <c r="D47" s="794"/>
      <c r="E47" s="794"/>
      <c r="F47" s="794"/>
      <c r="G47" s="794"/>
      <c r="H47" s="794"/>
      <c r="I47" s="31"/>
      <c r="J47" s="18"/>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row>
    <row r="48" spans="1:62" ht="24" customHeight="1">
      <c r="A48" s="787" t="s">
        <v>175</v>
      </c>
      <c r="B48" s="787"/>
      <c r="C48" s="305" t="s">
        <v>176</v>
      </c>
      <c r="D48" s="316" t="s">
        <v>177</v>
      </c>
      <c r="E48" s="807" t="s">
        <v>60</v>
      </c>
      <c r="F48" s="807"/>
      <c r="G48" s="810" t="s">
        <v>178</v>
      </c>
      <c r="H48" s="810"/>
      <c r="I48" s="105"/>
      <c r="J48" s="18"/>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row>
    <row r="49" spans="1:62" ht="21" customHeight="1">
      <c r="A49" s="778">
        <v>1</v>
      </c>
      <c r="B49" s="798" t="s">
        <v>466</v>
      </c>
      <c r="C49" s="799" t="s">
        <v>179</v>
      </c>
      <c r="D49" s="800" t="s">
        <v>180</v>
      </c>
      <c r="E49" s="800"/>
      <c r="F49" s="800"/>
      <c r="G49" s="811"/>
      <c r="H49" s="811"/>
      <c r="I49" s="105"/>
      <c r="J49" s="18"/>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row>
    <row r="50" spans="1:62" ht="18" customHeight="1">
      <c r="A50" s="778"/>
      <c r="B50" s="798"/>
      <c r="C50" s="799"/>
      <c r="D50" s="800"/>
      <c r="E50" s="800"/>
      <c r="F50" s="800"/>
      <c r="G50" s="811"/>
      <c r="H50" s="811"/>
      <c r="I50" s="105"/>
      <c r="J50" s="18"/>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row>
    <row r="51" spans="1:62" ht="17.25" customHeight="1">
      <c r="A51" s="778">
        <v>2</v>
      </c>
      <c r="B51" s="798" t="s">
        <v>467</v>
      </c>
      <c r="C51" s="799" t="s">
        <v>179</v>
      </c>
      <c r="D51" s="800" t="s">
        <v>180</v>
      </c>
      <c r="E51" s="800"/>
      <c r="F51" s="800"/>
      <c r="G51" s="792"/>
      <c r="H51" s="792"/>
      <c r="I51" s="105"/>
      <c r="J51" s="18"/>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row>
    <row r="52" spans="1:62" ht="30.75" customHeight="1">
      <c r="A52" s="778"/>
      <c r="B52" s="798"/>
      <c r="C52" s="799"/>
      <c r="D52" s="800"/>
      <c r="E52" s="800"/>
      <c r="F52" s="800"/>
      <c r="G52" s="792"/>
      <c r="H52" s="792"/>
      <c r="I52" s="105"/>
      <c r="J52" s="18"/>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row>
    <row r="53" spans="1:62" ht="12.75" customHeight="1">
      <c r="A53" s="778">
        <v>3</v>
      </c>
      <c r="B53" s="798" t="s">
        <v>181</v>
      </c>
      <c r="C53" s="799" t="s">
        <v>179</v>
      </c>
      <c r="D53" s="800" t="s">
        <v>180</v>
      </c>
      <c r="E53" s="800"/>
      <c r="F53" s="800"/>
      <c r="G53" s="792"/>
      <c r="H53" s="792"/>
      <c r="I53" s="105"/>
      <c r="J53" s="18"/>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row>
    <row r="54" spans="1:62" ht="17.25" customHeight="1">
      <c r="A54" s="778"/>
      <c r="B54" s="798"/>
      <c r="C54" s="799"/>
      <c r="D54" s="800"/>
      <c r="E54" s="800"/>
      <c r="F54" s="800"/>
      <c r="G54" s="792"/>
      <c r="H54" s="792"/>
      <c r="I54" s="105"/>
      <c r="J54" s="18"/>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row>
    <row r="55" spans="1:62" ht="12.75" customHeight="1">
      <c r="A55" s="778">
        <v>4</v>
      </c>
      <c r="B55" s="798" t="s">
        <v>182</v>
      </c>
      <c r="C55" s="799" t="s">
        <v>179</v>
      </c>
      <c r="D55" s="800" t="s">
        <v>180</v>
      </c>
      <c r="E55" s="800"/>
      <c r="F55" s="800"/>
      <c r="G55" s="792"/>
      <c r="H55" s="792"/>
      <c r="I55" s="105"/>
      <c r="J55" s="18"/>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row>
    <row r="56" spans="1:62" ht="15" customHeight="1">
      <c r="A56" s="778"/>
      <c r="B56" s="798"/>
      <c r="C56" s="799"/>
      <c r="D56" s="800"/>
      <c r="E56" s="800"/>
      <c r="F56" s="800"/>
      <c r="G56" s="792"/>
      <c r="H56" s="792"/>
      <c r="I56" s="105"/>
      <c r="J56" s="18"/>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row>
    <row r="57" spans="1:62" ht="15" customHeight="1">
      <c r="A57" s="87"/>
      <c r="B57" s="87"/>
      <c r="C57" s="118"/>
      <c r="D57" s="119"/>
      <c r="E57" s="119"/>
      <c r="F57" s="119"/>
      <c r="G57" s="90"/>
      <c r="H57" s="90"/>
      <c r="I57" s="90"/>
      <c r="J57" s="18"/>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row>
    <row r="58" spans="1:62" ht="15" customHeight="1">
      <c r="A58" s="81"/>
      <c r="B58" s="162"/>
      <c r="C58" s="163"/>
      <c r="D58" s="40"/>
      <c r="E58" s="40"/>
      <c r="F58" s="40"/>
      <c r="G58" s="90"/>
      <c r="H58" s="90"/>
      <c r="I58" s="90"/>
      <c r="J58" s="18"/>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row>
    <row r="59" spans="1:62" ht="14.25" customHeight="1">
      <c r="A59" s="18"/>
      <c r="B59" s="44" t="s">
        <v>1354</v>
      </c>
      <c r="C59" s="18"/>
      <c r="D59" s="18"/>
      <c r="E59" s="18"/>
      <c r="F59" s="6"/>
      <c r="G59" s="46"/>
      <c r="H59" s="45"/>
      <c r="I59" s="88"/>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row>
    <row r="60" spans="1:62" ht="14.25" customHeight="1">
      <c r="A60" s="18"/>
      <c r="B60" s="766" t="s">
        <v>1842</v>
      </c>
      <c r="C60" s="18"/>
      <c r="D60" s="18"/>
      <c r="E60" s="18"/>
      <c r="F60" s="6"/>
      <c r="G60" s="46"/>
      <c r="H60" s="45"/>
      <c r="I60" s="4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row>
    <row r="61" spans="1:62" ht="15" customHeight="1">
      <c r="A61" s="18"/>
      <c r="B61" s="18"/>
      <c r="C61" s="18"/>
      <c r="D61" s="18"/>
      <c r="E61" s="18"/>
      <c r="F61" s="18"/>
      <c r="G61" s="18"/>
      <c r="H61" s="18"/>
      <c r="I61" s="18"/>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row>
    <row r="62" spans="1:62" ht="15" customHeight="1">
      <c r="A62" s="18"/>
      <c r="B62" s="18"/>
      <c r="C62" s="18"/>
      <c r="D62" s="18"/>
      <c r="E62" s="18"/>
      <c r="F62" s="18"/>
      <c r="G62" s="18"/>
      <c r="H62" s="18"/>
      <c r="I62" s="18"/>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row>
    <row r="63" spans="1:62" ht="1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row>
    <row r="64" spans="1:62" ht="1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row>
    <row r="65" spans="1:62" ht="1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row>
    <row r="66" spans="1:62" ht="1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row>
    <row r="67" spans="1:62" ht="1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row>
    <row r="68" spans="1:62" ht="1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row>
    <row r="69" spans="1:62" ht="1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row>
    <row r="70" spans="1:62" ht="1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row>
    <row r="71" spans="1:62" ht="1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row>
    <row r="72" spans="1:62" ht="1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row>
    <row r="73" spans="1:62" ht="1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row>
    <row r="74" spans="1:62" ht="1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row>
    <row r="75" spans="1:62" ht="1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row>
    <row r="76" spans="1:62" ht="1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row>
    <row r="77" spans="1:62" ht="1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row>
    <row r="78" spans="1:62" ht="1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row>
    <row r="79" spans="1:62" ht="1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row>
    <row r="80" spans="1:62" ht="1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row>
    <row r="81" spans="1:62" ht="1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row>
    <row r="82" spans="1:62" ht="1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row>
    <row r="83" spans="1:62" ht="1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row>
    <row r="84" spans="1:62" ht="1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row>
    <row r="85" spans="1:62" ht="1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row>
    <row r="86" spans="1:62" ht="1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row>
    <row r="87" spans="1:62" ht="1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row>
    <row r="88" spans="1:62" ht="1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row>
    <row r="89" spans="1:62" ht="1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row>
    <row r="90" spans="1:62" ht="1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row>
    <row r="91" spans="1:62" ht="1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row>
    <row r="92" spans="1:62" ht="1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row>
    <row r="93" spans="1:62" ht="1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row>
    <row r="94" spans="1:62" ht="1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row>
    <row r="95" spans="1:62" ht="1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row>
    <row r="96" spans="1:62" ht="1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row>
    <row r="97" spans="1:62" ht="1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row>
    <row r="98" spans="1:62" ht="1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row>
    <row r="99" spans="1:62" ht="1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row>
    <row r="100" spans="1:62" ht="1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row>
    <row r="101" spans="1:62" ht="1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row>
    <row r="102" spans="1:62" ht="1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row>
    <row r="103" spans="1:62" ht="1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row>
    <row r="104" spans="1:62" ht="1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row>
    <row r="105" spans="1:62" ht="1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row>
    <row r="106" spans="1:62" ht="1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row>
    <row r="107" spans="1:62" ht="1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row>
    <row r="108" spans="1:62" ht="1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row>
    <row r="109" spans="1:62" ht="1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row>
    <row r="110" spans="1:62" ht="1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row>
    <row r="111" spans="1:62" ht="1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row>
    <row r="112" spans="1:62" ht="1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row>
    <row r="113" spans="1:62" ht="1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row>
    <row r="114" spans="1:62" ht="1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row>
    <row r="115" spans="1:62" ht="1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row>
    <row r="116" spans="1:62" ht="1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row>
    <row r="117" spans="1:62" ht="1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row>
    <row r="118" spans="1:62" ht="1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row>
    <row r="119" spans="1:62" ht="1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row>
    <row r="120" spans="1:62" ht="1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row>
    <row r="121" spans="1:62" ht="1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row>
    <row r="122" spans="1:62" ht="1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row>
    <row r="123" spans="1:62" ht="1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row>
    <row r="124" spans="1:62" ht="1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row>
    <row r="125" spans="1:62" ht="1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row>
    <row r="126" spans="1:62" ht="1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row>
    <row r="127" spans="1:62" ht="1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row>
    <row r="128" spans="1:62" ht="1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row>
    <row r="129" spans="1:62" ht="1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row>
    <row r="130" spans="1:62" ht="1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row>
    <row r="131" spans="1:62" ht="1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row>
    <row r="132" spans="1:62" ht="1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row>
    <row r="133" spans="1:62" ht="1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row>
    <row r="134" spans="1:62" ht="1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row>
    <row r="135" spans="1:62" ht="1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row>
    <row r="136" spans="1:62" ht="1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row>
    <row r="137" spans="1:62" ht="1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row>
    <row r="138" spans="1:62" ht="1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row>
    <row r="139" spans="1:62" ht="1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row>
    <row r="140" spans="1:62" ht="1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row>
    <row r="141" spans="1:62" ht="1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row>
    <row r="142" spans="1:62" ht="1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row>
    <row r="143" spans="1:62" ht="1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row>
    <row r="144" spans="1:62" ht="1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row>
    <row r="145" spans="1:62" ht="1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row>
    <row r="146" spans="1:62" ht="1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row>
    <row r="147" spans="1:62" ht="1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row>
    <row r="148" spans="1:62" ht="1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row>
    <row r="149" spans="1:62" ht="1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row>
    <row r="150" spans="1:62" ht="1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row>
    <row r="151" spans="1:62" ht="1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row>
    <row r="152" spans="1:62" ht="1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row>
    <row r="153" spans="1:62" ht="1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row>
    <row r="154" spans="1:62" ht="1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row>
    <row r="155" spans="1:62" ht="1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row>
    <row r="156" spans="1:62" ht="1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row>
    <row r="157" spans="1:62" ht="1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row>
    <row r="158" spans="1:62" ht="1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row>
    <row r="159" spans="1:62" ht="1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row>
    <row r="160" spans="1:62" ht="1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row>
    <row r="161" spans="1:62" ht="1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row>
    <row r="162" spans="1:62" ht="1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row>
    <row r="163" spans="1:62" ht="1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row>
    <row r="164" spans="1:62" ht="1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row>
    <row r="165" spans="1:62" ht="1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row>
    <row r="166" spans="1:62" ht="1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row>
    <row r="167" spans="1:62" ht="1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row>
    <row r="168" spans="1:62" ht="1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row>
    <row r="169" spans="1:62" ht="1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row>
    <row r="170" spans="1:62" ht="1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row>
    <row r="171" spans="1:62" ht="1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row>
    <row r="172" spans="1:62" ht="1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row>
    <row r="173" spans="1:62" ht="1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row>
    <row r="174" spans="1:62" ht="1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row>
    <row r="175" spans="1:62" ht="1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row>
    <row r="176" spans="1:62" ht="1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row>
    <row r="177" spans="1:62" ht="1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row>
    <row r="178" spans="1:62" ht="1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row>
    <row r="179" spans="1:62" ht="1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row>
    <row r="180" spans="1:62" ht="1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row>
    <row r="181" spans="1:62" ht="1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row>
    <row r="182" spans="1:62" ht="1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row>
    <row r="183" spans="1:62" ht="1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row>
    <row r="184" spans="1:62" ht="1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row>
    <row r="185" spans="1:62" ht="1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row>
    <row r="186" spans="1:62" ht="1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row>
    <row r="187" spans="1:62" ht="1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row>
    <row r="188" spans="1:62" ht="1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row>
    <row r="189" spans="1:62" ht="1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row>
    <row r="190" spans="1:62" ht="1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row>
    <row r="191" spans="1:62" ht="1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row>
    <row r="192" spans="1:62" ht="1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row>
    <row r="193" spans="1:62" ht="1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row>
    <row r="194" spans="1:62" ht="1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row>
    <row r="195" spans="1:62" ht="1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row>
    <row r="196" spans="1:62" ht="1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row>
    <row r="197" spans="1:62" ht="1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row>
    <row r="198" spans="1:62" ht="1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row>
    <row r="199" spans="1:62" ht="1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row>
    <row r="200" spans="1:62" ht="1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row>
    <row r="201" spans="1:62" ht="1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row>
    <row r="202" spans="1:62" ht="1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row>
    <row r="203" spans="1:62" ht="1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row>
    <row r="204" spans="1:62" ht="1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row>
    <row r="205" spans="1:62" ht="1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row>
    <row r="206" spans="1:62" ht="1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row>
    <row r="207" spans="1:62" ht="1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row>
    <row r="208" spans="1:62" ht="1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row>
    <row r="209" spans="1:62" ht="1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row>
    <row r="210" spans="1:62" ht="1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row>
    <row r="211" spans="1:62" ht="1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row>
    <row r="212" spans="1:62" ht="1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row>
    <row r="213" spans="1:62" ht="1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row>
    <row r="214" spans="1:62" ht="1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row>
    <row r="215" spans="1:62" ht="1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row>
    <row r="216" spans="1:62" ht="1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row>
    <row r="217" spans="1:62" ht="1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row>
    <row r="218" spans="1:62" ht="1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row>
    <row r="219" spans="1:62" ht="1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row>
    <row r="220" spans="1:62" ht="1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row>
    <row r="221" spans="1:62" ht="1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row>
    <row r="222" spans="1:62" ht="1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row>
    <row r="223" spans="1:62" ht="1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row>
    <row r="224" spans="1:62" ht="1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row>
    <row r="225" spans="1:62" ht="1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row>
    <row r="226" spans="1:62" ht="1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row>
    <row r="227" spans="1:62" ht="1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row>
    <row r="228" spans="1:62" ht="1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row>
    <row r="229" spans="1:62" ht="1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row>
    <row r="230" spans="1:62" ht="1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row>
    <row r="231" spans="1:62" ht="1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row>
    <row r="232" spans="1:62" ht="1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row>
  </sheetData>
  <mergeCells count="70">
    <mergeCell ref="G55:H56"/>
    <mergeCell ref="A55:A56"/>
    <mergeCell ref="B55:B56"/>
    <mergeCell ref="C55:C56"/>
    <mergeCell ref="D55:D56"/>
    <mergeCell ref="E55:F56"/>
    <mergeCell ref="G51:H52"/>
    <mergeCell ref="A53:A54"/>
    <mergeCell ref="B53:B54"/>
    <mergeCell ref="C53:C54"/>
    <mergeCell ref="D53:D54"/>
    <mergeCell ref="E53:F54"/>
    <mergeCell ref="G53:H54"/>
    <mergeCell ref="A51:A52"/>
    <mergeCell ref="B51:B52"/>
    <mergeCell ref="C51:C52"/>
    <mergeCell ref="D51:D52"/>
    <mergeCell ref="E51:F52"/>
    <mergeCell ref="A47:H47"/>
    <mergeCell ref="A48:B48"/>
    <mergeCell ref="E48:F48"/>
    <mergeCell ref="G48:H48"/>
    <mergeCell ref="A49:A50"/>
    <mergeCell ref="B49:B50"/>
    <mergeCell ref="C49:C50"/>
    <mergeCell ref="D49:D50"/>
    <mergeCell ref="E49:F50"/>
    <mergeCell ref="G49:H50"/>
    <mergeCell ref="E42:F42"/>
    <mergeCell ref="E43:F43"/>
    <mergeCell ref="E44:F44"/>
    <mergeCell ref="E45:F45"/>
    <mergeCell ref="E46:F46"/>
    <mergeCell ref="E37:F37"/>
    <mergeCell ref="E38:F38"/>
    <mergeCell ref="E39:F39"/>
    <mergeCell ref="E40:F40"/>
    <mergeCell ref="E41:F41"/>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179861111111111" right="0.12986111111111101" top="0.29027777777777802" bottom="0.25" header="0.511811023622047" footer="0.511811023622047"/>
  <pageSetup paperSize="9" scale="99" orientation="landscape" horizontalDpi="300" verticalDpi="300"/>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J52"/>
  <sheetViews>
    <sheetView topLeftCell="A22" zoomScaleNormal="100" workbookViewId="0">
      <selection activeCell="B48" sqref="B48"/>
    </sheetView>
  </sheetViews>
  <sheetFormatPr defaultColWidth="9" defaultRowHeight="15"/>
  <cols>
    <col min="1" max="1" width="3.42578125" style="5" customWidth="1"/>
    <col min="2" max="2" width="66.28515625" style="5" customWidth="1"/>
    <col min="3" max="3" width="17.140625" style="5" customWidth="1"/>
    <col min="4" max="4" width="13.28515625" style="5" customWidth="1"/>
    <col min="5" max="5" width="13.42578125" style="5" customWidth="1"/>
    <col min="6" max="8" width="24" style="5" customWidth="1"/>
    <col min="9" max="9" width="16.140625" style="5" customWidth="1"/>
    <col min="10" max="10" width="8.57031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thickBot="1">
      <c r="A5" s="772" t="s">
        <v>1473</v>
      </c>
      <c r="B5" s="772"/>
      <c r="C5" s="772"/>
      <c r="D5" s="772"/>
      <c r="E5" s="772"/>
      <c r="F5" s="772"/>
      <c r="G5" s="772"/>
      <c r="H5" s="772"/>
      <c r="I5" s="772"/>
      <c r="J5" s="47"/>
    </row>
    <row r="6" spans="1:10" ht="39" customHeight="1" thickBot="1">
      <c r="A6" s="91" t="s">
        <v>1</v>
      </c>
      <c r="B6" s="92" t="s">
        <v>32</v>
      </c>
      <c r="C6" s="93" t="s">
        <v>2</v>
      </c>
      <c r="D6" s="94" t="s">
        <v>3</v>
      </c>
      <c r="E6" s="94" t="s">
        <v>4</v>
      </c>
      <c r="F6" s="94" t="s">
        <v>5</v>
      </c>
      <c r="G6" s="92" t="s">
        <v>6</v>
      </c>
      <c r="H6" s="95" t="s">
        <v>7</v>
      </c>
      <c r="I6" s="13" t="s">
        <v>1823</v>
      </c>
      <c r="J6" s="18"/>
    </row>
    <row r="7" spans="1:10" ht="15.75" customHeight="1" thickBot="1">
      <c r="A7" s="91" t="s">
        <v>8</v>
      </c>
      <c r="B7" s="92" t="s">
        <v>8</v>
      </c>
      <c r="C7" s="93" t="s">
        <v>9</v>
      </c>
      <c r="D7" s="94" t="s">
        <v>10</v>
      </c>
      <c r="E7" s="94" t="s">
        <v>10</v>
      </c>
      <c r="F7" s="11" t="s">
        <v>8</v>
      </c>
      <c r="G7" s="92" t="s">
        <v>8</v>
      </c>
      <c r="H7" s="95" t="s">
        <v>8</v>
      </c>
      <c r="I7" s="17" t="s">
        <v>8</v>
      </c>
      <c r="J7" s="18"/>
    </row>
    <row r="8" spans="1:10" ht="28.5" customHeight="1">
      <c r="A8" s="280">
        <v>1</v>
      </c>
      <c r="B8" s="395" t="s">
        <v>468</v>
      </c>
      <c r="C8" s="139">
        <f>450*3</f>
        <v>1350</v>
      </c>
      <c r="D8" s="140"/>
      <c r="E8" s="316"/>
      <c r="F8" s="169"/>
      <c r="G8" s="13"/>
      <c r="H8" s="396"/>
      <c r="I8" s="25"/>
      <c r="J8" s="18"/>
    </row>
    <row r="9" spans="1:10" ht="25.5" customHeight="1" thickBot="1">
      <c r="A9" s="201">
        <v>2</v>
      </c>
      <c r="B9" s="397" t="s">
        <v>469</v>
      </c>
      <c r="C9" s="398">
        <v>600</v>
      </c>
      <c r="D9" s="362"/>
      <c r="E9" s="316"/>
      <c r="F9" s="399"/>
      <c r="G9" s="13"/>
      <c r="H9" s="13"/>
      <c r="I9" s="25"/>
      <c r="J9" s="18"/>
    </row>
    <row r="10" spans="1:10" ht="28.5" customHeight="1">
      <c r="A10" s="825" t="s">
        <v>347</v>
      </c>
      <c r="B10" s="825"/>
      <c r="C10" s="825"/>
      <c r="D10" s="825"/>
      <c r="E10" s="400"/>
      <c r="F10" s="30"/>
      <c r="G10" s="31"/>
      <c r="H10" s="31"/>
      <c r="I10" s="105"/>
      <c r="J10" s="18"/>
    </row>
    <row r="11" spans="1:10" ht="36" customHeight="1">
      <c r="A11" s="26"/>
      <c r="B11" s="183" t="s">
        <v>470</v>
      </c>
      <c r="C11" s="184" t="s">
        <v>13</v>
      </c>
      <c r="D11" s="185" t="s">
        <v>34</v>
      </c>
      <c r="E11" s="770" t="s">
        <v>15</v>
      </c>
      <c r="F11" s="770"/>
      <c r="G11" s="262"/>
      <c r="H11" s="31"/>
      <c r="I11" s="31"/>
      <c r="J11" s="18"/>
    </row>
    <row r="12" spans="1:10" ht="15" customHeight="1">
      <c r="A12" s="32">
        <v>1</v>
      </c>
      <c r="B12" s="1" t="s">
        <v>16</v>
      </c>
      <c r="C12" s="33" t="s">
        <v>8</v>
      </c>
      <c r="D12" s="102"/>
      <c r="E12" s="770"/>
      <c r="F12" s="770"/>
      <c r="G12" s="30"/>
      <c r="H12" s="35"/>
      <c r="I12" s="31"/>
      <c r="J12" s="18"/>
    </row>
    <row r="13" spans="1:10" ht="15" customHeight="1">
      <c r="A13" s="32">
        <v>2</v>
      </c>
      <c r="B13" s="2" t="s">
        <v>17</v>
      </c>
      <c r="C13" s="33" t="s">
        <v>8</v>
      </c>
      <c r="D13" s="103"/>
      <c r="E13" s="770"/>
      <c r="F13" s="770"/>
      <c r="G13" s="30"/>
      <c r="H13" s="31"/>
      <c r="I13" s="31"/>
      <c r="J13" s="18"/>
    </row>
    <row r="14" spans="1:10" ht="15" customHeight="1">
      <c r="A14" s="155">
        <v>3</v>
      </c>
      <c r="B14" s="2" t="s">
        <v>115</v>
      </c>
      <c r="C14" s="248" t="s">
        <v>8</v>
      </c>
      <c r="D14" s="37"/>
      <c r="E14" s="800"/>
      <c r="F14" s="800"/>
      <c r="G14" s="249"/>
      <c r="H14" s="250"/>
      <c r="I14" s="249"/>
      <c r="J14" s="18"/>
    </row>
    <row r="15" spans="1:10" ht="15" customHeight="1">
      <c r="A15" s="32">
        <v>4</v>
      </c>
      <c r="B15" s="202" t="s">
        <v>150</v>
      </c>
      <c r="C15" s="36" t="s">
        <v>8</v>
      </c>
      <c r="D15" s="102"/>
      <c r="E15" s="807"/>
      <c r="F15" s="807"/>
      <c r="G15" s="262"/>
      <c r="H15" s="31"/>
      <c r="I15" s="31"/>
      <c r="J15" s="18"/>
    </row>
    <row r="16" spans="1:10" ht="87" customHeight="1">
      <c r="A16" s="32">
        <v>5</v>
      </c>
      <c r="B16" s="2" t="s">
        <v>18</v>
      </c>
      <c r="C16" s="36" t="s">
        <v>8</v>
      </c>
      <c r="D16" s="103"/>
      <c r="E16" s="770"/>
      <c r="F16" s="770"/>
      <c r="G16" s="30"/>
      <c r="H16" s="31"/>
      <c r="I16" s="31"/>
      <c r="J16" s="18"/>
    </row>
    <row r="17" spans="1:10" ht="65.25" customHeight="1">
      <c r="A17" s="32">
        <v>6</v>
      </c>
      <c r="B17" s="2" t="s">
        <v>110</v>
      </c>
      <c r="C17" s="36" t="s">
        <v>8</v>
      </c>
      <c r="D17" s="103"/>
      <c r="E17" s="770"/>
      <c r="F17" s="770"/>
      <c r="G17" s="30"/>
      <c r="H17" s="31"/>
      <c r="I17" s="31"/>
      <c r="J17" s="18"/>
    </row>
    <row r="18" spans="1:10" ht="105" customHeight="1">
      <c r="A18" s="32">
        <v>7</v>
      </c>
      <c r="B18" s="197" t="s">
        <v>413</v>
      </c>
      <c r="C18" s="36" t="s">
        <v>8</v>
      </c>
      <c r="D18" s="103"/>
      <c r="E18" s="770"/>
      <c r="F18" s="770"/>
      <c r="G18" s="30"/>
      <c r="H18" s="31"/>
      <c r="I18" s="31"/>
      <c r="J18" s="18"/>
    </row>
    <row r="19" spans="1:10" ht="112.5" customHeight="1">
      <c r="A19" s="32">
        <v>8</v>
      </c>
      <c r="B19" s="2" t="s">
        <v>471</v>
      </c>
      <c r="C19" s="36" t="s">
        <v>22</v>
      </c>
      <c r="D19" s="39"/>
      <c r="E19" s="770"/>
      <c r="F19" s="770"/>
      <c r="G19" s="30"/>
      <c r="H19" s="31"/>
      <c r="I19" s="31"/>
      <c r="J19" s="18"/>
    </row>
    <row r="20" spans="1:10" ht="39.75" customHeight="1">
      <c r="A20" s="32">
        <v>9</v>
      </c>
      <c r="B20" s="198" t="s">
        <v>472</v>
      </c>
      <c r="C20" s="32" t="s">
        <v>26</v>
      </c>
      <c r="D20" s="113"/>
      <c r="E20" s="770"/>
      <c r="F20" s="770"/>
      <c r="G20" s="105"/>
      <c r="H20" s="105"/>
      <c r="I20" s="105"/>
      <c r="J20" s="18"/>
    </row>
    <row r="21" spans="1:10" ht="27" customHeight="1">
      <c r="A21" s="32">
        <v>10</v>
      </c>
      <c r="B21" s="198" t="s">
        <v>473</v>
      </c>
      <c r="C21" s="36" t="s">
        <v>22</v>
      </c>
      <c r="D21" s="39"/>
      <c r="E21" s="770"/>
      <c r="F21" s="770"/>
      <c r="G21" s="105"/>
      <c r="H21" s="105"/>
      <c r="I21" s="105"/>
      <c r="J21" s="18"/>
    </row>
    <row r="22" spans="1:10" ht="33.75" customHeight="1">
      <c r="A22" s="32">
        <v>11</v>
      </c>
      <c r="B22" s="198" t="s">
        <v>474</v>
      </c>
      <c r="C22" s="32" t="s">
        <v>22</v>
      </c>
      <c r="D22" s="113"/>
      <c r="E22" s="770"/>
      <c r="F22" s="770"/>
      <c r="G22" s="105"/>
      <c r="H22" s="105"/>
      <c r="I22" s="105"/>
      <c r="J22" s="18"/>
    </row>
    <row r="23" spans="1:10" ht="26.25" customHeight="1">
      <c r="A23" s="32">
        <v>12</v>
      </c>
      <c r="B23" s="198" t="s">
        <v>475</v>
      </c>
      <c r="C23" s="36" t="s">
        <v>22</v>
      </c>
      <c r="D23" s="39"/>
      <c r="E23" s="770"/>
      <c r="F23" s="770"/>
      <c r="G23" s="105"/>
      <c r="H23" s="105"/>
      <c r="I23" s="105"/>
      <c r="J23" s="18"/>
    </row>
    <row r="24" spans="1:10" ht="21.75" customHeight="1">
      <c r="A24" s="32">
        <v>13</v>
      </c>
      <c r="B24" s="198" t="s">
        <v>476</v>
      </c>
      <c r="C24" s="32" t="s">
        <v>22</v>
      </c>
      <c r="D24" s="113"/>
      <c r="E24" s="770"/>
      <c r="F24" s="770"/>
      <c r="G24" s="105"/>
      <c r="H24" s="105"/>
      <c r="I24" s="105"/>
      <c r="J24" s="18"/>
    </row>
    <row r="25" spans="1:10" ht="15" customHeight="1">
      <c r="A25" s="32">
        <v>14</v>
      </c>
      <c r="B25" s="198" t="s">
        <v>477</v>
      </c>
      <c r="C25" s="36" t="s">
        <v>22</v>
      </c>
      <c r="D25" s="39"/>
      <c r="E25" s="770"/>
      <c r="F25" s="770"/>
      <c r="G25" s="105"/>
      <c r="H25" s="105"/>
      <c r="I25" s="105"/>
      <c r="J25" s="18"/>
    </row>
    <row r="26" spans="1:10" ht="15" customHeight="1">
      <c r="A26" s="32">
        <v>15</v>
      </c>
      <c r="B26" s="198" t="s">
        <v>478</v>
      </c>
      <c r="C26" s="32" t="s">
        <v>26</v>
      </c>
      <c r="D26" s="113"/>
      <c r="E26" s="770"/>
      <c r="F26" s="770"/>
      <c r="G26" s="105"/>
      <c r="H26" s="105"/>
      <c r="I26" s="105"/>
      <c r="J26" s="18"/>
    </row>
    <row r="27" spans="1:10" ht="15" customHeight="1">
      <c r="A27" s="32">
        <v>16</v>
      </c>
      <c r="B27" s="198" t="s">
        <v>479</v>
      </c>
      <c r="C27" s="36" t="s">
        <v>22</v>
      </c>
      <c r="D27" s="39"/>
      <c r="E27" s="770"/>
      <c r="F27" s="770"/>
      <c r="G27" s="105"/>
      <c r="H27" s="105"/>
      <c r="I27" s="105"/>
      <c r="J27" s="18"/>
    </row>
    <row r="28" spans="1:10" ht="44.25" customHeight="1">
      <c r="A28" s="32">
        <v>17</v>
      </c>
      <c r="B28" s="198" t="s">
        <v>480</v>
      </c>
      <c r="C28" s="32" t="s">
        <v>22</v>
      </c>
      <c r="D28" s="113"/>
      <c r="E28" s="770"/>
      <c r="F28" s="770"/>
      <c r="G28" s="105"/>
      <c r="H28" s="105"/>
      <c r="I28" s="105"/>
      <c r="J28" s="18"/>
    </row>
    <row r="29" spans="1:10" ht="15" customHeight="1">
      <c r="A29" s="32">
        <v>18</v>
      </c>
      <c r="B29" s="198" t="s">
        <v>481</v>
      </c>
      <c r="C29" s="36" t="s">
        <v>22</v>
      </c>
      <c r="D29" s="39"/>
      <c r="E29" s="770"/>
      <c r="F29" s="770"/>
      <c r="G29" s="105"/>
      <c r="H29" s="105"/>
      <c r="I29" s="105"/>
      <c r="J29" s="18"/>
    </row>
    <row r="30" spans="1:10" ht="15" customHeight="1">
      <c r="A30" s="32">
        <v>19</v>
      </c>
      <c r="B30" s="198" t="s">
        <v>482</v>
      </c>
      <c r="C30" s="32" t="s">
        <v>22</v>
      </c>
      <c r="D30" s="113"/>
      <c r="E30" s="770"/>
      <c r="F30" s="770"/>
      <c r="G30" s="105"/>
      <c r="H30" s="105"/>
      <c r="I30" s="105"/>
      <c r="J30" s="18"/>
    </row>
    <row r="31" spans="1:10" ht="15" customHeight="1">
      <c r="A31" s="32">
        <v>20</v>
      </c>
      <c r="B31" s="198" t="s">
        <v>483</v>
      </c>
      <c r="C31" s="36" t="s">
        <v>458</v>
      </c>
      <c r="D31" s="39"/>
      <c r="E31" s="770"/>
      <c r="F31" s="770"/>
      <c r="G31" s="105"/>
      <c r="H31" s="105"/>
      <c r="I31" s="105"/>
      <c r="J31" s="18"/>
    </row>
    <row r="32" spans="1:10" ht="15" customHeight="1">
      <c r="A32" s="32">
        <v>21</v>
      </c>
      <c r="B32" s="198" t="s">
        <v>484</v>
      </c>
      <c r="C32" s="32" t="s">
        <v>22</v>
      </c>
      <c r="D32" s="113"/>
      <c r="E32" s="770"/>
      <c r="F32" s="770"/>
      <c r="G32" s="105"/>
      <c r="H32" s="105"/>
      <c r="I32" s="105"/>
      <c r="J32" s="18"/>
    </row>
    <row r="33" spans="1:10" ht="15" customHeight="1">
      <c r="A33" s="32">
        <v>22</v>
      </c>
      <c r="B33" s="198" t="s">
        <v>485</v>
      </c>
      <c r="C33" s="36" t="s">
        <v>22</v>
      </c>
      <c r="D33" s="39"/>
      <c r="E33" s="770"/>
      <c r="F33" s="770"/>
      <c r="G33" s="105"/>
      <c r="H33" s="105"/>
      <c r="I33" s="105"/>
      <c r="J33" s="18"/>
    </row>
    <row r="34" spans="1:10" ht="15" customHeight="1">
      <c r="A34" s="32">
        <v>23</v>
      </c>
      <c r="B34" s="401" t="s">
        <v>486</v>
      </c>
      <c r="C34" s="32" t="s">
        <v>22</v>
      </c>
      <c r="D34" s="113"/>
      <c r="E34" s="770"/>
      <c r="F34" s="770"/>
      <c r="G34" s="105"/>
      <c r="H34" s="105"/>
      <c r="I34" s="105"/>
      <c r="J34" s="18"/>
    </row>
    <row r="35" spans="1:10" ht="15" customHeight="1">
      <c r="A35" s="32">
        <v>24</v>
      </c>
      <c r="B35" s="198" t="s">
        <v>487</v>
      </c>
      <c r="C35" s="36" t="s">
        <v>26</v>
      </c>
      <c r="D35" s="402"/>
      <c r="E35" s="770"/>
      <c r="F35" s="770"/>
      <c r="G35" s="105"/>
      <c r="H35" s="105"/>
      <c r="I35" s="105"/>
      <c r="J35" s="18"/>
    </row>
    <row r="36" spans="1:10" ht="15" customHeight="1">
      <c r="A36" s="32">
        <v>25</v>
      </c>
      <c r="B36" s="198" t="s">
        <v>488</v>
      </c>
      <c r="C36" s="199" t="s">
        <v>26</v>
      </c>
      <c r="D36" s="402"/>
      <c r="E36" s="770"/>
      <c r="F36" s="770"/>
      <c r="G36" s="105"/>
      <c r="H36" s="105"/>
      <c r="I36" s="105"/>
      <c r="J36" s="18"/>
    </row>
    <row r="37" spans="1:10" ht="15" customHeight="1">
      <c r="A37" s="32">
        <v>26</v>
      </c>
      <c r="B37" s="198" t="s">
        <v>489</v>
      </c>
      <c r="C37" s="199" t="s">
        <v>22</v>
      </c>
      <c r="D37" s="402"/>
      <c r="E37" s="770"/>
      <c r="F37" s="770"/>
      <c r="G37" s="105"/>
      <c r="H37" s="105"/>
      <c r="I37" s="105"/>
      <c r="J37" s="18"/>
    </row>
    <row r="38" spans="1:10" ht="15" customHeight="1">
      <c r="A38" s="32">
        <v>27</v>
      </c>
      <c r="B38" s="198" t="s">
        <v>490</v>
      </c>
      <c r="C38" s="199" t="s">
        <v>22</v>
      </c>
      <c r="D38" s="402"/>
      <c r="E38" s="770"/>
      <c r="F38" s="770"/>
      <c r="G38" s="105"/>
      <c r="H38" s="105"/>
      <c r="I38" s="105"/>
      <c r="J38" s="18"/>
    </row>
    <row r="39" spans="1:10" ht="15" customHeight="1">
      <c r="A39" s="32">
        <v>28</v>
      </c>
      <c r="B39" s="182" t="s">
        <v>491</v>
      </c>
      <c r="C39" s="199" t="s">
        <v>26</v>
      </c>
      <c r="D39" s="402"/>
      <c r="E39" s="770"/>
      <c r="F39" s="770"/>
      <c r="G39" s="105"/>
      <c r="H39" s="105"/>
      <c r="I39" s="105"/>
      <c r="J39" s="18"/>
    </row>
    <row r="40" spans="1:10" ht="36" customHeight="1">
      <c r="A40" s="26"/>
      <c r="B40" s="27" t="s">
        <v>492</v>
      </c>
      <c r="C40" s="28" t="s">
        <v>13</v>
      </c>
      <c r="D40" s="29" t="s">
        <v>34</v>
      </c>
      <c r="E40" s="770" t="s">
        <v>15</v>
      </c>
      <c r="F40" s="770"/>
      <c r="G40" s="262"/>
      <c r="H40" s="31"/>
      <c r="I40" s="31"/>
      <c r="J40" s="18"/>
    </row>
    <row r="41" spans="1:10" ht="15" customHeight="1">
      <c r="A41" s="32">
        <v>1</v>
      </c>
      <c r="B41" s="1" t="s">
        <v>16</v>
      </c>
      <c r="C41" s="33" t="s">
        <v>8</v>
      </c>
      <c r="D41" s="102"/>
      <c r="E41" s="770"/>
      <c r="F41" s="770"/>
      <c r="G41" s="30"/>
      <c r="H41" s="31"/>
      <c r="I41" s="31"/>
      <c r="J41" s="18"/>
    </row>
    <row r="42" spans="1:10" ht="15" customHeight="1">
      <c r="A42" s="32">
        <v>2</v>
      </c>
      <c r="B42" s="2" t="s">
        <v>17</v>
      </c>
      <c r="C42" s="33" t="s">
        <v>8</v>
      </c>
      <c r="D42" s="103"/>
      <c r="E42" s="770"/>
      <c r="F42" s="770"/>
      <c r="G42" s="30"/>
      <c r="H42" s="31"/>
      <c r="I42" s="31"/>
      <c r="J42" s="18"/>
    </row>
    <row r="43" spans="1:10" ht="15" customHeight="1">
      <c r="A43" s="155">
        <v>3</v>
      </c>
      <c r="B43" s="2" t="s">
        <v>115</v>
      </c>
      <c r="C43" s="248" t="s">
        <v>8</v>
      </c>
      <c r="D43" s="37"/>
      <c r="E43" s="770"/>
      <c r="F43" s="770"/>
      <c r="G43" s="249"/>
      <c r="H43" s="250"/>
      <c r="I43" s="249"/>
      <c r="J43" s="18"/>
    </row>
    <row r="44" spans="1:10" ht="15" customHeight="1">
      <c r="A44" s="32">
        <v>4</v>
      </c>
      <c r="B44" s="202" t="s">
        <v>150</v>
      </c>
      <c r="C44" s="36" t="s">
        <v>8</v>
      </c>
      <c r="D44" s="102"/>
      <c r="E44" s="807"/>
      <c r="F44" s="807"/>
      <c r="G44" s="262"/>
      <c r="H44" s="31"/>
      <c r="I44" s="31"/>
      <c r="J44" s="18"/>
    </row>
    <row r="45" spans="1:10" ht="36" customHeight="1">
      <c r="A45" s="32">
        <v>5</v>
      </c>
      <c r="B45" s="2" t="s">
        <v>493</v>
      </c>
      <c r="C45" s="32" t="s">
        <v>8</v>
      </c>
      <c r="D45" s="392"/>
      <c r="E45" s="792"/>
      <c r="F45" s="792"/>
      <c r="G45" s="105"/>
      <c r="H45" s="105"/>
      <c r="I45" s="105"/>
      <c r="J45" s="18"/>
    </row>
    <row r="46" spans="1:10" ht="15" customHeight="1">
      <c r="A46" s="18"/>
      <c r="B46" s="18"/>
      <c r="C46" s="18"/>
      <c r="D46" s="18"/>
      <c r="E46" s="18"/>
      <c r="F46" s="18"/>
      <c r="G46" s="18"/>
      <c r="H46" s="18"/>
      <c r="I46" s="18"/>
      <c r="J46" s="18"/>
    </row>
    <row r="47" spans="1:10" ht="15" customHeight="1">
      <c r="A47" s="18"/>
      <c r="B47" s="44" t="s">
        <v>1354</v>
      </c>
      <c r="C47" s="18"/>
      <c r="D47" s="18"/>
      <c r="E47" s="18"/>
      <c r="F47" s="18"/>
      <c r="G47" s="18"/>
      <c r="H47" s="18"/>
      <c r="I47" s="18"/>
      <c r="J47" s="18"/>
    </row>
    <row r="48" spans="1:10" ht="14.25" customHeight="1">
      <c r="A48" s="87"/>
      <c r="B48" s="766" t="s">
        <v>1842</v>
      </c>
      <c r="C48" s="118"/>
      <c r="D48" s="119"/>
      <c r="E48" s="119"/>
      <c r="F48" s="18"/>
      <c r="G48" s="46"/>
      <c r="H48" s="45"/>
      <c r="I48" s="45"/>
      <c r="J48" s="88"/>
    </row>
    <row r="49" spans="1:10" ht="14.25" customHeight="1">
      <c r="A49" s="81"/>
      <c r="B49" s="162"/>
      <c r="C49" s="163"/>
      <c r="D49" s="40"/>
      <c r="F49" s="18"/>
      <c r="G49" s="46"/>
      <c r="H49" s="45"/>
      <c r="I49" s="45"/>
      <c r="J49" s="45"/>
    </row>
    <row r="50" spans="1:10" ht="15" customHeight="1">
      <c r="A50" s="81"/>
      <c r="B50" s="162"/>
      <c r="C50" s="163"/>
      <c r="D50" s="40"/>
      <c r="F50" s="45"/>
      <c r="G50" s="45"/>
      <c r="H50" s="40"/>
      <c r="I50" s="18"/>
      <c r="J50" s="18"/>
    </row>
    <row r="51" spans="1:10" ht="15" customHeight="1">
      <c r="A51" s="18"/>
      <c r="B51" s="18"/>
      <c r="C51" s="18"/>
      <c r="D51" s="18"/>
      <c r="F51" s="45"/>
      <c r="G51" s="45"/>
      <c r="H51" s="45"/>
      <c r="I51" s="18"/>
      <c r="J51" s="18"/>
    </row>
    <row r="52" spans="1:10" ht="15" customHeight="1">
      <c r="A52" s="18"/>
      <c r="B52" s="18"/>
      <c r="C52" s="18"/>
      <c r="D52" s="18"/>
      <c r="E52" s="18"/>
      <c r="F52" s="18"/>
      <c r="G52" s="18"/>
      <c r="H52" s="18"/>
      <c r="I52" s="18"/>
      <c r="J52" s="18"/>
    </row>
  </sheetData>
  <mergeCells count="40">
    <mergeCell ref="E42:F42"/>
    <mergeCell ref="E43:F43"/>
    <mergeCell ref="E44:F44"/>
    <mergeCell ref="E45:F45"/>
    <mergeCell ref="E37:F37"/>
    <mergeCell ref="E38:F38"/>
    <mergeCell ref="E39:F39"/>
    <mergeCell ref="E40:F40"/>
    <mergeCell ref="E41:F41"/>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A10:D10"/>
    <mergeCell ref="E11:F11"/>
    <mergeCell ref="A1:I2"/>
    <mergeCell ref="A3:I3"/>
    <mergeCell ref="A4:I4"/>
    <mergeCell ref="A5:I5"/>
  </mergeCells>
  <pageMargins left="0.7" right="0.7" top="0.75" bottom="0.75" header="0.511811023622047" footer="0.511811023622047"/>
  <pageSetup paperSize="9" scale="71" orientation="landscape" horizontalDpi="300" verticalDpi="300"/>
  <rowBreaks count="1" manualBreakCount="1">
    <brk id="3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J51"/>
  <sheetViews>
    <sheetView topLeftCell="A28" zoomScaleNormal="100" workbookViewId="0">
      <selection activeCell="B49" sqref="B49"/>
    </sheetView>
  </sheetViews>
  <sheetFormatPr defaultColWidth="9" defaultRowHeight="15"/>
  <cols>
    <col min="1" max="1" width="3.42578125" style="5" customWidth="1"/>
    <col min="2" max="2" width="64.140625" style="5" customWidth="1"/>
    <col min="3" max="3" width="13.85546875" style="5" customWidth="1"/>
    <col min="4" max="4" width="12.85546875" style="5" customWidth="1"/>
    <col min="5" max="5" width="14.7109375" style="5" customWidth="1"/>
    <col min="6" max="6" width="12.85546875" style="5" customWidth="1"/>
    <col min="7" max="7" width="12.42578125" style="5" customWidth="1"/>
    <col min="8" max="8" width="13.7109375" style="5" customWidth="1"/>
    <col min="9" max="9" width="18.85546875" style="5" customWidth="1"/>
    <col min="10"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1474</v>
      </c>
      <c r="B5" s="772"/>
      <c r="C5" s="772"/>
      <c r="D5" s="772"/>
      <c r="E5" s="772"/>
      <c r="F5" s="772"/>
      <c r="G5" s="772"/>
      <c r="H5" s="772"/>
      <c r="I5" s="772"/>
      <c r="J5" s="47"/>
    </row>
    <row r="6" spans="1:10" ht="42.75" customHeight="1">
      <c r="A6" s="91" t="s">
        <v>1</v>
      </c>
      <c r="B6" s="92" t="s">
        <v>32</v>
      </c>
      <c r="C6" s="93" t="s">
        <v>2</v>
      </c>
      <c r="D6" s="94" t="s">
        <v>3</v>
      </c>
      <c r="E6" s="94" t="s">
        <v>4</v>
      </c>
      <c r="F6" s="94" t="s">
        <v>5</v>
      </c>
      <c r="G6" s="92" t="s">
        <v>6</v>
      </c>
      <c r="H6" s="95" t="s">
        <v>7</v>
      </c>
      <c r="I6" s="13" t="s">
        <v>1823</v>
      </c>
    </row>
    <row r="7" spans="1:10" ht="15.75" customHeight="1">
      <c r="A7" s="264" t="s">
        <v>8</v>
      </c>
      <c r="B7" s="265" t="s">
        <v>8</v>
      </c>
      <c r="C7" s="266" t="s">
        <v>9</v>
      </c>
      <c r="D7" s="108" t="s">
        <v>10</v>
      </c>
      <c r="E7" s="108" t="s">
        <v>10</v>
      </c>
      <c r="F7" s="140" t="s">
        <v>8</v>
      </c>
      <c r="G7" s="265" t="s">
        <v>8</v>
      </c>
      <c r="H7" s="267" t="s">
        <v>8</v>
      </c>
      <c r="I7" s="17" t="s">
        <v>8</v>
      </c>
    </row>
    <row r="8" spans="1:10" ht="35.25" customHeight="1">
      <c r="A8" s="201">
        <v>1</v>
      </c>
      <c r="B8" s="397" t="s">
        <v>494</v>
      </c>
      <c r="C8" s="403">
        <v>500</v>
      </c>
      <c r="D8" s="362"/>
      <c r="E8" s="148"/>
      <c r="F8" s="199"/>
      <c r="G8" s="13"/>
      <c r="H8" s="13"/>
      <c r="I8" s="25"/>
    </row>
    <row r="9" spans="1:10" ht="30.75" customHeight="1">
      <c r="A9" s="833" t="s">
        <v>347</v>
      </c>
      <c r="B9" s="833"/>
      <c r="C9" s="833"/>
      <c r="D9" s="833"/>
      <c r="E9" s="404"/>
      <c r="F9" s="30"/>
      <c r="G9" s="31"/>
      <c r="H9" s="31"/>
      <c r="I9" s="105"/>
      <c r="J9" s="18"/>
    </row>
    <row r="10" spans="1:10" ht="36" customHeight="1">
      <c r="A10" s="26"/>
      <c r="B10" s="183" t="s">
        <v>470</v>
      </c>
      <c r="C10" s="184" t="s">
        <v>13</v>
      </c>
      <c r="D10" s="185" t="s">
        <v>34</v>
      </c>
      <c r="E10" s="770" t="s">
        <v>15</v>
      </c>
      <c r="F10" s="770"/>
      <c r="G10" s="262"/>
      <c r="H10" s="31"/>
      <c r="I10" s="31"/>
      <c r="J10" s="18"/>
    </row>
    <row r="11" spans="1:10" ht="15" customHeight="1">
      <c r="A11" s="32">
        <v>1</v>
      </c>
      <c r="B11" s="1" t="s">
        <v>16</v>
      </c>
      <c r="C11" s="33" t="s">
        <v>8</v>
      </c>
      <c r="D11" s="102"/>
      <c r="E11" s="783"/>
      <c r="F11" s="783"/>
      <c r="G11" s="30"/>
      <c r="H11" s="35"/>
      <c r="I11" s="31"/>
      <c r="J11" s="18"/>
    </row>
    <row r="12" spans="1:10" ht="15" customHeight="1">
      <c r="A12" s="32">
        <v>2</v>
      </c>
      <c r="B12" s="2" t="s">
        <v>17</v>
      </c>
      <c r="C12" s="33" t="s">
        <v>8</v>
      </c>
      <c r="D12" s="103"/>
      <c r="E12" s="770"/>
      <c r="F12" s="770"/>
      <c r="G12" s="30"/>
      <c r="H12" s="31"/>
      <c r="I12" s="31"/>
      <c r="J12" s="18"/>
    </row>
    <row r="13" spans="1:10" ht="15" customHeight="1">
      <c r="A13" s="32">
        <v>3</v>
      </c>
      <c r="B13" s="2" t="s">
        <v>115</v>
      </c>
      <c r="C13" s="248" t="s">
        <v>8</v>
      </c>
      <c r="D13" s="37"/>
      <c r="E13" s="800"/>
      <c r="F13" s="800"/>
      <c r="G13" s="249"/>
      <c r="H13" s="250"/>
      <c r="I13" s="249"/>
      <c r="J13" s="18"/>
    </row>
    <row r="14" spans="1:10" ht="15" customHeight="1">
      <c r="A14" s="32">
        <v>4</v>
      </c>
      <c r="B14" s="202" t="s">
        <v>150</v>
      </c>
      <c r="C14" s="36" t="s">
        <v>8</v>
      </c>
      <c r="D14" s="102"/>
      <c r="E14" s="807"/>
      <c r="F14" s="807"/>
      <c r="G14" s="262"/>
      <c r="H14" s="31"/>
      <c r="I14" s="31"/>
      <c r="J14" s="18"/>
    </row>
    <row r="15" spans="1:10" ht="90" customHeight="1">
      <c r="A15" s="32">
        <v>5</v>
      </c>
      <c r="B15" s="2" t="s">
        <v>18</v>
      </c>
      <c r="C15" s="33" t="s">
        <v>8</v>
      </c>
      <c r="D15" s="103"/>
      <c r="E15" s="770"/>
      <c r="F15" s="770"/>
      <c r="G15" s="30"/>
      <c r="H15" s="31"/>
      <c r="I15" s="31"/>
      <c r="J15" s="18"/>
    </row>
    <row r="16" spans="1:10" ht="53.25" customHeight="1">
      <c r="A16" s="32">
        <v>6</v>
      </c>
      <c r="B16" s="197" t="s">
        <v>97</v>
      </c>
      <c r="C16" s="33" t="s">
        <v>8</v>
      </c>
      <c r="D16" s="103"/>
      <c r="E16" s="770"/>
      <c r="F16" s="770"/>
      <c r="G16" s="30"/>
      <c r="H16" s="31"/>
      <c r="I16" s="31"/>
      <c r="J16" s="18"/>
    </row>
    <row r="17" spans="1:10" ht="103.5" customHeight="1">
      <c r="A17" s="32">
        <v>7</v>
      </c>
      <c r="B17" s="197" t="s">
        <v>495</v>
      </c>
      <c r="C17" s="33" t="s">
        <v>8</v>
      </c>
      <c r="D17" s="103"/>
      <c r="E17" s="770"/>
      <c r="F17" s="770"/>
      <c r="G17" s="30"/>
      <c r="H17" s="31"/>
      <c r="I17" s="31"/>
      <c r="J17" s="18"/>
    </row>
    <row r="18" spans="1:10" ht="113.25" customHeight="1">
      <c r="A18" s="32">
        <v>8</v>
      </c>
      <c r="B18" s="2" t="s">
        <v>496</v>
      </c>
      <c r="C18" s="36" t="s">
        <v>22</v>
      </c>
      <c r="D18" s="39"/>
      <c r="E18" s="770"/>
      <c r="F18" s="770"/>
      <c r="G18" s="30"/>
      <c r="H18" s="31"/>
      <c r="I18" s="31"/>
      <c r="J18" s="18"/>
    </row>
    <row r="19" spans="1:10" ht="15" customHeight="1">
      <c r="A19" s="32">
        <v>9</v>
      </c>
      <c r="B19" s="198" t="s">
        <v>497</v>
      </c>
      <c r="C19" s="32" t="s">
        <v>22</v>
      </c>
      <c r="D19" s="113"/>
      <c r="E19" s="770"/>
      <c r="F19" s="770"/>
      <c r="G19" s="105"/>
      <c r="H19" s="105"/>
      <c r="I19" s="105"/>
      <c r="J19" s="18"/>
    </row>
    <row r="20" spans="1:10" ht="15" customHeight="1">
      <c r="A20" s="32">
        <v>10</v>
      </c>
      <c r="B20" s="198" t="s">
        <v>498</v>
      </c>
      <c r="C20" s="32" t="s">
        <v>22</v>
      </c>
      <c r="D20" s="113"/>
      <c r="E20" s="770"/>
      <c r="F20" s="770"/>
      <c r="G20" s="105"/>
      <c r="H20" s="105"/>
      <c r="I20" s="105"/>
      <c r="J20" s="18"/>
    </row>
    <row r="21" spans="1:10" ht="15" customHeight="1">
      <c r="A21" s="32">
        <v>11</v>
      </c>
      <c r="B21" s="198" t="s">
        <v>499</v>
      </c>
      <c r="C21" s="32" t="s">
        <v>155</v>
      </c>
      <c r="D21" s="113"/>
      <c r="E21" s="770"/>
      <c r="F21" s="770"/>
      <c r="G21" s="105"/>
      <c r="H21" s="105"/>
      <c r="I21" s="105"/>
      <c r="J21" s="18"/>
    </row>
    <row r="22" spans="1:10" ht="15" customHeight="1">
      <c r="A22" s="32">
        <v>12</v>
      </c>
      <c r="B22" s="198" t="s">
        <v>500</v>
      </c>
      <c r="C22" s="36" t="s">
        <v>22</v>
      </c>
      <c r="D22" s="113"/>
      <c r="E22" s="770"/>
      <c r="F22" s="770"/>
      <c r="G22" s="105"/>
      <c r="H22" s="105"/>
      <c r="I22" s="105"/>
      <c r="J22" s="18"/>
    </row>
    <row r="23" spans="1:10" ht="15" customHeight="1">
      <c r="A23" s="32">
        <v>13</v>
      </c>
      <c r="B23" s="198" t="s">
        <v>501</v>
      </c>
      <c r="C23" s="32" t="s">
        <v>22</v>
      </c>
      <c r="D23" s="113"/>
      <c r="E23" s="770"/>
      <c r="F23" s="770"/>
      <c r="G23" s="105"/>
      <c r="H23" s="105"/>
      <c r="I23" s="105"/>
      <c r="J23" s="18"/>
    </row>
    <row r="24" spans="1:10" ht="15" customHeight="1">
      <c r="A24" s="32">
        <v>14</v>
      </c>
      <c r="B24" s="198" t="s">
        <v>502</v>
      </c>
      <c r="C24" s="36" t="s">
        <v>22</v>
      </c>
      <c r="D24" s="39"/>
      <c r="E24" s="770"/>
      <c r="F24" s="770"/>
      <c r="G24" s="105"/>
      <c r="H24" s="105"/>
      <c r="I24" s="105"/>
      <c r="J24" s="18"/>
    </row>
    <row r="25" spans="1:10" ht="15" customHeight="1">
      <c r="A25" s="32">
        <v>15</v>
      </c>
      <c r="B25" s="198" t="s">
        <v>503</v>
      </c>
      <c r="C25" s="32" t="s">
        <v>22</v>
      </c>
      <c r="D25" s="113"/>
      <c r="E25" s="770"/>
      <c r="F25" s="770"/>
      <c r="G25" s="105"/>
      <c r="H25" s="105"/>
      <c r="I25" s="105"/>
      <c r="J25" s="18"/>
    </row>
    <row r="26" spans="1:10" ht="15" customHeight="1">
      <c r="A26" s="32">
        <v>16</v>
      </c>
      <c r="B26" s="198" t="s">
        <v>504</v>
      </c>
      <c r="C26" s="36" t="s">
        <v>22</v>
      </c>
      <c r="D26" s="39"/>
      <c r="E26" s="770"/>
      <c r="F26" s="770"/>
      <c r="G26" s="105"/>
      <c r="H26" s="105"/>
      <c r="I26" s="105"/>
      <c r="J26" s="18"/>
    </row>
    <row r="27" spans="1:10" ht="15" customHeight="1">
      <c r="A27" s="32">
        <v>17</v>
      </c>
      <c r="B27" s="198" t="s">
        <v>505</v>
      </c>
      <c r="C27" s="32" t="s">
        <v>26</v>
      </c>
      <c r="D27" s="113"/>
      <c r="E27" s="770"/>
      <c r="F27" s="770"/>
      <c r="G27" s="105"/>
      <c r="H27" s="105"/>
      <c r="I27" s="105"/>
      <c r="J27" s="18"/>
    </row>
    <row r="28" spans="1:10" ht="15" customHeight="1">
      <c r="A28" s="32">
        <v>18</v>
      </c>
      <c r="B28" s="198" t="s">
        <v>506</v>
      </c>
      <c r="C28" s="36" t="s">
        <v>26</v>
      </c>
      <c r="D28" s="39"/>
      <c r="E28" s="770"/>
      <c r="F28" s="770"/>
      <c r="G28" s="105"/>
      <c r="H28" s="105"/>
      <c r="I28" s="105"/>
      <c r="J28" s="18"/>
    </row>
    <row r="29" spans="1:10" ht="15" customHeight="1">
      <c r="A29" s="32">
        <v>19</v>
      </c>
      <c r="B29" s="198" t="s">
        <v>478</v>
      </c>
      <c r="C29" s="36" t="s">
        <v>26</v>
      </c>
      <c r="D29" s="39"/>
      <c r="E29" s="770"/>
      <c r="F29" s="770"/>
      <c r="G29" s="105"/>
      <c r="H29" s="105"/>
      <c r="I29" s="105"/>
      <c r="J29" s="18"/>
    </row>
    <row r="30" spans="1:10" ht="46.5" customHeight="1">
      <c r="A30" s="32">
        <v>20</v>
      </c>
      <c r="B30" s="198" t="s">
        <v>507</v>
      </c>
      <c r="C30" s="32" t="s">
        <v>22</v>
      </c>
      <c r="D30" s="113"/>
      <c r="E30" s="770"/>
      <c r="F30" s="770"/>
      <c r="G30" s="105"/>
      <c r="H30" s="105"/>
      <c r="I30" s="105"/>
      <c r="J30" s="18"/>
    </row>
    <row r="31" spans="1:10" ht="38.25" customHeight="1">
      <c r="A31" s="32">
        <v>21</v>
      </c>
      <c r="B31" s="198" t="s">
        <v>508</v>
      </c>
      <c r="C31" s="36" t="s">
        <v>22</v>
      </c>
      <c r="D31" s="39"/>
      <c r="E31" s="770"/>
      <c r="F31" s="770"/>
      <c r="G31" s="105"/>
      <c r="H31" s="105"/>
      <c r="I31" s="105"/>
      <c r="J31" s="18"/>
    </row>
    <row r="32" spans="1:10" ht="24" customHeight="1">
      <c r="A32" s="32">
        <v>22</v>
      </c>
      <c r="B32" s="198" t="s">
        <v>509</v>
      </c>
      <c r="C32" s="32" t="s">
        <v>26</v>
      </c>
      <c r="D32" s="113"/>
      <c r="E32" s="770"/>
      <c r="F32" s="770"/>
      <c r="G32" s="105"/>
      <c r="H32" s="105"/>
      <c r="I32" s="105"/>
      <c r="J32" s="18"/>
    </row>
    <row r="33" spans="1:10" ht="21.75" customHeight="1">
      <c r="A33" s="32">
        <v>23</v>
      </c>
      <c r="B33" s="198" t="s">
        <v>510</v>
      </c>
      <c r="C33" s="32" t="s">
        <v>26</v>
      </c>
      <c r="D33" s="113"/>
      <c r="E33" s="770"/>
      <c r="F33" s="770"/>
      <c r="G33" s="105"/>
      <c r="H33" s="105"/>
      <c r="I33" s="105"/>
      <c r="J33" s="18"/>
    </row>
    <row r="34" spans="1:10" ht="24" customHeight="1">
      <c r="A34" s="32">
        <v>24</v>
      </c>
      <c r="B34" s="198" t="s">
        <v>483</v>
      </c>
      <c r="C34" s="36" t="s">
        <v>166</v>
      </c>
      <c r="D34" s="39"/>
      <c r="E34" s="770"/>
      <c r="F34" s="770"/>
      <c r="G34" s="105"/>
      <c r="H34" s="105"/>
      <c r="I34" s="105"/>
      <c r="J34" s="18"/>
    </row>
    <row r="35" spans="1:10" ht="27">
      <c r="A35" s="32">
        <v>25</v>
      </c>
      <c r="B35" s="198" t="s">
        <v>511</v>
      </c>
      <c r="C35" s="36" t="s">
        <v>22</v>
      </c>
      <c r="D35" s="39"/>
      <c r="E35" s="770"/>
      <c r="F35" s="770"/>
      <c r="G35" s="105"/>
      <c r="H35" s="105"/>
      <c r="I35" s="105"/>
      <c r="J35" s="18"/>
    </row>
    <row r="36" spans="1:10" ht="27" customHeight="1">
      <c r="A36" s="32">
        <v>26</v>
      </c>
      <c r="B36" s="401" t="s">
        <v>512</v>
      </c>
      <c r="C36" s="32" t="s">
        <v>22</v>
      </c>
      <c r="D36" s="113"/>
      <c r="E36" s="770"/>
      <c r="F36" s="770"/>
      <c r="G36" s="105"/>
      <c r="H36" s="105"/>
      <c r="I36" s="105"/>
      <c r="J36" s="18"/>
    </row>
    <row r="37" spans="1:10" ht="28.5" customHeight="1">
      <c r="A37" s="32">
        <v>27</v>
      </c>
      <c r="B37" s="198" t="s">
        <v>513</v>
      </c>
      <c r="C37" s="36" t="s">
        <v>22</v>
      </c>
      <c r="D37" s="402"/>
      <c r="E37" s="770"/>
      <c r="F37" s="770"/>
      <c r="G37" s="105"/>
      <c r="H37" s="105"/>
      <c r="I37" s="105"/>
      <c r="J37" s="18"/>
    </row>
    <row r="38" spans="1:10" ht="49.5" customHeight="1">
      <c r="A38" s="32">
        <v>28</v>
      </c>
      <c r="B38" s="198" t="s">
        <v>514</v>
      </c>
      <c r="C38" s="199" t="s">
        <v>515</v>
      </c>
      <c r="D38" s="402"/>
      <c r="E38" s="770"/>
      <c r="F38" s="770"/>
      <c r="G38" s="105"/>
      <c r="H38" s="105"/>
      <c r="I38" s="105"/>
      <c r="J38" s="18"/>
    </row>
    <row r="39" spans="1:10" ht="24" customHeight="1">
      <c r="A39" s="32">
        <v>29</v>
      </c>
      <c r="B39" s="198" t="s">
        <v>516</v>
      </c>
      <c r="C39" s="199" t="s">
        <v>22</v>
      </c>
      <c r="D39" s="402"/>
      <c r="E39" s="770"/>
      <c r="F39" s="770"/>
      <c r="G39" s="105"/>
      <c r="H39" s="105"/>
      <c r="I39" s="105"/>
      <c r="J39" s="18"/>
    </row>
    <row r="40" spans="1:10" ht="24" customHeight="1">
      <c r="A40" s="32">
        <v>30</v>
      </c>
      <c r="B40" s="200" t="s">
        <v>517</v>
      </c>
      <c r="C40" s="199" t="s">
        <v>74</v>
      </c>
      <c r="D40" s="402"/>
      <c r="E40" s="770"/>
      <c r="F40" s="770"/>
      <c r="G40" s="105"/>
      <c r="H40" s="105"/>
      <c r="I40" s="105"/>
      <c r="J40" s="18"/>
    </row>
    <row r="41" spans="1:10" ht="24" customHeight="1">
      <c r="A41" s="32">
        <v>31</v>
      </c>
      <c r="B41" s="200" t="s">
        <v>518</v>
      </c>
      <c r="C41" s="199" t="s">
        <v>519</v>
      </c>
      <c r="D41" s="402"/>
      <c r="E41" s="770"/>
      <c r="F41" s="770"/>
      <c r="G41" s="105"/>
      <c r="H41" s="105"/>
      <c r="I41" s="105"/>
      <c r="J41" s="18"/>
    </row>
    <row r="42" spans="1:10" ht="24" customHeight="1">
      <c r="A42" s="32">
        <v>32</v>
      </c>
      <c r="B42" s="200" t="s">
        <v>520</v>
      </c>
      <c r="C42" s="199" t="s">
        <v>519</v>
      </c>
      <c r="D42" s="402"/>
      <c r="E42" s="770"/>
      <c r="F42" s="770"/>
      <c r="G42" s="105"/>
      <c r="H42" s="105"/>
      <c r="I42" s="105"/>
      <c r="J42" s="18"/>
    </row>
    <row r="43" spans="1:10" ht="24" customHeight="1">
      <c r="A43" s="32">
        <v>33</v>
      </c>
      <c r="B43" s="200" t="s">
        <v>521</v>
      </c>
      <c r="C43" s="199" t="s">
        <v>22</v>
      </c>
      <c r="D43" s="402"/>
      <c r="E43" s="770"/>
      <c r="F43" s="770"/>
      <c r="G43" s="105"/>
      <c r="H43" s="105"/>
      <c r="I43" s="105"/>
      <c r="J43" s="18"/>
    </row>
    <row r="44" spans="1:10" ht="24" customHeight="1">
      <c r="A44" s="32">
        <v>34</v>
      </c>
      <c r="B44" s="200" t="s">
        <v>522</v>
      </c>
      <c r="C44" s="199" t="s">
        <v>74</v>
      </c>
      <c r="D44" s="402"/>
      <c r="E44" s="770"/>
      <c r="F44" s="770"/>
      <c r="G44" s="105"/>
      <c r="H44" s="105"/>
      <c r="I44" s="105"/>
      <c r="J44" s="18"/>
    </row>
    <row r="45" spans="1:10" ht="24" customHeight="1">
      <c r="A45" s="32">
        <v>35</v>
      </c>
      <c r="B45" s="200" t="s">
        <v>523</v>
      </c>
      <c r="C45" s="199" t="s">
        <v>29</v>
      </c>
      <c r="D45" s="402"/>
      <c r="E45" s="770"/>
      <c r="F45" s="770"/>
      <c r="G45" s="105"/>
      <c r="H45" s="105"/>
      <c r="I45" s="105"/>
      <c r="J45" s="18"/>
    </row>
    <row r="46" spans="1:10" ht="15" customHeight="1">
      <c r="A46" s="18"/>
      <c r="B46" s="18"/>
      <c r="C46" s="18"/>
      <c r="D46" s="18"/>
      <c r="E46" s="18"/>
      <c r="F46" s="18"/>
      <c r="G46" s="18"/>
      <c r="H46" s="18"/>
    </row>
    <row r="47" spans="1:10" ht="15" customHeight="1">
      <c r="A47" s="87"/>
      <c r="B47" s="87"/>
      <c r="C47" s="118"/>
      <c r="D47" s="119"/>
      <c r="E47" s="119"/>
      <c r="F47" s="18"/>
      <c r="G47" s="18"/>
      <c r="H47" s="46"/>
    </row>
    <row r="48" spans="1:10" ht="15" customHeight="1">
      <c r="A48" s="81"/>
      <c r="B48" s="44" t="s">
        <v>1354</v>
      </c>
      <c r="C48" s="163"/>
      <c r="D48" s="40"/>
      <c r="E48" s="40"/>
      <c r="G48" s="90"/>
      <c r="H48" s="46"/>
      <c r="I48" s="18"/>
      <c r="J48" s="18"/>
    </row>
    <row r="49" spans="1:8" ht="15" customHeight="1">
      <c r="A49" s="18"/>
      <c r="B49" s="766" t="s">
        <v>1842</v>
      </c>
      <c r="C49" s="18"/>
      <c r="D49" s="18"/>
      <c r="E49" s="18"/>
      <c r="G49" s="18"/>
      <c r="H49" s="18"/>
    </row>
    <row r="50" spans="1:8" ht="15" customHeight="1">
      <c r="A50" s="18"/>
      <c r="B50" s="18"/>
      <c r="C50" s="18"/>
      <c r="D50" s="18"/>
      <c r="E50" s="18"/>
      <c r="F50" s="18"/>
      <c r="G50" s="18"/>
      <c r="H50" s="18"/>
    </row>
    <row r="51" spans="1:8" ht="15" customHeight="1">
      <c r="A51" s="18"/>
      <c r="B51" s="18"/>
      <c r="C51" s="18"/>
      <c r="D51" s="18"/>
      <c r="E51" s="18"/>
      <c r="F51" s="18"/>
      <c r="G51" s="18"/>
      <c r="H51" s="18"/>
    </row>
  </sheetData>
  <mergeCells count="41">
    <mergeCell ref="E42:F42"/>
    <mergeCell ref="E43:F43"/>
    <mergeCell ref="E44:F44"/>
    <mergeCell ref="E45:F45"/>
    <mergeCell ref="E37:F37"/>
    <mergeCell ref="E38:F38"/>
    <mergeCell ref="E39:F39"/>
    <mergeCell ref="E40:F40"/>
    <mergeCell ref="E41:F41"/>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A9:D9"/>
    <mergeCell ref="E10:F10"/>
    <mergeCell ref="E11:F11"/>
    <mergeCell ref="A1:I2"/>
    <mergeCell ref="A3:I3"/>
    <mergeCell ref="A4:I4"/>
    <mergeCell ref="A5:I5"/>
  </mergeCells>
  <pageMargins left="0.12986111111111101" right="0.12986111111111101" top="0.390277777777778" bottom="0.27013888888888898" header="0.511811023622047" footer="0.511811023622047"/>
  <pageSetup paperSize="9" scale="93" orientation="landscape" horizontalDpi="300" verticalDpi="300"/>
  <rowBreaks count="1" manualBreakCount="1">
    <brk id="1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L21"/>
  <sheetViews>
    <sheetView zoomScaleNormal="100" workbookViewId="0">
      <selection activeCell="B19" sqref="B19"/>
    </sheetView>
  </sheetViews>
  <sheetFormatPr defaultColWidth="9" defaultRowHeight="15"/>
  <cols>
    <col min="1" max="1" width="3.42578125" style="5" customWidth="1"/>
    <col min="2" max="2" width="42.7109375" style="5" customWidth="1"/>
    <col min="3" max="3" width="8.140625" style="5" customWidth="1"/>
    <col min="4" max="4" width="13.42578125" style="5" customWidth="1"/>
    <col min="5" max="5" width="15.85546875" style="5" customWidth="1"/>
    <col min="6" max="6" width="14" style="5" customWidth="1"/>
    <col min="7" max="7" width="14.42578125" style="5" customWidth="1"/>
    <col min="8" max="8" width="16.140625" style="5" customWidth="1"/>
    <col min="9" max="9" width="18.85546875" style="5" customWidth="1"/>
    <col min="10"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1475</v>
      </c>
      <c r="B5" s="772"/>
      <c r="C5" s="772"/>
      <c r="D5" s="772"/>
      <c r="E5" s="772"/>
      <c r="F5" s="772"/>
      <c r="G5" s="772"/>
      <c r="H5" s="772"/>
      <c r="I5" s="772"/>
      <c r="J5" s="47"/>
    </row>
    <row r="6" spans="1:10" ht="47.25" customHeight="1">
      <c r="A6" s="264" t="s">
        <v>1</v>
      </c>
      <c r="B6" s="265" t="s">
        <v>32</v>
      </c>
      <c r="C6" s="266" t="s">
        <v>2</v>
      </c>
      <c r="D6" s="108" t="s">
        <v>3</v>
      </c>
      <c r="E6" s="108" t="s">
        <v>4</v>
      </c>
      <c r="F6" s="108" t="s">
        <v>5</v>
      </c>
      <c r="G6" s="265" t="s">
        <v>6</v>
      </c>
      <c r="H6" s="267" t="s">
        <v>7</v>
      </c>
      <c r="I6" s="13" t="s">
        <v>1823</v>
      </c>
    </row>
    <row r="7" spans="1:10" ht="15.75" customHeight="1">
      <c r="A7" s="91" t="s">
        <v>8</v>
      </c>
      <c r="B7" s="405" t="s">
        <v>8</v>
      </c>
      <c r="C7" s="93" t="s">
        <v>9</v>
      </c>
      <c r="D7" s="406" t="s">
        <v>10</v>
      </c>
      <c r="E7" s="94" t="s">
        <v>10</v>
      </c>
      <c r="F7" s="94" t="s">
        <v>8</v>
      </c>
      <c r="G7" s="92" t="s">
        <v>8</v>
      </c>
      <c r="H7" s="407" t="s">
        <v>8</v>
      </c>
      <c r="I7" s="17" t="s">
        <v>8</v>
      </c>
    </row>
    <row r="8" spans="1:10" ht="27" customHeight="1">
      <c r="A8" s="19">
        <v>1</v>
      </c>
      <c r="B8" s="394" t="s">
        <v>524</v>
      </c>
      <c r="C8" s="305">
        <v>28000</v>
      </c>
      <c r="D8" s="408"/>
      <c r="E8" s="316"/>
      <c r="F8" s="409"/>
      <c r="G8" s="179"/>
      <c r="H8" s="179"/>
      <c r="I8" s="25"/>
    </row>
    <row r="9" spans="1:10" ht="32.25" customHeight="1">
      <c r="A9" s="26"/>
      <c r="B9" s="27" t="s">
        <v>525</v>
      </c>
      <c r="C9" s="834" t="s">
        <v>34</v>
      </c>
      <c r="D9" s="834"/>
      <c r="E9" s="770" t="s">
        <v>15</v>
      </c>
      <c r="F9" s="770"/>
      <c r="G9" s="262"/>
      <c r="H9" s="31"/>
      <c r="I9" s="31"/>
      <c r="J9" s="18"/>
    </row>
    <row r="10" spans="1:10" ht="15" customHeight="1">
      <c r="A10" s="32">
        <v>1</v>
      </c>
      <c r="B10" s="1" t="s">
        <v>16</v>
      </c>
      <c r="C10" s="835"/>
      <c r="D10" s="835"/>
      <c r="E10" s="770"/>
      <c r="F10" s="770"/>
      <c r="G10" s="30"/>
      <c r="H10" s="31"/>
      <c r="I10" s="31"/>
      <c r="J10" s="18"/>
    </row>
    <row r="11" spans="1:10" ht="15" customHeight="1">
      <c r="A11" s="32">
        <v>2</v>
      </c>
      <c r="B11" s="2" t="s">
        <v>526</v>
      </c>
      <c r="C11" s="830"/>
      <c r="D11" s="830"/>
      <c r="E11" s="770"/>
      <c r="F11" s="770"/>
      <c r="G11" s="30"/>
      <c r="H11" s="31"/>
      <c r="I11" s="31"/>
      <c r="J11" s="18"/>
    </row>
    <row r="12" spans="1:10" ht="15" customHeight="1">
      <c r="A12" s="32">
        <v>3</v>
      </c>
      <c r="B12" s="1" t="s">
        <v>527</v>
      </c>
      <c r="C12" s="830"/>
      <c r="D12" s="830"/>
      <c r="E12" s="770"/>
      <c r="F12" s="770"/>
      <c r="G12" s="30"/>
      <c r="H12" s="31"/>
      <c r="I12" s="31"/>
      <c r="J12" s="18"/>
    </row>
    <row r="13" spans="1:10" ht="15" customHeight="1">
      <c r="A13" s="32">
        <v>4</v>
      </c>
      <c r="B13" s="2" t="s">
        <v>528</v>
      </c>
      <c r="C13" s="830"/>
      <c r="D13" s="830"/>
      <c r="E13" s="770"/>
      <c r="F13" s="770"/>
      <c r="G13" s="30"/>
      <c r="H13" s="31"/>
      <c r="I13" s="31"/>
      <c r="J13" s="18"/>
    </row>
    <row r="14" spans="1:10" ht="15" customHeight="1">
      <c r="A14" s="32">
        <v>5</v>
      </c>
      <c r="B14" s="110" t="s">
        <v>529</v>
      </c>
      <c r="C14" s="830"/>
      <c r="D14" s="830"/>
      <c r="E14" s="800"/>
      <c r="F14" s="800"/>
      <c r="G14" s="249"/>
      <c r="H14" s="250"/>
      <c r="I14" s="249"/>
      <c r="J14" s="18"/>
    </row>
    <row r="15" spans="1:10" ht="15" customHeight="1">
      <c r="A15" s="32">
        <v>6</v>
      </c>
      <c r="B15" s="410" t="s">
        <v>530</v>
      </c>
      <c r="C15" s="830"/>
      <c r="D15" s="830"/>
      <c r="E15" s="800"/>
      <c r="F15" s="800"/>
      <c r="G15" s="105"/>
      <c r="H15" s="105"/>
      <c r="I15" s="105"/>
    </row>
    <row r="16" spans="1:10" ht="15" customHeight="1">
      <c r="A16" s="32">
        <v>7</v>
      </c>
      <c r="B16" s="410" t="s">
        <v>531</v>
      </c>
      <c r="C16" s="830"/>
      <c r="D16" s="830"/>
      <c r="E16" s="800"/>
      <c r="F16" s="800"/>
      <c r="G16" s="105"/>
      <c r="H16" s="105"/>
      <c r="I16" s="105"/>
    </row>
    <row r="17" spans="1:8" ht="15" customHeight="1">
      <c r="A17" s="18"/>
      <c r="B17" s="18"/>
      <c r="C17" s="18"/>
      <c r="D17" s="18"/>
      <c r="E17" s="18"/>
      <c r="F17" s="18"/>
      <c r="G17" s="18"/>
      <c r="H17" s="18"/>
    </row>
    <row r="18" spans="1:8" ht="15" customHeight="1">
      <c r="A18" s="18"/>
      <c r="B18" s="44" t="s">
        <v>1354</v>
      </c>
      <c r="C18" s="18"/>
      <c r="D18" s="18"/>
      <c r="E18" s="18"/>
      <c r="F18" s="18"/>
      <c r="G18" s="18"/>
      <c r="H18" s="18"/>
    </row>
    <row r="19" spans="1:8" ht="15" customHeight="1">
      <c r="A19" s="18"/>
      <c r="B19" s="766" t="s">
        <v>1842</v>
      </c>
      <c r="C19" s="18"/>
      <c r="E19" s="42"/>
      <c r="F19" s="42"/>
      <c r="G19" s="411"/>
      <c r="H19" s="43"/>
    </row>
    <row r="20" spans="1:8" ht="15" customHeight="1">
      <c r="A20" s="18"/>
      <c r="B20" s="18"/>
      <c r="C20" s="18"/>
      <c r="E20" s="42"/>
      <c r="F20" s="42"/>
      <c r="G20" s="42"/>
      <c r="H20" s="43"/>
    </row>
    <row r="21" spans="1:8" ht="15" customHeight="1">
      <c r="A21" s="18"/>
      <c r="B21" s="18"/>
      <c r="C21" s="18"/>
      <c r="D21" s="18"/>
      <c r="E21" s="18"/>
      <c r="F21" s="18"/>
      <c r="G21" s="18"/>
      <c r="H21" s="18"/>
    </row>
  </sheetData>
  <mergeCells count="20">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96" orientation="landscape"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J44"/>
  <sheetViews>
    <sheetView zoomScaleNormal="100" workbookViewId="0">
      <selection activeCell="B44" sqref="B44"/>
    </sheetView>
  </sheetViews>
  <sheetFormatPr defaultColWidth="9" defaultRowHeight="15"/>
  <cols>
    <col min="1" max="1" width="3.42578125" style="5" customWidth="1"/>
    <col min="2" max="2" width="64.140625" style="5" customWidth="1"/>
    <col min="3" max="3" width="13.28515625" style="5" customWidth="1"/>
    <col min="4" max="4" width="11.5703125" style="5" customWidth="1"/>
    <col min="5" max="5" width="12.85546875" style="5" customWidth="1"/>
    <col min="6" max="6" width="9.85546875" style="5" customWidth="1"/>
    <col min="7" max="7" width="9.7109375" style="5" customWidth="1"/>
    <col min="8" max="8" width="11.42578125" style="5" customWidth="1"/>
    <col min="9" max="9" width="20.42578125" style="5" customWidth="1"/>
    <col min="10" max="10" width="9.1406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1476</v>
      </c>
      <c r="B5" s="772"/>
      <c r="C5" s="772"/>
      <c r="D5" s="772"/>
      <c r="E5" s="772"/>
      <c r="F5" s="772"/>
      <c r="G5" s="772"/>
      <c r="H5" s="772"/>
      <c r="I5" s="772"/>
      <c r="J5" s="47"/>
    </row>
    <row r="6" spans="1:10" ht="42.75" customHeight="1">
      <c r="A6" s="412" t="s">
        <v>1</v>
      </c>
      <c r="B6" s="413" t="s">
        <v>32</v>
      </c>
      <c r="C6" s="414" t="s">
        <v>2</v>
      </c>
      <c r="D6" s="415" t="s">
        <v>3</v>
      </c>
      <c r="E6" s="415" t="s">
        <v>4</v>
      </c>
      <c r="F6" s="415" t="s">
        <v>5</v>
      </c>
      <c r="G6" s="413" t="s">
        <v>6</v>
      </c>
      <c r="H6" s="416" t="s">
        <v>7</v>
      </c>
      <c r="I6" s="13" t="s">
        <v>1823</v>
      </c>
    </row>
    <row r="7" spans="1:10" ht="15.75" customHeight="1">
      <c r="A7" s="412" t="s">
        <v>8</v>
      </c>
      <c r="B7" s="413" t="s">
        <v>8</v>
      </c>
      <c r="C7" s="414" t="s">
        <v>9</v>
      </c>
      <c r="D7" s="415" t="s">
        <v>10</v>
      </c>
      <c r="E7" s="415" t="s">
        <v>10</v>
      </c>
      <c r="F7" s="417" t="s">
        <v>8</v>
      </c>
      <c r="G7" s="413" t="s">
        <v>8</v>
      </c>
      <c r="H7" s="416" t="s">
        <v>8</v>
      </c>
      <c r="I7" s="17" t="s">
        <v>8</v>
      </c>
    </row>
    <row r="8" spans="1:10" ht="42.75" customHeight="1">
      <c r="A8" s="19">
        <v>1</v>
      </c>
      <c r="B8" s="394" t="s">
        <v>532</v>
      </c>
      <c r="C8" s="106">
        <f>800</f>
        <v>800</v>
      </c>
      <c r="D8" s="107"/>
      <c r="E8" s="276"/>
      <c r="F8" s="169"/>
      <c r="G8" s="418"/>
      <c r="H8" s="418"/>
      <c r="I8" s="25"/>
    </row>
    <row r="9" spans="1:10" ht="36" customHeight="1">
      <c r="A9" s="26"/>
      <c r="B9" s="27" t="s">
        <v>525</v>
      </c>
      <c r="C9" s="28" t="s">
        <v>13</v>
      </c>
      <c r="D9" s="29" t="s">
        <v>34</v>
      </c>
      <c r="E9" s="770" t="s">
        <v>15</v>
      </c>
      <c r="F9" s="770"/>
      <c r="G9" s="262"/>
      <c r="H9" s="31"/>
      <c r="I9" s="31"/>
      <c r="J9" s="18"/>
    </row>
    <row r="10" spans="1:10" ht="15" customHeight="1">
      <c r="A10" s="32">
        <v>1</v>
      </c>
      <c r="B10" s="1" t="s">
        <v>16</v>
      </c>
      <c r="C10" s="33" t="s">
        <v>8</v>
      </c>
      <c r="D10" s="102"/>
      <c r="E10" s="770"/>
      <c r="F10" s="770"/>
      <c r="G10" s="30"/>
      <c r="H10" s="35"/>
      <c r="I10" s="31"/>
      <c r="J10" s="18"/>
    </row>
    <row r="11" spans="1:10" ht="15" customHeight="1">
      <c r="A11" s="32">
        <v>2</v>
      </c>
      <c r="B11" s="2" t="s">
        <v>17</v>
      </c>
      <c r="C11" s="33" t="s">
        <v>8</v>
      </c>
      <c r="D11" s="103"/>
      <c r="E11" s="770"/>
      <c r="F11" s="770"/>
      <c r="G11" s="30"/>
      <c r="H11" s="31"/>
      <c r="I11" s="31"/>
      <c r="J11" s="18"/>
    </row>
    <row r="12" spans="1:10" ht="15" customHeight="1">
      <c r="A12" s="155">
        <v>3</v>
      </c>
      <c r="B12" s="2" t="s">
        <v>115</v>
      </c>
      <c r="C12" s="248" t="s">
        <v>8</v>
      </c>
      <c r="D12" s="37"/>
      <c r="E12" s="800"/>
      <c r="F12" s="800"/>
      <c r="G12" s="249"/>
      <c r="H12" s="250"/>
      <c r="I12" s="249"/>
      <c r="J12" s="18"/>
    </row>
    <row r="13" spans="1:10" ht="15" customHeight="1">
      <c r="A13" s="32">
        <v>4</v>
      </c>
      <c r="B13" s="202" t="s">
        <v>150</v>
      </c>
      <c r="C13" s="36" t="s">
        <v>8</v>
      </c>
      <c r="D13" s="102"/>
      <c r="E13" s="807"/>
      <c r="F13" s="807"/>
      <c r="G13" s="262"/>
      <c r="H13" s="31"/>
      <c r="I13" s="31"/>
      <c r="J13" s="18"/>
    </row>
    <row r="14" spans="1:10" ht="83.25" customHeight="1">
      <c r="A14" s="32">
        <v>5</v>
      </c>
      <c r="B14" s="2" t="s">
        <v>18</v>
      </c>
      <c r="C14" s="36" t="s">
        <v>8</v>
      </c>
      <c r="D14" s="103"/>
      <c r="E14" s="770"/>
      <c r="F14" s="770"/>
      <c r="G14" s="30"/>
      <c r="H14" s="105"/>
      <c r="I14" s="105"/>
      <c r="J14" s="18"/>
    </row>
    <row r="15" spans="1:10" ht="57" customHeight="1">
      <c r="A15" s="32">
        <v>6</v>
      </c>
      <c r="B15" s="197" t="s">
        <v>97</v>
      </c>
      <c r="C15" s="36" t="s">
        <v>8</v>
      </c>
      <c r="D15" s="103"/>
      <c r="E15" s="770"/>
      <c r="F15" s="770"/>
      <c r="G15" s="30"/>
      <c r="H15" s="105"/>
      <c r="I15" s="105"/>
      <c r="J15" s="18"/>
    </row>
    <row r="16" spans="1:10" ht="93" customHeight="1">
      <c r="A16" s="32">
        <v>7</v>
      </c>
      <c r="B16" s="197" t="s">
        <v>495</v>
      </c>
      <c r="C16" s="36" t="s">
        <v>8</v>
      </c>
      <c r="D16" s="103"/>
      <c r="E16" s="770"/>
      <c r="F16" s="770"/>
      <c r="G16" s="30"/>
      <c r="H16" s="105"/>
      <c r="I16" s="105"/>
      <c r="J16" s="18"/>
    </row>
    <row r="17" spans="1:10" ht="18" customHeight="1">
      <c r="A17" s="32">
        <v>8</v>
      </c>
      <c r="B17" s="188" t="s">
        <v>274</v>
      </c>
      <c r="C17" s="36" t="s">
        <v>8</v>
      </c>
      <c r="D17" s="370"/>
      <c r="E17" s="808"/>
      <c r="F17" s="808"/>
      <c r="G17" s="262"/>
      <c r="H17" s="31"/>
      <c r="I17" s="31"/>
      <c r="J17" s="18"/>
    </row>
    <row r="18" spans="1:10" ht="86.25" customHeight="1">
      <c r="A18" s="32">
        <v>9</v>
      </c>
      <c r="B18" s="419" t="s">
        <v>533</v>
      </c>
      <c r="C18" s="36" t="s">
        <v>22</v>
      </c>
      <c r="D18" s="39"/>
      <c r="E18" s="770"/>
      <c r="F18" s="770"/>
      <c r="G18" s="30"/>
      <c r="H18" s="105"/>
      <c r="I18" s="105"/>
      <c r="J18" s="18"/>
    </row>
    <row r="19" spans="1:10" ht="15" customHeight="1">
      <c r="A19" s="32">
        <v>10</v>
      </c>
      <c r="B19" s="420" t="s">
        <v>534</v>
      </c>
      <c r="C19" s="32" t="s">
        <v>26</v>
      </c>
      <c r="D19" s="113"/>
      <c r="E19" s="770"/>
      <c r="F19" s="770"/>
      <c r="G19" s="105"/>
      <c r="H19" s="105"/>
      <c r="I19" s="105"/>
      <c r="J19" s="18"/>
    </row>
    <row r="20" spans="1:10" ht="15" customHeight="1">
      <c r="A20" s="32">
        <v>11</v>
      </c>
      <c r="B20" s="420" t="s">
        <v>535</v>
      </c>
      <c r="C20" s="36" t="s">
        <v>22</v>
      </c>
      <c r="D20" s="39"/>
      <c r="E20" s="770"/>
      <c r="F20" s="770"/>
      <c r="G20" s="105"/>
      <c r="H20" s="105"/>
      <c r="I20" s="105"/>
      <c r="J20" s="18"/>
    </row>
    <row r="21" spans="1:10" ht="15" customHeight="1">
      <c r="A21" s="32">
        <v>12</v>
      </c>
      <c r="B21" s="420" t="s">
        <v>536</v>
      </c>
      <c r="C21" s="32" t="s">
        <v>458</v>
      </c>
      <c r="D21" s="113"/>
      <c r="E21" s="770"/>
      <c r="F21" s="770"/>
      <c r="G21" s="105"/>
      <c r="H21" s="105"/>
      <c r="I21" s="105"/>
      <c r="J21" s="18"/>
    </row>
    <row r="22" spans="1:10" ht="15" customHeight="1">
      <c r="A22" s="32">
        <v>13</v>
      </c>
      <c r="B22" s="420" t="s">
        <v>537</v>
      </c>
      <c r="C22" s="36" t="s">
        <v>22</v>
      </c>
      <c r="D22" s="39"/>
      <c r="E22" s="770"/>
      <c r="F22" s="770"/>
      <c r="G22" s="105"/>
      <c r="H22" s="105"/>
      <c r="I22" s="105"/>
      <c r="J22" s="18"/>
    </row>
    <row r="23" spans="1:10" ht="27.75" customHeight="1">
      <c r="A23" s="32">
        <v>14</v>
      </c>
      <c r="B23" s="420" t="s">
        <v>538</v>
      </c>
      <c r="C23" s="32" t="s">
        <v>26</v>
      </c>
      <c r="D23" s="113"/>
      <c r="E23" s="770"/>
      <c r="F23" s="770"/>
      <c r="G23" s="105"/>
      <c r="H23" s="105"/>
      <c r="I23" s="105"/>
      <c r="J23" s="18"/>
    </row>
    <row r="24" spans="1:10" ht="23.25" customHeight="1">
      <c r="A24" s="32">
        <v>15</v>
      </c>
      <c r="B24" s="420" t="s">
        <v>539</v>
      </c>
      <c r="C24" s="36" t="s">
        <v>22</v>
      </c>
      <c r="D24" s="39"/>
      <c r="E24" s="770"/>
      <c r="F24" s="770"/>
      <c r="G24" s="105"/>
      <c r="H24" s="105"/>
      <c r="I24" s="105"/>
      <c r="J24" s="18"/>
    </row>
    <row r="25" spans="1:10" ht="24.75" customHeight="1">
      <c r="A25" s="32">
        <v>16</v>
      </c>
      <c r="B25" s="420" t="s">
        <v>540</v>
      </c>
      <c r="C25" s="32" t="s">
        <v>22</v>
      </c>
      <c r="D25" s="113"/>
      <c r="E25" s="770"/>
      <c r="F25" s="770"/>
      <c r="G25" s="105"/>
      <c r="H25" s="105"/>
      <c r="I25" s="105"/>
      <c r="J25" s="18"/>
    </row>
    <row r="26" spans="1:10" ht="18" customHeight="1">
      <c r="A26" s="32">
        <v>17</v>
      </c>
      <c r="B26" s="420" t="s">
        <v>541</v>
      </c>
      <c r="C26" s="36" t="s">
        <v>22</v>
      </c>
      <c r="D26" s="39"/>
      <c r="E26" s="770"/>
      <c r="F26" s="770"/>
      <c r="G26" s="105"/>
      <c r="H26" s="105"/>
      <c r="I26" s="105"/>
      <c r="J26" s="18"/>
    </row>
    <row r="27" spans="1:10" ht="21.75" customHeight="1">
      <c r="A27" s="32">
        <v>18</v>
      </c>
      <c r="B27" s="420" t="s">
        <v>542</v>
      </c>
      <c r="C27" s="32" t="s">
        <v>22</v>
      </c>
      <c r="D27" s="113"/>
      <c r="E27" s="770"/>
      <c r="F27" s="770"/>
      <c r="G27" s="105"/>
      <c r="H27" s="105"/>
      <c r="I27" s="105"/>
      <c r="J27" s="18"/>
    </row>
    <row r="28" spans="1:10" ht="23.25" customHeight="1">
      <c r="A28" s="32">
        <v>19</v>
      </c>
      <c r="B28" s="420" t="s">
        <v>543</v>
      </c>
      <c r="C28" s="36" t="s">
        <v>22</v>
      </c>
      <c r="D28" s="39"/>
      <c r="E28" s="770"/>
      <c r="F28" s="770"/>
      <c r="G28" s="105"/>
      <c r="H28" s="105"/>
      <c r="I28" s="105"/>
      <c r="J28" s="18"/>
    </row>
    <row r="29" spans="1:10" ht="26.25" customHeight="1">
      <c r="A29" s="32">
        <v>20</v>
      </c>
      <c r="B29" s="420" t="s">
        <v>544</v>
      </c>
      <c r="C29" s="32" t="s">
        <v>22</v>
      </c>
      <c r="D29" s="113"/>
      <c r="E29" s="770"/>
      <c r="F29" s="770"/>
      <c r="G29" s="105"/>
      <c r="H29" s="105"/>
      <c r="I29" s="105"/>
      <c r="J29" s="18"/>
    </row>
    <row r="30" spans="1:10" ht="31.5" customHeight="1">
      <c r="A30" s="32">
        <v>21</v>
      </c>
      <c r="B30" s="420" t="s">
        <v>545</v>
      </c>
      <c r="C30" s="36" t="s">
        <v>26</v>
      </c>
      <c r="D30" s="39"/>
      <c r="E30" s="770"/>
      <c r="F30" s="770"/>
      <c r="G30" s="105"/>
      <c r="H30" s="105"/>
      <c r="I30" s="105"/>
      <c r="J30" s="18"/>
    </row>
    <row r="31" spans="1:10" ht="33" customHeight="1">
      <c r="A31" s="32">
        <v>22</v>
      </c>
      <c r="B31" s="420" t="s">
        <v>546</v>
      </c>
      <c r="C31" s="36" t="s">
        <v>26</v>
      </c>
      <c r="D31" s="113"/>
      <c r="E31" s="770"/>
      <c r="F31" s="770"/>
      <c r="G31" s="105"/>
      <c r="H31" s="105"/>
      <c r="I31" s="105"/>
      <c r="J31" s="18"/>
    </row>
    <row r="32" spans="1:10" ht="30" customHeight="1">
      <c r="A32" s="32">
        <v>23</v>
      </c>
      <c r="B32" s="420" t="s">
        <v>517</v>
      </c>
      <c r="C32" s="36" t="s">
        <v>22</v>
      </c>
      <c r="D32" s="39"/>
      <c r="E32" s="770"/>
      <c r="F32" s="770"/>
      <c r="G32" s="105"/>
      <c r="H32" s="105"/>
      <c r="I32" s="105"/>
      <c r="J32" s="18"/>
    </row>
    <row r="33" spans="1:10" ht="33" customHeight="1">
      <c r="A33" s="32">
        <v>24</v>
      </c>
      <c r="B33" s="420" t="s">
        <v>547</v>
      </c>
      <c r="C33" s="32" t="s">
        <v>22</v>
      </c>
      <c r="D33" s="113"/>
      <c r="E33" s="770"/>
      <c r="F33" s="770"/>
      <c r="G33" s="105"/>
      <c r="H33" s="105"/>
      <c r="I33" s="105"/>
      <c r="J33" s="18"/>
    </row>
    <row r="34" spans="1:10" ht="33" customHeight="1">
      <c r="A34" s="32">
        <v>25</v>
      </c>
      <c r="B34" s="420" t="s">
        <v>548</v>
      </c>
      <c r="C34" s="36" t="s">
        <v>22</v>
      </c>
      <c r="D34" s="39"/>
      <c r="E34" s="770"/>
      <c r="F34" s="770"/>
      <c r="G34" s="105"/>
      <c r="H34" s="105"/>
      <c r="I34" s="105"/>
      <c r="J34" s="18"/>
    </row>
    <row r="35" spans="1:10" ht="21.75" customHeight="1">
      <c r="A35" s="32">
        <v>26</v>
      </c>
      <c r="B35" s="420" t="s">
        <v>549</v>
      </c>
      <c r="C35" s="36" t="s">
        <v>22</v>
      </c>
      <c r="D35" s="113"/>
      <c r="E35" s="770"/>
      <c r="F35" s="770"/>
      <c r="G35" s="105"/>
      <c r="H35" s="105"/>
      <c r="I35" s="105"/>
      <c r="J35" s="18"/>
    </row>
    <row r="36" spans="1:10" ht="30.75" customHeight="1">
      <c r="A36" s="32">
        <v>27</v>
      </c>
      <c r="B36" s="420" t="s">
        <v>550</v>
      </c>
      <c r="C36" s="36" t="s">
        <v>22</v>
      </c>
      <c r="D36" s="113"/>
      <c r="E36" s="770"/>
      <c r="F36" s="770"/>
      <c r="G36" s="105"/>
      <c r="H36" s="105"/>
      <c r="I36" s="105"/>
      <c r="J36" s="18"/>
    </row>
    <row r="37" spans="1:10" ht="46.5" customHeight="1">
      <c r="A37" s="32">
        <v>28</v>
      </c>
      <c r="B37" s="420" t="s">
        <v>551</v>
      </c>
      <c r="C37" s="36" t="s">
        <v>22</v>
      </c>
      <c r="D37" s="113"/>
      <c r="E37" s="770"/>
      <c r="F37" s="770"/>
      <c r="G37" s="105"/>
      <c r="H37" s="105"/>
      <c r="I37" s="105"/>
      <c r="J37" s="18"/>
    </row>
    <row r="38" spans="1:10" ht="46.5" customHeight="1">
      <c r="A38" s="32">
        <v>29</v>
      </c>
      <c r="B38" s="420" t="s">
        <v>552</v>
      </c>
      <c r="C38" s="36" t="s">
        <v>22</v>
      </c>
      <c r="D38" s="113"/>
      <c r="E38" s="770"/>
      <c r="F38" s="770"/>
      <c r="G38" s="105"/>
      <c r="H38" s="105"/>
      <c r="I38" s="105"/>
      <c r="J38" s="18"/>
    </row>
    <row r="39" spans="1:10" ht="24" customHeight="1">
      <c r="A39" s="32">
        <v>30</v>
      </c>
      <c r="B39" s="420" t="s">
        <v>553</v>
      </c>
      <c r="C39" s="36" t="s">
        <v>26</v>
      </c>
      <c r="D39" s="113"/>
      <c r="E39" s="770"/>
      <c r="F39" s="770"/>
      <c r="G39" s="105"/>
      <c r="H39" s="105"/>
      <c r="I39" s="105"/>
      <c r="J39" s="18"/>
    </row>
    <row r="40" spans="1:10" ht="45" customHeight="1">
      <c r="A40" s="32">
        <v>31</v>
      </c>
      <c r="B40" s="198" t="s">
        <v>516</v>
      </c>
      <c r="C40" s="199" t="s">
        <v>22</v>
      </c>
      <c r="D40" s="402"/>
      <c r="E40" s="770"/>
      <c r="F40" s="770"/>
      <c r="G40" s="105"/>
      <c r="H40" s="105"/>
      <c r="I40" s="105"/>
      <c r="J40" s="18"/>
    </row>
    <row r="41" spans="1:10" ht="15" customHeight="1">
      <c r="A41" s="18"/>
      <c r="B41" s="18"/>
      <c r="C41" s="18"/>
      <c r="D41" s="18"/>
      <c r="E41" s="18"/>
      <c r="G41" s="18"/>
      <c r="H41" s="18"/>
      <c r="I41" s="18"/>
      <c r="J41" s="18"/>
    </row>
    <row r="42" spans="1:10" ht="14.25" customHeight="1">
      <c r="A42" s="298"/>
      <c r="B42" s="298"/>
      <c r="C42" s="299"/>
      <c r="D42" s="164"/>
      <c r="E42" s="164"/>
      <c r="G42" s="45"/>
      <c r="H42" s="421"/>
      <c r="I42" s="45"/>
      <c r="J42" s="88"/>
    </row>
    <row r="43" spans="1:10" ht="14.25" customHeight="1">
      <c r="A43" s="81"/>
      <c r="B43" s="44" t="s">
        <v>1354</v>
      </c>
      <c r="C43" s="163"/>
      <c r="D43" s="40"/>
      <c r="E43" s="40"/>
      <c r="G43" s="422"/>
      <c r="H43" s="423"/>
      <c r="I43" s="422"/>
      <c r="J43" s="422"/>
    </row>
    <row r="44" spans="1:10" ht="15" customHeight="1">
      <c r="B44" s="766" t="s">
        <v>1842</v>
      </c>
      <c r="G44" s="422"/>
      <c r="H44" s="422"/>
      <c r="I44" s="422"/>
      <c r="J44" s="422"/>
    </row>
  </sheetData>
  <mergeCells count="36">
    <mergeCell ref="E37:F37"/>
    <mergeCell ref="E38:F38"/>
    <mergeCell ref="E39:F39"/>
    <mergeCell ref="E40:F40"/>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93" orientation="landscape" horizontalDpi="300" verticalDpi="300"/>
  <rowBreaks count="1" manualBreakCount="1">
    <brk id="1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J84"/>
  <sheetViews>
    <sheetView topLeftCell="A68" zoomScaleNormal="100" workbookViewId="0">
      <selection activeCell="B83" sqref="B83"/>
    </sheetView>
  </sheetViews>
  <sheetFormatPr defaultColWidth="9" defaultRowHeight="15"/>
  <cols>
    <col min="1" max="1" width="3.42578125" style="5" customWidth="1"/>
    <col min="2" max="2" width="60.140625" style="5" customWidth="1"/>
    <col min="3" max="3" width="16.7109375" style="5" customWidth="1"/>
    <col min="4" max="4" width="17.42578125" style="5" customWidth="1"/>
    <col min="5" max="5" width="15.7109375" style="5" customWidth="1"/>
    <col min="6" max="6" width="12.42578125" style="5" customWidth="1"/>
    <col min="7" max="7" width="9.7109375" style="5" customWidth="1"/>
    <col min="8" max="8" width="11.5703125" style="5" customWidth="1"/>
    <col min="9" max="9" width="24.85546875" style="5" customWidth="1"/>
    <col min="10"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thickBot="1">
      <c r="A5" s="772" t="s">
        <v>1477</v>
      </c>
      <c r="B5" s="772"/>
      <c r="C5" s="772"/>
      <c r="D5" s="772"/>
      <c r="E5" s="772"/>
      <c r="F5" s="772"/>
      <c r="G5" s="772"/>
      <c r="H5" s="772"/>
      <c r="I5" s="772"/>
      <c r="J5" s="47"/>
    </row>
    <row r="6" spans="1:10" ht="48.75" customHeight="1" thickBot="1">
      <c r="A6" s="264" t="s">
        <v>1</v>
      </c>
      <c r="B6" s="265" t="s">
        <v>32</v>
      </c>
      <c r="C6" s="266" t="s">
        <v>2</v>
      </c>
      <c r="D6" s="108" t="s">
        <v>3</v>
      </c>
      <c r="E6" s="108" t="s">
        <v>4</v>
      </c>
      <c r="F6" s="108" t="s">
        <v>5</v>
      </c>
      <c r="G6" s="265" t="s">
        <v>6</v>
      </c>
      <c r="H6" s="267" t="s">
        <v>7</v>
      </c>
      <c r="I6" s="13" t="s">
        <v>1823</v>
      </c>
    </row>
    <row r="7" spans="1:10" ht="15.75" customHeight="1" thickBot="1">
      <c r="A7" s="91" t="s">
        <v>8</v>
      </c>
      <c r="B7" s="92" t="s">
        <v>8</v>
      </c>
      <c r="C7" s="93" t="s">
        <v>9</v>
      </c>
      <c r="D7" s="94" t="s">
        <v>10</v>
      </c>
      <c r="E7" s="94" t="s">
        <v>10</v>
      </c>
      <c r="F7" s="94" t="s">
        <v>8</v>
      </c>
      <c r="G7" s="92" t="s">
        <v>8</v>
      </c>
      <c r="H7" s="95" t="s">
        <v>8</v>
      </c>
      <c r="I7" s="17" t="s">
        <v>8</v>
      </c>
    </row>
    <row r="8" spans="1:10" ht="27" customHeight="1">
      <c r="A8" s="280">
        <v>1</v>
      </c>
      <c r="B8" s="165" t="s">
        <v>554</v>
      </c>
      <c r="C8" s="305">
        <f>5000</f>
        <v>5000</v>
      </c>
      <c r="D8" s="316"/>
      <c r="E8" s="424"/>
      <c r="F8" s="19"/>
      <c r="G8" s="425"/>
      <c r="H8" s="179"/>
      <c r="I8" s="25"/>
    </row>
    <row r="9" spans="1:10" ht="27" customHeight="1">
      <c r="A9" s="201">
        <v>2</v>
      </c>
      <c r="B9" s="357" t="s">
        <v>555</v>
      </c>
      <c r="C9" s="256">
        <v>100</v>
      </c>
      <c r="D9" s="148"/>
      <c r="E9" s="424"/>
      <c r="F9" s="199"/>
      <c r="G9" s="425"/>
      <c r="H9" s="13"/>
      <c r="I9" s="25"/>
    </row>
    <row r="10" spans="1:10" ht="28.5" customHeight="1" thickBot="1">
      <c r="A10" s="201">
        <v>3</v>
      </c>
      <c r="B10" s="426" t="s">
        <v>556</v>
      </c>
      <c r="C10" s="256">
        <v>3000</v>
      </c>
      <c r="D10" s="427"/>
      <c r="E10" s="424"/>
      <c r="F10" s="199"/>
      <c r="G10" s="425"/>
      <c r="H10" s="360"/>
      <c r="I10" s="25"/>
    </row>
    <row r="11" spans="1:10" ht="29.25" customHeight="1" thickBot="1">
      <c r="A11" s="836" t="s">
        <v>347</v>
      </c>
      <c r="B11" s="836"/>
      <c r="C11" s="836"/>
      <c r="D11" s="836"/>
      <c r="E11" s="428"/>
      <c r="F11" s="30"/>
      <c r="G11" s="429"/>
      <c r="H11" s="429"/>
      <c r="I11" s="105"/>
      <c r="J11" s="18"/>
    </row>
    <row r="12" spans="1:10" ht="36" customHeight="1">
      <c r="A12" s="26"/>
      <c r="B12" s="183" t="s">
        <v>557</v>
      </c>
      <c r="C12" s="184" t="s">
        <v>13</v>
      </c>
      <c r="D12" s="185" t="s">
        <v>34</v>
      </c>
      <c r="E12" s="770" t="s">
        <v>15</v>
      </c>
      <c r="F12" s="770"/>
      <c r="G12" s="262"/>
      <c r="H12" s="31"/>
      <c r="I12" s="31"/>
      <c r="J12" s="18"/>
    </row>
    <row r="13" spans="1:10" ht="15" customHeight="1">
      <c r="A13" s="32">
        <v>1</v>
      </c>
      <c r="B13" s="1" t="s">
        <v>16</v>
      </c>
      <c r="C13" s="33" t="s">
        <v>8</v>
      </c>
      <c r="D13" s="102"/>
      <c r="E13" s="770"/>
      <c r="F13" s="770"/>
      <c r="G13" s="30"/>
      <c r="H13" s="35"/>
      <c r="I13" s="31"/>
      <c r="J13" s="18"/>
    </row>
    <row r="14" spans="1:10" ht="15" customHeight="1">
      <c r="A14" s="32">
        <v>2</v>
      </c>
      <c r="B14" s="2" t="s">
        <v>17</v>
      </c>
      <c r="C14" s="33" t="s">
        <v>8</v>
      </c>
      <c r="D14" s="103"/>
      <c r="E14" s="770"/>
      <c r="F14" s="770"/>
      <c r="G14" s="30"/>
      <c r="H14" s="31"/>
      <c r="I14" s="31"/>
      <c r="J14" s="18"/>
    </row>
    <row r="15" spans="1:10" ht="15" customHeight="1">
      <c r="A15" s="155">
        <v>3</v>
      </c>
      <c r="B15" s="2" t="s">
        <v>115</v>
      </c>
      <c r="C15" s="248" t="s">
        <v>8</v>
      </c>
      <c r="D15" s="37"/>
      <c r="E15" s="770"/>
      <c r="F15" s="770"/>
      <c r="G15" s="249"/>
      <c r="H15" s="250"/>
      <c r="I15" s="249"/>
      <c r="J15" s="18"/>
    </row>
    <row r="16" spans="1:10" ht="15" customHeight="1">
      <c r="A16" s="32">
        <v>4</v>
      </c>
      <c r="B16" s="255" t="s">
        <v>150</v>
      </c>
      <c r="C16" s="36" t="s">
        <v>8</v>
      </c>
      <c r="D16" s="102"/>
      <c r="E16" s="807"/>
      <c r="F16" s="807"/>
      <c r="G16" s="262"/>
      <c r="H16" s="31"/>
      <c r="I16" s="31"/>
      <c r="J16" s="18"/>
    </row>
    <row r="17" spans="1:10" ht="68.25" customHeight="1">
      <c r="A17" s="32">
        <v>5</v>
      </c>
      <c r="B17" s="2" t="s">
        <v>558</v>
      </c>
      <c r="C17" s="36" t="s">
        <v>8</v>
      </c>
      <c r="D17" s="103"/>
      <c r="E17" s="770"/>
      <c r="F17" s="770"/>
      <c r="G17" s="30"/>
      <c r="H17" s="31"/>
      <c r="I17" s="31"/>
      <c r="J17" s="18"/>
    </row>
    <row r="18" spans="1:10" ht="102" customHeight="1">
      <c r="A18" s="32">
        <v>6</v>
      </c>
      <c r="B18" s="197" t="s">
        <v>495</v>
      </c>
      <c r="C18" s="36" t="s">
        <v>8</v>
      </c>
      <c r="D18" s="103"/>
      <c r="E18" s="770"/>
      <c r="F18" s="770"/>
      <c r="G18" s="30"/>
      <c r="H18" s="31"/>
      <c r="I18" s="31"/>
      <c r="J18" s="18"/>
    </row>
    <row r="19" spans="1:10" ht="34.5" customHeight="1">
      <c r="A19" s="32">
        <v>7</v>
      </c>
      <c r="B19" s="188" t="s">
        <v>274</v>
      </c>
      <c r="C19" s="36" t="s">
        <v>8</v>
      </c>
      <c r="D19" s="370"/>
      <c r="E19" s="808"/>
      <c r="F19" s="808"/>
      <c r="G19" s="262"/>
      <c r="H19" s="31"/>
      <c r="I19" s="31"/>
      <c r="J19" s="18"/>
    </row>
    <row r="20" spans="1:10" ht="154.5" customHeight="1">
      <c r="A20" s="32">
        <v>8</v>
      </c>
      <c r="B20" s="2" t="s">
        <v>559</v>
      </c>
      <c r="C20" s="36" t="s">
        <v>22</v>
      </c>
      <c r="D20" s="39"/>
      <c r="E20" s="770"/>
      <c r="F20" s="770"/>
      <c r="G20" s="30"/>
      <c r="H20" s="31"/>
      <c r="I20" s="31"/>
      <c r="J20" s="18"/>
    </row>
    <row r="21" spans="1:10" ht="36.75" customHeight="1">
      <c r="A21" s="32">
        <v>9</v>
      </c>
      <c r="B21" s="2" t="s">
        <v>560</v>
      </c>
      <c r="C21" s="36" t="s">
        <v>22</v>
      </c>
      <c r="D21" s="39"/>
      <c r="E21" s="770"/>
      <c r="F21" s="770"/>
      <c r="G21" s="30"/>
      <c r="H21" s="31"/>
      <c r="I21" s="31"/>
      <c r="J21" s="18"/>
    </row>
    <row r="22" spans="1:10" ht="32.25" customHeight="1">
      <c r="A22" s="32">
        <v>10</v>
      </c>
      <c r="B22" s="2" t="s">
        <v>561</v>
      </c>
      <c r="C22" s="36" t="s">
        <v>22</v>
      </c>
      <c r="D22" s="39"/>
      <c r="E22" s="770"/>
      <c r="F22" s="770"/>
      <c r="G22" s="30"/>
      <c r="H22" s="31"/>
      <c r="I22" s="31"/>
      <c r="J22" s="18"/>
    </row>
    <row r="23" spans="1:10" ht="15" customHeight="1">
      <c r="A23" s="32">
        <v>11</v>
      </c>
      <c r="B23" s="198" t="s">
        <v>562</v>
      </c>
      <c r="C23" s="36" t="s">
        <v>22</v>
      </c>
      <c r="D23" s="39"/>
      <c r="E23" s="770"/>
      <c r="F23" s="770"/>
      <c r="G23" s="30"/>
      <c r="H23" s="31"/>
      <c r="I23" s="31"/>
      <c r="J23" s="18"/>
    </row>
    <row r="24" spans="1:10" ht="36" customHeight="1">
      <c r="A24" s="32">
        <v>12</v>
      </c>
      <c r="B24" s="2" t="s">
        <v>563</v>
      </c>
      <c r="C24" s="36" t="s">
        <v>22</v>
      </c>
      <c r="D24" s="39"/>
      <c r="E24" s="770"/>
      <c r="F24" s="770"/>
      <c r="G24" s="30"/>
      <c r="H24" s="31"/>
      <c r="I24" s="31"/>
      <c r="J24" s="18"/>
    </row>
    <row r="25" spans="1:10" ht="42.75" customHeight="1">
      <c r="A25" s="32">
        <v>13</v>
      </c>
      <c r="B25" s="198" t="s">
        <v>564</v>
      </c>
      <c r="C25" s="153" t="s">
        <v>22</v>
      </c>
      <c r="D25" s="253"/>
      <c r="E25" s="770"/>
      <c r="F25" s="770"/>
      <c r="G25" s="30"/>
      <c r="H25" s="31"/>
      <c r="I25" s="31"/>
      <c r="J25" s="18"/>
    </row>
    <row r="26" spans="1:10" ht="36" customHeight="1">
      <c r="A26" s="32">
        <v>14</v>
      </c>
      <c r="B26" s="198" t="s">
        <v>565</v>
      </c>
      <c r="C26" s="153" t="s">
        <v>22</v>
      </c>
      <c r="D26" s="253"/>
      <c r="E26" s="770"/>
      <c r="F26" s="770"/>
      <c r="G26" s="30"/>
      <c r="H26" s="31"/>
      <c r="I26" s="31"/>
      <c r="J26" s="18"/>
    </row>
    <row r="27" spans="1:10" ht="38.25" customHeight="1">
      <c r="A27" s="32">
        <v>15</v>
      </c>
      <c r="B27" s="198" t="s">
        <v>566</v>
      </c>
      <c r="C27" s="153" t="s">
        <v>22</v>
      </c>
      <c r="D27" s="253"/>
      <c r="E27" s="770"/>
      <c r="F27" s="770"/>
      <c r="G27" s="30"/>
      <c r="H27" s="31"/>
      <c r="I27" s="31"/>
      <c r="J27" s="18"/>
    </row>
    <row r="28" spans="1:10" ht="30" customHeight="1">
      <c r="A28" s="32">
        <v>16</v>
      </c>
      <c r="B28" s="198" t="s">
        <v>567</v>
      </c>
      <c r="C28" s="153" t="s">
        <v>26</v>
      </c>
      <c r="D28" s="253"/>
      <c r="E28" s="770"/>
      <c r="F28" s="770"/>
      <c r="G28" s="30"/>
      <c r="H28" s="31"/>
      <c r="I28" s="31"/>
      <c r="J28" s="18"/>
    </row>
    <row r="29" spans="1:10" ht="15" customHeight="1">
      <c r="A29" s="32">
        <v>17</v>
      </c>
      <c r="B29" s="198" t="s">
        <v>568</v>
      </c>
      <c r="C29" s="153" t="s">
        <v>22</v>
      </c>
      <c r="D29" s="253"/>
      <c r="E29" s="770"/>
      <c r="F29" s="770"/>
      <c r="G29" s="30"/>
      <c r="H29" s="31"/>
      <c r="I29" s="31"/>
      <c r="J29" s="18"/>
    </row>
    <row r="30" spans="1:10" ht="15" customHeight="1">
      <c r="A30" s="32">
        <v>18</v>
      </c>
      <c r="B30" s="198" t="s">
        <v>569</v>
      </c>
      <c r="C30" s="153" t="s">
        <v>26</v>
      </c>
      <c r="D30" s="253"/>
      <c r="E30" s="770"/>
      <c r="F30" s="770"/>
      <c r="G30" s="30"/>
      <c r="H30" s="31"/>
      <c r="I30" s="31"/>
      <c r="J30" s="18"/>
    </row>
    <row r="31" spans="1:10" ht="32.25" customHeight="1">
      <c r="A31" s="32">
        <v>19</v>
      </c>
      <c r="B31" s="198" t="s">
        <v>570</v>
      </c>
      <c r="C31" s="153" t="s">
        <v>22</v>
      </c>
      <c r="D31" s="253"/>
      <c r="E31" s="770"/>
      <c r="F31" s="770"/>
      <c r="G31" s="30"/>
      <c r="H31" s="31"/>
      <c r="I31" s="31"/>
      <c r="J31" s="18"/>
    </row>
    <row r="32" spans="1:10" ht="38.25" customHeight="1">
      <c r="A32" s="32">
        <v>20</v>
      </c>
      <c r="B32" s="198" t="s">
        <v>571</v>
      </c>
      <c r="C32" s="153" t="s">
        <v>22</v>
      </c>
      <c r="D32" s="253"/>
      <c r="E32" s="770"/>
      <c r="F32" s="770"/>
      <c r="G32" s="30"/>
      <c r="H32" s="31"/>
      <c r="I32" s="31"/>
      <c r="J32" s="18"/>
    </row>
    <row r="33" spans="1:10" ht="39" customHeight="1">
      <c r="A33" s="32">
        <v>21</v>
      </c>
      <c r="B33" s="198" t="s">
        <v>572</v>
      </c>
      <c r="C33" s="153" t="s">
        <v>22</v>
      </c>
      <c r="D33" s="253"/>
      <c r="E33" s="770"/>
      <c r="F33" s="770"/>
      <c r="G33" s="30"/>
      <c r="H33" s="31"/>
      <c r="I33" s="31"/>
      <c r="J33" s="18"/>
    </row>
    <row r="34" spans="1:10" ht="27.75" customHeight="1">
      <c r="A34" s="32">
        <v>22</v>
      </c>
      <c r="B34" s="198" t="s">
        <v>573</v>
      </c>
      <c r="C34" s="153" t="s">
        <v>574</v>
      </c>
      <c r="D34" s="253"/>
      <c r="E34" s="770"/>
      <c r="F34" s="770"/>
      <c r="G34" s="30"/>
      <c r="H34" s="31"/>
      <c r="I34" s="31"/>
      <c r="J34" s="18"/>
    </row>
    <row r="35" spans="1:10" ht="36.75" customHeight="1">
      <c r="A35" s="32">
        <v>23</v>
      </c>
      <c r="B35" s="198" t="s">
        <v>575</v>
      </c>
      <c r="C35" s="153" t="s">
        <v>22</v>
      </c>
      <c r="D35" s="253"/>
      <c r="E35" s="770"/>
      <c r="F35" s="770"/>
      <c r="G35" s="30"/>
      <c r="H35" s="31"/>
      <c r="I35" s="31"/>
      <c r="J35" s="18"/>
    </row>
    <row r="36" spans="1:10" ht="33" customHeight="1">
      <c r="A36" s="32">
        <v>24</v>
      </c>
      <c r="B36" s="198" t="s">
        <v>576</v>
      </c>
      <c r="C36" s="153" t="s">
        <v>22</v>
      </c>
      <c r="D36" s="253"/>
      <c r="E36" s="770"/>
      <c r="F36" s="770"/>
      <c r="G36" s="30"/>
      <c r="H36" s="31"/>
      <c r="I36" s="31"/>
      <c r="J36" s="18"/>
    </row>
    <row r="37" spans="1:10" ht="41.25" customHeight="1">
      <c r="A37" s="32">
        <v>25</v>
      </c>
      <c r="B37" s="198" t="s">
        <v>577</v>
      </c>
      <c r="C37" s="153" t="s">
        <v>22</v>
      </c>
      <c r="D37" s="253"/>
      <c r="E37" s="770"/>
      <c r="F37" s="770"/>
      <c r="G37" s="30"/>
      <c r="H37" s="31"/>
      <c r="I37" s="31"/>
      <c r="J37" s="18"/>
    </row>
    <row r="38" spans="1:10" ht="36" customHeight="1">
      <c r="A38" s="32">
        <v>26</v>
      </c>
      <c r="B38" s="198" t="s">
        <v>578</v>
      </c>
      <c r="C38" s="153" t="s">
        <v>22</v>
      </c>
      <c r="D38" s="253"/>
      <c r="E38" s="770"/>
      <c r="F38" s="770"/>
      <c r="G38" s="30"/>
      <c r="H38" s="31"/>
      <c r="I38" s="31"/>
      <c r="J38" s="18"/>
    </row>
    <row r="39" spans="1:10" ht="32.25" customHeight="1">
      <c r="A39" s="32">
        <v>27</v>
      </c>
      <c r="B39" s="198" t="s">
        <v>579</v>
      </c>
      <c r="C39" s="153" t="s">
        <v>22</v>
      </c>
      <c r="D39" s="253"/>
      <c r="E39" s="770"/>
      <c r="F39" s="770"/>
      <c r="G39" s="30"/>
      <c r="H39" s="31"/>
      <c r="I39" s="31"/>
      <c r="J39" s="18"/>
    </row>
    <row r="40" spans="1:10" ht="54" customHeight="1">
      <c r="A40" s="32">
        <v>28</v>
      </c>
      <c r="B40" s="198" t="s">
        <v>516</v>
      </c>
      <c r="C40" s="199" t="s">
        <v>22</v>
      </c>
      <c r="D40" s="402"/>
      <c r="E40" s="770"/>
      <c r="F40" s="770"/>
      <c r="G40" s="105"/>
      <c r="H40" s="105"/>
      <c r="I40" s="105"/>
      <c r="J40" s="18"/>
    </row>
    <row r="41" spans="1:10" ht="36" customHeight="1">
      <c r="A41" s="26"/>
      <c r="B41" s="430" t="s">
        <v>580</v>
      </c>
      <c r="C41" s="28" t="s">
        <v>13</v>
      </c>
      <c r="D41" s="29" t="s">
        <v>34</v>
      </c>
      <c r="E41" s="770" t="s">
        <v>15</v>
      </c>
      <c r="F41" s="770"/>
      <c r="G41" s="262"/>
      <c r="H41" s="31"/>
      <c r="I41" s="31"/>
      <c r="J41" s="18"/>
    </row>
    <row r="42" spans="1:10" ht="15" customHeight="1">
      <c r="A42" s="32">
        <v>1</v>
      </c>
      <c r="B42" s="1" t="s">
        <v>16</v>
      </c>
      <c r="C42" s="33" t="s">
        <v>8</v>
      </c>
      <c r="D42" s="102"/>
      <c r="E42" s="770"/>
      <c r="F42" s="770"/>
      <c r="G42" s="30"/>
      <c r="H42" s="31"/>
      <c r="I42" s="31"/>
      <c r="J42" s="18"/>
    </row>
    <row r="43" spans="1:10" ht="15" customHeight="1">
      <c r="A43" s="32">
        <v>2</v>
      </c>
      <c r="B43" s="2" t="s">
        <v>17</v>
      </c>
      <c r="C43" s="33" t="s">
        <v>8</v>
      </c>
      <c r="D43" s="103"/>
      <c r="E43" s="770"/>
      <c r="F43" s="770"/>
      <c r="G43" s="30"/>
      <c r="H43" s="31"/>
      <c r="I43" s="31"/>
      <c r="J43" s="18"/>
    </row>
    <row r="44" spans="1:10" ht="15" customHeight="1">
      <c r="A44" s="155">
        <v>3</v>
      </c>
      <c r="B44" s="2" t="s">
        <v>115</v>
      </c>
      <c r="C44" s="248" t="s">
        <v>8</v>
      </c>
      <c r="D44" s="37"/>
      <c r="E44" s="800"/>
      <c r="F44" s="800"/>
      <c r="G44" s="249"/>
      <c r="H44" s="250"/>
      <c r="I44" s="249"/>
      <c r="J44" s="18"/>
    </row>
    <row r="45" spans="1:10" ht="15" customHeight="1">
      <c r="A45" s="32">
        <v>4</v>
      </c>
      <c r="B45" s="255" t="s">
        <v>150</v>
      </c>
      <c r="C45" s="36" t="s">
        <v>8</v>
      </c>
      <c r="D45" s="102"/>
      <c r="E45" s="807"/>
      <c r="F45" s="807"/>
      <c r="G45" s="262"/>
      <c r="H45" s="31"/>
      <c r="I45" s="31"/>
      <c r="J45" s="18"/>
    </row>
    <row r="46" spans="1:10" ht="36" customHeight="1">
      <c r="A46" s="32">
        <v>5</v>
      </c>
      <c r="B46" s="188" t="s">
        <v>274</v>
      </c>
      <c r="C46" s="36" t="s">
        <v>8</v>
      </c>
      <c r="D46" s="370"/>
      <c r="E46" s="808"/>
      <c r="F46" s="808"/>
      <c r="G46" s="262"/>
      <c r="H46" s="31"/>
      <c r="I46" s="31"/>
      <c r="J46" s="18"/>
    </row>
    <row r="47" spans="1:10" ht="83.25" customHeight="1">
      <c r="A47" s="32">
        <v>6</v>
      </c>
      <c r="B47" s="2" t="s">
        <v>581</v>
      </c>
      <c r="C47" s="36" t="s">
        <v>8</v>
      </c>
      <c r="D47" s="103"/>
      <c r="E47" s="770"/>
      <c r="F47" s="770"/>
      <c r="G47" s="30"/>
      <c r="H47" s="31"/>
      <c r="I47" s="31"/>
      <c r="J47" s="18"/>
    </row>
    <row r="48" spans="1:10" ht="100.5" customHeight="1">
      <c r="A48" s="32">
        <v>7</v>
      </c>
      <c r="B48" s="197" t="s">
        <v>495</v>
      </c>
      <c r="C48" s="36" t="s">
        <v>8</v>
      </c>
      <c r="D48" s="103"/>
      <c r="E48" s="770"/>
      <c r="F48" s="770"/>
      <c r="G48" s="30"/>
      <c r="H48" s="31"/>
      <c r="I48" s="31"/>
      <c r="J48" s="18"/>
    </row>
    <row r="49" spans="1:10" ht="108.75" customHeight="1">
      <c r="A49" s="32">
        <v>8</v>
      </c>
      <c r="B49" s="2" t="s">
        <v>582</v>
      </c>
      <c r="C49" s="36" t="s">
        <v>22</v>
      </c>
      <c r="D49" s="39"/>
      <c r="E49" s="770"/>
      <c r="F49" s="770"/>
      <c r="G49" s="30"/>
      <c r="H49" s="31"/>
      <c r="I49" s="31"/>
      <c r="J49" s="18"/>
    </row>
    <row r="50" spans="1:10" ht="35.25" customHeight="1">
      <c r="A50" s="32">
        <v>9</v>
      </c>
      <c r="B50" s="2" t="s">
        <v>583</v>
      </c>
      <c r="C50" s="36" t="s">
        <v>22</v>
      </c>
      <c r="D50" s="39"/>
      <c r="E50" s="770"/>
      <c r="F50" s="770"/>
      <c r="G50" s="30"/>
      <c r="H50" s="31"/>
      <c r="I50" s="31"/>
      <c r="J50" s="18"/>
    </row>
    <row r="51" spans="1:10" ht="15" customHeight="1">
      <c r="A51" s="32">
        <v>10</v>
      </c>
      <c r="B51" s="2" t="s">
        <v>584</v>
      </c>
      <c r="C51" s="36" t="s">
        <v>22</v>
      </c>
      <c r="D51" s="39"/>
      <c r="E51" s="770"/>
      <c r="F51" s="770"/>
      <c r="G51" s="30"/>
      <c r="H51" s="31"/>
      <c r="I51" s="31"/>
      <c r="J51" s="18"/>
    </row>
    <row r="52" spans="1:10" ht="29.25" customHeight="1">
      <c r="A52" s="32">
        <v>11</v>
      </c>
      <c r="B52" s="198" t="s">
        <v>562</v>
      </c>
      <c r="C52" s="36" t="s">
        <v>22</v>
      </c>
      <c r="D52" s="39"/>
      <c r="E52" s="770"/>
      <c r="F52" s="770"/>
      <c r="G52" s="30"/>
      <c r="H52" s="31"/>
      <c r="I52" s="31"/>
      <c r="J52" s="18"/>
    </row>
    <row r="53" spans="1:10" ht="39.75" customHeight="1">
      <c r="A53" s="32">
        <v>12</v>
      </c>
      <c r="B53" s="2" t="s">
        <v>563</v>
      </c>
      <c r="C53" s="36" t="s">
        <v>22</v>
      </c>
      <c r="D53" s="39"/>
      <c r="E53" s="770"/>
      <c r="F53" s="770"/>
      <c r="G53" s="30"/>
      <c r="H53" s="31"/>
      <c r="I53" s="31"/>
      <c r="J53" s="18"/>
    </row>
    <row r="54" spans="1:10" ht="38.25" customHeight="1">
      <c r="A54" s="32">
        <v>13</v>
      </c>
      <c r="B54" s="198" t="s">
        <v>564</v>
      </c>
      <c r="C54" s="153" t="s">
        <v>22</v>
      </c>
      <c r="D54" s="253"/>
      <c r="E54" s="770"/>
      <c r="F54" s="770"/>
      <c r="G54" s="30"/>
      <c r="H54" s="31"/>
      <c r="I54" s="31"/>
      <c r="J54" s="18"/>
    </row>
    <row r="55" spans="1:10" ht="30.75" customHeight="1">
      <c r="A55" s="32">
        <v>14</v>
      </c>
      <c r="B55" s="198" t="s">
        <v>585</v>
      </c>
      <c r="C55" s="153" t="s">
        <v>22</v>
      </c>
      <c r="D55" s="253"/>
      <c r="E55" s="770"/>
      <c r="F55" s="770"/>
      <c r="G55" s="30"/>
      <c r="H55" s="31"/>
      <c r="I55" s="31"/>
      <c r="J55" s="18"/>
    </row>
    <row r="56" spans="1:10" ht="26.25" customHeight="1">
      <c r="A56" s="32">
        <v>15</v>
      </c>
      <c r="B56" s="198" t="s">
        <v>586</v>
      </c>
      <c r="C56" s="153" t="s">
        <v>22</v>
      </c>
      <c r="D56" s="253"/>
      <c r="E56" s="770"/>
      <c r="F56" s="770"/>
      <c r="G56" s="30"/>
      <c r="H56" s="31"/>
      <c r="I56" s="31"/>
      <c r="J56" s="18"/>
    </row>
    <row r="57" spans="1:10" ht="39" customHeight="1">
      <c r="A57" s="32">
        <v>16</v>
      </c>
      <c r="B57" s="198" t="s">
        <v>567</v>
      </c>
      <c r="C57" s="153" t="s">
        <v>26</v>
      </c>
      <c r="D57" s="253"/>
      <c r="E57" s="770"/>
      <c r="F57" s="770"/>
      <c r="G57" s="30"/>
      <c r="H57" s="31"/>
      <c r="I57" s="31"/>
      <c r="J57" s="18"/>
    </row>
    <row r="58" spans="1:10" ht="25.5" customHeight="1">
      <c r="A58" s="32">
        <v>17</v>
      </c>
      <c r="B58" s="198" t="s">
        <v>569</v>
      </c>
      <c r="C58" s="153" t="s">
        <v>26</v>
      </c>
      <c r="D58" s="253"/>
      <c r="E58" s="770"/>
      <c r="F58" s="770"/>
      <c r="G58" s="30"/>
      <c r="H58" s="31"/>
      <c r="I58" s="31"/>
      <c r="J58" s="18"/>
    </row>
    <row r="59" spans="1:10" ht="24.75" customHeight="1">
      <c r="A59" s="32">
        <v>18</v>
      </c>
      <c r="B59" s="198" t="s">
        <v>587</v>
      </c>
      <c r="C59" s="153" t="s">
        <v>22</v>
      </c>
      <c r="D59" s="253"/>
      <c r="E59" s="770"/>
      <c r="F59" s="770"/>
      <c r="G59" s="30"/>
      <c r="H59" s="31"/>
      <c r="I59" s="31"/>
      <c r="J59" s="18"/>
    </row>
    <row r="60" spans="1:10" ht="27" customHeight="1">
      <c r="A60" s="32">
        <v>19</v>
      </c>
      <c r="B60" s="198" t="s">
        <v>588</v>
      </c>
      <c r="C60" s="153" t="s">
        <v>22</v>
      </c>
      <c r="D60" s="253"/>
      <c r="E60" s="770"/>
      <c r="F60" s="770"/>
      <c r="G60" s="30"/>
      <c r="H60" s="31"/>
      <c r="I60" s="31"/>
      <c r="J60" s="18"/>
    </row>
    <row r="61" spans="1:10" ht="33.75" customHeight="1">
      <c r="A61" s="32">
        <v>20</v>
      </c>
      <c r="B61" s="198" t="s">
        <v>589</v>
      </c>
      <c r="C61" s="153" t="s">
        <v>22</v>
      </c>
      <c r="D61" s="253"/>
      <c r="E61" s="770"/>
      <c r="F61" s="770"/>
      <c r="G61" s="30"/>
      <c r="H61" s="31"/>
      <c r="I61" s="31"/>
      <c r="J61" s="18"/>
    </row>
    <row r="62" spans="1:10" ht="35.25" customHeight="1">
      <c r="A62" s="32">
        <v>21</v>
      </c>
      <c r="B62" s="198" t="s">
        <v>573</v>
      </c>
      <c r="C62" s="153" t="s">
        <v>574</v>
      </c>
      <c r="D62" s="253"/>
      <c r="E62" s="770"/>
      <c r="F62" s="770"/>
      <c r="G62" s="30"/>
      <c r="H62" s="31"/>
      <c r="I62" s="31"/>
      <c r="J62" s="18"/>
    </row>
    <row r="63" spans="1:10" ht="27.75" customHeight="1">
      <c r="A63" s="32">
        <v>22</v>
      </c>
      <c r="B63" s="198" t="s">
        <v>590</v>
      </c>
      <c r="C63" s="153" t="s">
        <v>22</v>
      </c>
      <c r="D63" s="253"/>
      <c r="E63" s="770"/>
      <c r="F63" s="770"/>
      <c r="G63" s="30"/>
      <c r="H63" s="31"/>
      <c r="I63" s="31"/>
      <c r="J63" s="18"/>
    </row>
    <row r="64" spans="1:10" ht="28.5" customHeight="1">
      <c r="A64" s="32">
        <v>23</v>
      </c>
      <c r="B64" s="198" t="s">
        <v>591</v>
      </c>
      <c r="C64" s="153" t="s">
        <v>22</v>
      </c>
      <c r="D64" s="253"/>
      <c r="E64" s="770"/>
      <c r="F64" s="770"/>
      <c r="G64" s="30"/>
      <c r="H64" s="31"/>
      <c r="I64" s="31"/>
      <c r="J64" s="18"/>
    </row>
    <row r="65" spans="1:10" ht="25.5" customHeight="1">
      <c r="A65" s="32">
        <v>24</v>
      </c>
      <c r="B65" s="198" t="s">
        <v>592</v>
      </c>
      <c r="C65" s="153" t="s">
        <v>22</v>
      </c>
      <c r="D65" s="253"/>
      <c r="E65" s="770"/>
      <c r="F65" s="770"/>
      <c r="G65" s="30"/>
      <c r="H65" s="31"/>
      <c r="I65" s="31"/>
      <c r="J65" s="18"/>
    </row>
    <row r="66" spans="1:10" ht="30.75" customHeight="1">
      <c r="A66" s="32">
        <v>25</v>
      </c>
      <c r="B66" s="198" t="s">
        <v>577</v>
      </c>
      <c r="C66" s="153" t="s">
        <v>22</v>
      </c>
      <c r="D66" s="253"/>
      <c r="E66" s="770"/>
      <c r="F66" s="770"/>
      <c r="G66" s="30"/>
      <c r="H66" s="31"/>
      <c r="I66" s="31"/>
      <c r="J66" s="18"/>
    </row>
    <row r="67" spans="1:10" ht="34.5" customHeight="1">
      <c r="A67" s="32">
        <v>26</v>
      </c>
      <c r="B67" s="198" t="s">
        <v>578</v>
      </c>
      <c r="C67" s="153" t="s">
        <v>22</v>
      </c>
      <c r="D67" s="253"/>
      <c r="E67" s="770"/>
      <c r="F67" s="770"/>
      <c r="G67" s="30"/>
      <c r="H67" s="31"/>
      <c r="I67" s="31"/>
      <c r="J67" s="18"/>
    </row>
    <row r="68" spans="1:10" ht="33.75" customHeight="1">
      <c r="A68" s="32">
        <v>27</v>
      </c>
      <c r="B68" s="198" t="s">
        <v>516</v>
      </c>
      <c r="C68" s="199" t="s">
        <v>22</v>
      </c>
      <c r="D68" s="402"/>
      <c r="E68" s="770"/>
      <c r="F68" s="770"/>
      <c r="G68" s="105"/>
      <c r="H68" s="105"/>
      <c r="I68" s="105"/>
      <c r="J68" s="18"/>
    </row>
    <row r="69" spans="1:10" ht="30.75" customHeight="1">
      <c r="A69" s="32">
        <v>28</v>
      </c>
      <c r="B69" s="198" t="s">
        <v>579</v>
      </c>
      <c r="C69" s="153" t="s">
        <v>22</v>
      </c>
      <c r="D69" s="253"/>
      <c r="E69" s="770"/>
      <c r="F69" s="770"/>
      <c r="G69" s="30"/>
      <c r="H69" s="31"/>
      <c r="I69" s="31"/>
      <c r="J69" s="18"/>
    </row>
    <row r="70" spans="1:10" ht="36" customHeight="1">
      <c r="A70" s="26"/>
      <c r="B70" s="27" t="s">
        <v>593</v>
      </c>
      <c r="C70" s="28" t="s">
        <v>13</v>
      </c>
      <c r="D70" s="29" t="s">
        <v>34</v>
      </c>
      <c r="E70" s="770" t="s">
        <v>15</v>
      </c>
      <c r="F70" s="770"/>
      <c r="G70" s="262"/>
      <c r="H70" s="31"/>
      <c r="I70" s="31"/>
      <c r="J70" s="18"/>
    </row>
    <row r="71" spans="1:10" ht="15" customHeight="1">
      <c r="A71" s="32">
        <v>1</v>
      </c>
      <c r="B71" s="1" t="s">
        <v>16</v>
      </c>
      <c r="C71" s="33" t="s">
        <v>8</v>
      </c>
      <c r="D71" s="102"/>
      <c r="E71" s="770"/>
      <c r="F71" s="770"/>
      <c r="G71" s="30"/>
      <c r="H71" s="31"/>
      <c r="I71" s="31"/>
      <c r="J71" s="18"/>
    </row>
    <row r="72" spans="1:10" ht="15" customHeight="1">
      <c r="A72" s="32">
        <v>2</v>
      </c>
      <c r="B72" s="2" t="s">
        <v>17</v>
      </c>
      <c r="C72" s="33" t="s">
        <v>8</v>
      </c>
      <c r="D72" s="103"/>
      <c r="E72" s="770"/>
      <c r="F72" s="770"/>
      <c r="G72" s="30"/>
      <c r="H72" s="31"/>
      <c r="I72" s="31"/>
      <c r="J72" s="18"/>
    </row>
    <row r="73" spans="1:10" ht="15" customHeight="1">
      <c r="A73" s="155">
        <v>3</v>
      </c>
      <c r="B73" s="2" t="s">
        <v>115</v>
      </c>
      <c r="C73" s="248" t="s">
        <v>8</v>
      </c>
      <c r="D73" s="37"/>
      <c r="E73" s="770"/>
      <c r="F73" s="770"/>
      <c r="G73" s="249"/>
      <c r="H73" s="250"/>
      <c r="I73" s="249"/>
      <c r="J73" s="18"/>
    </row>
    <row r="74" spans="1:10" ht="27.75" customHeight="1">
      <c r="A74" s="32">
        <v>4</v>
      </c>
      <c r="B74" s="202" t="s">
        <v>150</v>
      </c>
      <c r="C74" s="36" t="s">
        <v>8</v>
      </c>
      <c r="D74" s="102"/>
      <c r="E74" s="807"/>
      <c r="F74" s="807"/>
      <c r="G74" s="262"/>
      <c r="H74" s="31"/>
      <c r="I74" s="31"/>
      <c r="J74" s="18"/>
    </row>
    <row r="75" spans="1:10" ht="77.25" customHeight="1">
      <c r="A75" s="32">
        <v>5</v>
      </c>
      <c r="B75" s="2" t="s">
        <v>581</v>
      </c>
      <c r="C75" s="36" t="s">
        <v>8</v>
      </c>
      <c r="D75" s="103"/>
      <c r="E75" s="770"/>
      <c r="F75" s="770"/>
      <c r="G75" s="30"/>
      <c r="H75" s="31"/>
      <c r="I75" s="31"/>
      <c r="J75" s="18"/>
    </row>
    <row r="76" spans="1:10" ht="96" customHeight="1">
      <c r="A76" s="32">
        <v>6</v>
      </c>
      <c r="B76" s="197" t="s">
        <v>495</v>
      </c>
      <c r="C76" s="36" t="s">
        <v>8</v>
      </c>
      <c r="D76" s="103"/>
      <c r="E76" s="770"/>
      <c r="F76" s="770"/>
      <c r="G76" s="30"/>
      <c r="H76" s="31"/>
      <c r="I76" s="31"/>
      <c r="J76" s="18"/>
    </row>
    <row r="77" spans="1:10" ht="22.5" customHeight="1">
      <c r="A77" s="32">
        <v>7</v>
      </c>
      <c r="B77" s="2" t="s">
        <v>594</v>
      </c>
      <c r="C77" s="36" t="s">
        <v>22</v>
      </c>
      <c r="D77" s="39"/>
      <c r="E77" s="770"/>
      <c r="F77" s="770"/>
      <c r="G77" s="30"/>
      <c r="H77" s="31"/>
      <c r="I77" s="31"/>
      <c r="J77" s="18"/>
    </row>
    <row r="78" spans="1:10" ht="24" customHeight="1">
      <c r="A78" s="32">
        <v>8</v>
      </c>
      <c r="B78" s="2" t="s">
        <v>595</v>
      </c>
      <c r="C78" s="36" t="s">
        <v>22</v>
      </c>
      <c r="D78" s="39"/>
      <c r="E78" s="770"/>
      <c r="F78" s="770"/>
      <c r="G78" s="30"/>
      <c r="H78" s="31"/>
      <c r="I78" s="31"/>
      <c r="J78" s="18"/>
    </row>
    <row r="79" spans="1:10" ht="22.5" customHeight="1">
      <c r="A79" s="32">
        <v>9</v>
      </c>
      <c r="B79" s="2" t="s">
        <v>596</v>
      </c>
      <c r="C79" s="36" t="s">
        <v>22</v>
      </c>
      <c r="D79" s="39"/>
      <c r="E79" s="770"/>
      <c r="F79" s="770"/>
      <c r="G79" s="30"/>
      <c r="H79" s="31"/>
      <c r="I79" s="31"/>
      <c r="J79" s="18"/>
    </row>
    <row r="80" spans="1:10" ht="26.25" customHeight="1">
      <c r="A80" s="32">
        <v>10</v>
      </c>
      <c r="B80" s="198" t="s">
        <v>597</v>
      </c>
      <c r="C80" s="36" t="s">
        <v>22</v>
      </c>
      <c r="D80" s="39"/>
      <c r="E80" s="770"/>
      <c r="F80" s="770"/>
      <c r="G80" s="30"/>
      <c r="H80" s="31"/>
      <c r="I80" s="31"/>
      <c r="J80" s="18"/>
    </row>
    <row r="81" spans="1:10" ht="15" customHeight="1">
      <c r="A81" s="81"/>
      <c r="B81" s="162"/>
      <c r="C81" s="163"/>
      <c r="D81" s="40"/>
      <c r="E81" s="40"/>
      <c r="F81" s="18"/>
      <c r="G81" s="431"/>
      <c r="H81" s="431"/>
      <c r="I81" s="431"/>
      <c r="J81" s="18"/>
    </row>
    <row r="82" spans="1:10" ht="14.25" customHeight="1">
      <c r="A82" s="87"/>
      <c r="B82" s="44" t="s">
        <v>1354</v>
      </c>
      <c r="C82" s="118"/>
      <c r="D82" s="119"/>
      <c r="E82" s="119"/>
      <c r="F82" s="18"/>
      <c r="G82" s="45"/>
      <c r="H82" s="43"/>
      <c r="I82" s="45"/>
      <c r="J82" s="88"/>
    </row>
    <row r="83" spans="1:10" ht="14.25" customHeight="1">
      <c r="A83" s="81"/>
      <c r="B83" s="766" t="s">
        <v>1842</v>
      </c>
      <c r="C83" s="163"/>
      <c r="E83" s="42"/>
      <c r="F83" s="42"/>
      <c r="G83" s="168"/>
      <c r="H83" s="43"/>
      <c r="I83" s="45"/>
      <c r="J83" s="89"/>
    </row>
    <row r="84" spans="1:10" ht="15" customHeight="1">
      <c r="A84" s="18"/>
      <c r="B84" s="18"/>
      <c r="C84" s="18"/>
      <c r="E84" s="42"/>
      <c r="F84" s="42"/>
      <c r="G84" s="42"/>
      <c r="H84" s="18"/>
      <c r="I84" s="18"/>
    </row>
  </sheetData>
  <mergeCells count="74">
    <mergeCell ref="E79:F79"/>
    <mergeCell ref="E80:F80"/>
    <mergeCell ref="E74:F74"/>
    <mergeCell ref="E75:F75"/>
    <mergeCell ref="E76:F76"/>
    <mergeCell ref="E77:F77"/>
    <mergeCell ref="E78:F78"/>
    <mergeCell ref="E69:F69"/>
    <mergeCell ref="E70:F70"/>
    <mergeCell ref="E71:F71"/>
    <mergeCell ref="E72:F72"/>
    <mergeCell ref="E73:F73"/>
    <mergeCell ref="E64:F64"/>
    <mergeCell ref="E65:F65"/>
    <mergeCell ref="E66:F66"/>
    <mergeCell ref="E67:F67"/>
    <mergeCell ref="E68:F68"/>
    <mergeCell ref="E59:F59"/>
    <mergeCell ref="E60:F60"/>
    <mergeCell ref="E61:F61"/>
    <mergeCell ref="E62:F62"/>
    <mergeCell ref="E63:F63"/>
    <mergeCell ref="E54:F54"/>
    <mergeCell ref="E55:F55"/>
    <mergeCell ref="E56:F56"/>
    <mergeCell ref="E57:F57"/>
    <mergeCell ref="E58:F58"/>
    <mergeCell ref="E49:F49"/>
    <mergeCell ref="E50:F50"/>
    <mergeCell ref="E51:F51"/>
    <mergeCell ref="E52:F52"/>
    <mergeCell ref="E53:F53"/>
    <mergeCell ref="E44:F44"/>
    <mergeCell ref="E45:F45"/>
    <mergeCell ref="E46:F46"/>
    <mergeCell ref="E47:F47"/>
    <mergeCell ref="E48:F48"/>
    <mergeCell ref="E39:F39"/>
    <mergeCell ref="E40:F40"/>
    <mergeCell ref="E41:F41"/>
    <mergeCell ref="E42:F42"/>
    <mergeCell ref="E43:F43"/>
    <mergeCell ref="E34:F34"/>
    <mergeCell ref="E35:F35"/>
    <mergeCell ref="E36:F36"/>
    <mergeCell ref="E37:F37"/>
    <mergeCell ref="E38:F38"/>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A11:D11"/>
    <mergeCell ref="E12:F12"/>
    <mergeCell ref="E13:F13"/>
    <mergeCell ref="A1:I2"/>
    <mergeCell ref="A3:I3"/>
    <mergeCell ref="A4:I4"/>
    <mergeCell ref="A5:I5"/>
  </mergeCells>
  <pageMargins left="0.7" right="0.7" top="0.75" bottom="0.75" header="0.511811023622047" footer="0.511811023622047"/>
  <pageSetup paperSize="9" scale="94" orientation="landscape" horizontalDpi="300" verticalDpi="300"/>
  <rowBreaks count="2" manualBreakCount="2">
    <brk id="18" max="16383" man="1"/>
    <brk id="40"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J28"/>
  <sheetViews>
    <sheetView topLeftCell="A19" zoomScaleNormal="100" workbookViewId="0">
      <selection activeCell="B25" sqref="B25"/>
    </sheetView>
  </sheetViews>
  <sheetFormatPr defaultColWidth="9" defaultRowHeight="15"/>
  <cols>
    <col min="1" max="1" width="3.42578125" style="5" customWidth="1"/>
    <col min="2" max="2" width="64.140625" style="5" customWidth="1"/>
    <col min="3" max="3" width="13.42578125" style="5" customWidth="1"/>
    <col min="4" max="4" width="11.5703125" style="5" customWidth="1"/>
    <col min="5" max="5" width="13.42578125" style="5" customWidth="1"/>
    <col min="6" max="6" width="10.140625" style="5" customWidth="1"/>
    <col min="7" max="7" width="9.85546875" style="5" customWidth="1"/>
    <col min="8" max="8" width="10.42578125" style="5" customWidth="1"/>
    <col min="9" max="9" width="18.5703125" style="5" customWidth="1"/>
    <col min="10"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1478</v>
      </c>
      <c r="B5" s="772"/>
      <c r="C5" s="772"/>
      <c r="D5" s="772"/>
      <c r="E5" s="772"/>
      <c r="F5" s="772"/>
      <c r="G5" s="772"/>
      <c r="H5" s="772"/>
      <c r="I5" s="772"/>
      <c r="J5" s="47"/>
    </row>
    <row r="6" spans="1:10" ht="54" customHeight="1">
      <c r="A6" s="91" t="s">
        <v>1</v>
      </c>
      <c r="B6" s="92" t="s">
        <v>32</v>
      </c>
      <c r="C6" s="93" t="s">
        <v>2</v>
      </c>
      <c r="D6" s="94" t="s">
        <v>3</v>
      </c>
      <c r="E6" s="94" t="s">
        <v>4</v>
      </c>
      <c r="F6" s="94" t="s">
        <v>5</v>
      </c>
      <c r="G6" s="92" t="s">
        <v>6</v>
      </c>
      <c r="H6" s="95" t="s">
        <v>7</v>
      </c>
      <c r="I6" s="13" t="s">
        <v>1823</v>
      </c>
    </row>
    <row r="7" spans="1:10" ht="15.75" customHeight="1">
      <c r="A7" s="91" t="s">
        <v>8</v>
      </c>
      <c r="B7" s="92" t="s">
        <v>8</v>
      </c>
      <c r="C7" s="93" t="s">
        <v>9</v>
      </c>
      <c r="D7" s="94" t="s">
        <v>10</v>
      </c>
      <c r="E7" s="94" t="s">
        <v>10</v>
      </c>
      <c r="F7" s="94" t="s">
        <v>8</v>
      </c>
      <c r="G7" s="92" t="s">
        <v>8</v>
      </c>
      <c r="H7" s="95" t="s">
        <v>8</v>
      </c>
      <c r="I7" s="17" t="s">
        <v>8</v>
      </c>
    </row>
    <row r="8" spans="1:10" ht="42" customHeight="1">
      <c r="A8" s="19">
        <v>1</v>
      </c>
      <c r="B8" s="96" t="s">
        <v>598</v>
      </c>
      <c r="C8" s="106">
        <v>25000</v>
      </c>
      <c r="D8" s="107"/>
      <c r="E8" s="107"/>
      <c r="F8" s="19"/>
      <c r="G8" s="179"/>
      <c r="H8" s="179"/>
      <c r="I8" s="25"/>
    </row>
    <row r="9" spans="1:10" ht="36" customHeight="1">
      <c r="A9" s="26"/>
      <c r="B9" s="183" t="s">
        <v>599</v>
      </c>
      <c r="C9" s="184" t="s">
        <v>13</v>
      </c>
      <c r="D9" s="185" t="s">
        <v>34</v>
      </c>
      <c r="E9" s="783" t="s">
        <v>15</v>
      </c>
      <c r="F9" s="783"/>
      <c r="G9" s="262"/>
      <c r="H9" s="31"/>
      <c r="I9" s="31"/>
      <c r="J9" s="18"/>
    </row>
    <row r="10" spans="1:10" ht="15" customHeight="1">
      <c r="A10" s="32">
        <v>1</v>
      </c>
      <c r="B10" s="114" t="s">
        <v>16</v>
      </c>
      <c r="C10" s="33" t="s">
        <v>8</v>
      </c>
      <c r="D10" s="102"/>
      <c r="E10" s="770"/>
      <c r="F10" s="770"/>
      <c r="G10" s="30"/>
      <c r="H10" s="35"/>
      <c r="I10" s="31"/>
      <c r="J10" s="18"/>
    </row>
    <row r="11" spans="1:10" ht="15" customHeight="1">
      <c r="A11" s="32">
        <v>2</v>
      </c>
      <c r="B11" s="114" t="s">
        <v>17</v>
      </c>
      <c r="C11" s="33" t="s">
        <v>8</v>
      </c>
      <c r="D11" s="103"/>
      <c r="E11" s="770"/>
      <c r="F11" s="770"/>
      <c r="G11" s="30"/>
      <c r="H11" s="31"/>
      <c r="I11" s="31"/>
      <c r="J11" s="18"/>
    </row>
    <row r="12" spans="1:10" ht="15" customHeight="1">
      <c r="A12" s="155">
        <v>3</v>
      </c>
      <c r="B12" s="114" t="s">
        <v>115</v>
      </c>
      <c r="C12" s="248" t="s">
        <v>8</v>
      </c>
      <c r="D12" s="37"/>
      <c r="E12" s="770"/>
      <c r="F12" s="770"/>
      <c r="G12" s="249"/>
      <c r="H12" s="250"/>
      <c r="I12" s="249"/>
      <c r="J12" s="18"/>
    </row>
    <row r="13" spans="1:10" ht="27" customHeight="1">
      <c r="A13" s="32">
        <v>4</v>
      </c>
      <c r="B13" s="271" t="s">
        <v>150</v>
      </c>
      <c r="C13" s="36" t="s">
        <v>8</v>
      </c>
      <c r="D13" s="102"/>
      <c r="E13" s="807"/>
      <c r="F13" s="807"/>
      <c r="G13" s="262"/>
      <c r="H13" s="31"/>
      <c r="I13" s="31"/>
      <c r="J13" s="18"/>
    </row>
    <row r="14" spans="1:10" ht="129" customHeight="1">
      <c r="A14" s="32">
        <v>5</v>
      </c>
      <c r="B14" s="114" t="s">
        <v>600</v>
      </c>
      <c r="C14" s="36" t="s">
        <v>8</v>
      </c>
      <c r="D14" s="103"/>
      <c r="E14" s="770"/>
      <c r="F14" s="770"/>
      <c r="G14" s="30"/>
      <c r="H14" s="31"/>
      <c r="I14" s="31"/>
      <c r="J14" s="18"/>
    </row>
    <row r="15" spans="1:10" ht="90.75" customHeight="1">
      <c r="A15" s="32">
        <v>6</v>
      </c>
      <c r="B15" s="289" t="s">
        <v>601</v>
      </c>
      <c r="C15" s="36" t="s">
        <v>8</v>
      </c>
      <c r="D15" s="39"/>
      <c r="E15" s="770"/>
      <c r="F15" s="770"/>
      <c r="G15" s="30"/>
      <c r="H15" s="31"/>
      <c r="I15" s="31"/>
      <c r="J15" s="18"/>
    </row>
    <row r="16" spans="1:10" ht="51.75" customHeight="1">
      <c r="A16" s="32">
        <v>7</v>
      </c>
      <c r="B16" s="289" t="s">
        <v>602</v>
      </c>
      <c r="C16" s="36" t="s">
        <v>22</v>
      </c>
      <c r="D16" s="39"/>
      <c r="E16" s="770"/>
      <c r="F16" s="770"/>
      <c r="G16" s="30" t="s">
        <v>0</v>
      </c>
      <c r="H16" s="31"/>
      <c r="I16" s="31"/>
      <c r="J16" s="18"/>
    </row>
    <row r="17" spans="1:10" ht="37.5" customHeight="1">
      <c r="A17" s="32">
        <v>8</v>
      </c>
      <c r="B17" s="289" t="s">
        <v>603</v>
      </c>
      <c r="C17" s="36" t="s">
        <v>22</v>
      </c>
      <c r="D17" s="39"/>
      <c r="E17" s="770"/>
      <c r="F17" s="770"/>
      <c r="G17" s="30" t="s">
        <v>0</v>
      </c>
      <c r="H17" s="31"/>
      <c r="I17" s="31"/>
      <c r="J17" s="18"/>
    </row>
    <row r="18" spans="1:10" ht="33" customHeight="1">
      <c r="A18" s="143">
        <v>9</v>
      </c>
      <c r="B18" s="289" t="s">
        <v>604</v>
      </c>
      <c r="C18" s="36" t="s">
        <v>605</v>
      </c>
      <c r="D18" s="39"/>
      <c r="E18" s="770"/>
      <c r="F18" s="770"/>
      <c r="G18" s="30"/>
      <c r="H18" s="31"/>
      <c r="I18" s="31"/>
      <c r="J18" s="18"/>
    </row>
    <row r="19" spans="1:10" ht="26.25" customHeight="1">
      <c r="A19" s="32">
        <v>10</v>
      </c>
      <c r="B19" s="289" t="s">
        <v>606</v>
      </c>
      <c r="C19" s="36" t="s">
        <v>22</v>
      </c>
      <c r="D19" s="39"/>
      <c r="E19" s="770"/>
      <c r="F19" s="770"/>
      <c r="G19" s="30"/>
      <c r="H19" s="31"/>
      <c r="I19" s="31"/>
      <c r="J19" s="18"/>
    </row>
    <row r="20" spans="1:10" ht="33.75" customHeight="1">
      <c r="A20" s="32">
        <v>11</v>
      </c>
      <c r="B20" s="289" t="s">
        <v>607</v>
      </c>
      <c r="C20" s="36" t="s">
        <v>22</v>
      </c>
      <c r="D20" s="39"/>
      <c r="E20" s="770"/>
      <c r="F20" s="770"/>
      <c r="G20" s="30"/>
      <c r="H20" s="31"/>
      <c r="I20" s="31"/>
      <c r="J20" s="18"/>
    </row>
    <row r="21" spans="1:10" ht="26.25" customHeight="1">
      <c r="A21" s="32">
        <v>12</v>
      </c>
      <c r="B21" s="289" t="s">
        <v>608</v>
      </c>
      <c r="C21" s="36" t="s">
        <v>22</v>
      </c>
      <c r="D21" s="39"/>
      <c r="E21" s="770"/>
      <c r="F21" s="770"/>
      <c r="G21" s="30"/>
      <c r="H21" s="31"/>
      <c r="I21" s="31"/>
      <c r="J21" s="18"/>
    </row>
    <row r="22" spans="1:10" ht="39" customHeight="1">
      <c r="A22" s="26"/>
      <c r="B22" s="260" t="s">
        <v>609</v>
      </c>
      <c r="C22" s="261"/>
      <c r="D22" s="262"/>
      <c r="E22" s="30"/>
      <c r="F22" s="30"/>
      <c r="G22" s="30"/>
      <c r="H22" s="105"/>
      <c r="I22" s="31"/>
      <c r="J22" s="18"/>
    </row>
    <row r="23" spans="1:10" ht="15" customHeight="1">
      <c r="A23" s="87"/>
      <c r="B23" s="87"/>
      <c r="C23" s="118"/>
      <c r="D23" s="119"/>
      <c r="E23" s="119"/>
      <c r="F23" s="85"/>
      <c r="G23" s="18"/>
    </row>
    <row r="24" spans="1:10" ht="15" customHeight="1">
      <c r="A24" s="18"/>
      <c r="B24" s="44" t="s">
        <v>1354</v>
      </c>
      <c r="C24" s="18"/>
      <c r="D24" s="18"/>
      <c r="E24" s="18"/>
      <c r="F24" s="18"/>
      <c r="G24" s="18"/>
      <c r="H24" s="46"/>
    </row>
    <row r="25" spans="1:10" ht="15" customHeight="1">
      <c r="A25" s="18"/>
      <c r="B25" s="766" t="s">
        <v>1842</v>
      </c>
      <c r="C25" s="18"/>
      <c r="D25" s="18"/>
      <c r="F25" s="45"/>
      <c r="G25" s="45"/>
      <c r="H25" s="46"/>
    </row>
    <row r="26" spans="1:10" ht="15" customHeight="1">
      <c r="A26" s="18"/>
      <c r="B26" s="18"/>
      <c r="C26" s="18"/>
      <c r="D26" s="18"/>
      <c r="F26" s="45"/>
      <c r="G26" s="45"/>
      <c r="H26" s="45"/>
    </row>
    <row r="27" spans="1:10" ht="15" customHeight="1">
      <c r="A27" s="18"/>
      <c r="B27" s="18"/>
      <c r="C27" s="18"/>
      <c r="D27" s="18"/>
      <c r="E27" s="18"/>
      <c r="F27" s="18"/>
      <c r="G27" s="18"/>
      <c r="H27" s="18"/>
    </row>
    <row r="28" spans="1:10" ht="15" customHeight="1">
      <c r="G28" s="40"/>
    </row>
  </sheetData>
  <mergeCells count="17">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1" orientation="landscape"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J31"/>
  <sheetViews>
    <sheetView topLeftCell="A16" zoomScaleNormal="100" workbookViewId="0">
      <selection activeCell="B29" sqref="B29"/>
    </sheetView>
  </sheetViews>
  <sheetFormatPr defaultColWidth="9" defaultRowHeight="15"/>
  <cols>
    <col min="1" max="1" width="3.42578125" style="5" customWidth="1"/>
    <col min="2" max="2" width="64.140625" style="5" customWidth="1"/>
    <col min="3" max="3" width="13.85546875" style="5" customWidth="1"/>
    <col min="4" max="4" width="10.85546875" style="5" customWidth="1"/>
    <col min="5" max="5" width="12" style="5" customWidth="1"/>
    <col min="6" max="6" width="11.42578125" style="5" customWidth="1"/>
    <col min="7" max="7" width="9.7109375" style="5" customWidth="1"/>
    <col min="8" max="8" width="10.5703125" style="5" customWidth="1"/>
    <col min="9" max="9" width="21.42578125" style="5" customWidth="1"/>
    <col min="10" max="10" width="10.425781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1479</v>
      </c>
      <c r="B5" s="772"/>
      <c r="C5" s="772"/>
      <c r="D5" s="772"/>
      <c r="E5" s="772"/>
      <c r="F5" s="772"/>
      <c r="G5" s="772"/>
      <c r="H5" s="772"/>
      <c r="I5" s="772"/>
      <c r="J5" s="47"/>
    </row>
    <row r="6" spans="1:10" ht="48" customHeight="1">
      <c r="A6" s="91" t="s">
        <v>1</v>
      </c>
      <c r="B6" s="92" t="s">
        <v>32</v>
      </c>
      <c r="C6" s="93" t="s">
        <v>2</v>
      </c>
      <c r="D6" s="94" t="s">
        <v>3</v>
      </c>
      <c r="E6" s="94" t="s">
        <v>4</v>
      </c>
      <c r="F6" s="94" t="s">
        <v>5</v>
      </c>
      <c r="G6" s="92" t="s">
        <v>6</v>
      </c>
      <c r="H6" s="95" t="s">
        <v>7</v>
      </c>
      <c r="I6" s="13" t="s">
        <v>1823</v>
      </c>
      <c r="J6" s="18"/>
    </row>
    <row r="7" spans="1:10" ht="15.75" customHeight="1">
      <c r="A7" s="15" t="s">
        <v>8</v>
      </c>
      <c r="B7" s="9" t="s">
        <v>8</v>
      </c>
      <c r="C7" s="16" t="s">
        <v>9</v>
      </c>
      <c r="D7" s="11" t="s">
        <v>10</v>
      </c>
      <c r="E7" s="11" t="s">
        <v>10</v>
      </c>
      <c r="F7" s="11" t="s">
        <v>8</v>
      </c>
      <c r="G7" s="9" t="s">
        <v>8</v>
      </c>
      <c r="H7" s="17" t="s">
        <v>8</v>
      </c>
      <c r="I7" s="17" t="s">
        <v>8</v>
      </c>
      <c r="J7" s="18"/>
    </row>
    <row r="8" spans="1:10" ht="37.5" customHeight="1">
      <c r="A8" s="19">
        <v>1</v>
      </c>
      <c r="B8" s="138" t="s">
        <v>610</v>
      </c>
      <c r="C8" s="380">
        <v>28000</v>
      </c>
      <c r="D8" s="214"/>
      <c r="E8" s="276"/>
      <c r="F8" s="169"/>
      <c r="G8" s="109"/>
      <c r="H8" s="109"/>
      <c r="I8" s="25"/>
      <c r="J8" s="18"/>
    </row>
    <row r="9" spans="1:10" ht="36" customHeight="1">
      <c r="A9" s="26"/>
      <c r="B9" s="27" t="s">
        <v>599</v>
      </c>
      <c r="C9" s="28" t="s">
        <v>13</v>
      </c>
      <c r="D9" s="29" t="s">
        <v>34</v>
      </c>
      <c r="E9" s="770" t="s">
        <v>15</v>
      </c>
      <c r="F9" s="770"/>
      <c r="G9" s="262"/>
      <c r="H9" s="31"/>
      <c r="I9" s="31"/>
      <c r="J9" s="18"/>
    </row>
    <row r="10" spans="1:10" ht="15" customHeight="1">
      <c r="A10" s="32">
        <v>1</v>
      </c>
      <c r="B10" s="1" t="s">
        <v>16</v>
      </c>
      <c r="C10" s="33" t="s">
        <v>8</v>
      </c>
      <c r="D10" s="102"/>
      <c r="E10" s="770"/>
      <c r="F10" s="770"/>
      <c r="G10" s="30"/>
      <c r="H10" s="35"/>
      <c r="I10" s="31"/>
      <c r="J10" s="18"/>
    </row>
    <row r="11" spans="1:10" ht="15" customHeight="1">
      <c r="A11" s="32">
        <v>2</v>
      </c>
      <c r="B11" s="2" t="s">
        <v>17</v>
      </c>
      <c r="C11" s="33" t="s">
        <v>8</v>
      </c>
      <c r="D11" s="103"/>
      <c r="E11" s="770"/>
      <c r="F11" s="770"/>
      <c r="G11" s="30"/>
      <c r="H11" s="31"/>
      <c r="I11" s="31"/>
      <c r="J11" s="18"/>
    </row>
    <row r="12" spans="1:10" ht="15" customHeight="1">
      <c r="A12" s="155">
        <v>3</v>
      </c>
      <c r="B12" s="2" t="s">
        <v>115</v>
      </c>
      <c r="C12" s="248" t="s">
        <v>8</v>
      </c>
      <c r="D12" s="37"/>
      <c r="E12" s="770"/>
      <c r="F12" s="770"/>
      <c r="G12" s="249"/>
      <c r="H12" s="250"/>
      <c r="I12" s="249"/>
      <c r="J12" s="18"/>
    </row>
    <row r="13" spans="1:10" ht="24.75" customHeight="1">
      <c r="A13" s="32">
        <v>4</v>
      </c>
      <c r="B13" s="202" t="s">
        <v>150</v>
      </c>
      <c r="C13" s="36" t="s">
        <v>8</v>
      </c>
      <c r="D13" s="102"/>
      <c r="E13" s="807"/>
      <c r="F13" s="807"/>
      <c r="G13" s="262"/>
      <c r="H13" s="31"/>
      <c r="I13" s="31"/>
      <c r="J13" s="18"/>
    </row>
    <row r="14" spans="1:10" ht="54" customHeight="1">
      <c r="A14" s="32">
        <v>5</v>
      </c>
      <c r="B14" s="2" t="s">
        <v>611</v>
      </c>
      <c r="C14" s="36" t="s">
        <v>8</v>
      </c>
      <c r="D14" s="103"/>
      <c r="E14" s="770"/>
      <c r="F14" s="770"/>
      <c r="G14" s="30"/>
      <c r="H14" s="31"/>
      <c r="I14" s="31"/>
      <c r="J14" s="18"/>
    </row>
    <row r="15" spans="1:10" ht="87.75" customHeight="1">
      <c r="A15" s="32">
        <v>6</v>
      </c>
      <c r="B15" s="110" t="s">
        <v>18</v>
      </c>
      <c r="C15" s="111" t="s">
        <v>8</v>
      </c>
      <c r="D15" s="364"/>
      <c r="E15" s="777"/>
      <c r="F15" s="777"/>
      <c r="G15" s="30"/>
      <c r="H15" s="31"/>
      <c r="I15" s="31"/>
      <c r="J15" s="18"/>
    </row>
    <row r="16" spans="1:10" ht="14.25" customHeight="1">
      <c r="A16" s="26"/>
      <c r="B16" s="837" t="s">
        <v>612</v>
      </c>
      <c r="C16" s="837"/>
      <c r="D16" s="837"/>
      <c r="E16" s="837"/>
      <c r="F16" s="837"/>
      <c r="G16" s="30"/>
      <c r="H16" s="31"/>
      <c r="I16" s="31"/>
      <c r="J16" s="18"/>
    </row>
    <row r="17" spans="1:10" ht="63.75" customHeight="1">
      <c r="A17" s="32">
        <v>1</v>
      </c>
      <c r="B17" s="1" t="s">
        <v>613</v>
      </c>
      <c r="C17" s="33" t="s">
        <v>22</v>
      </c>
      <c r="D17" s="432"/>
      <c r="E17" s="783"/>
      <c r="F17" s="783"/>
      <c r="G17" s="30"/>
      <c r="H17" s="31"/>
      <c r="I17" s="31"/>
      <c r="J17" s="18"/>
    </row>
    <row r="18" spans="1:10" ht="40.5" customHeight="1">
      <c r="A18" s="32">
        <v>2</v>
      </c>
      <c r="B18" s="2" t="s">
        <v>614</v>
      </c>
      <c r="C18" s="36" t="s">
        <v>29</v>
      </c>
      <c r="D18" s="39"/>
      <c r="E18" s="770"/>
      <c r="F18" s="770"/>
      <c r="G18" s="30"/>
      <c r="H18" s="31"/>
      <c r="I18" s="31"/>
      <c r="J18" s="18"/>
    </row>
    <row r="19" spans="1:10" ht="40.5" customHeight="1">
      <c r="A19" s="32">
        <v>3</v>
      </c>
      <c r="B19" s="2" t="s">
        <v>615</v>
      </c>
      <c r="C19" s="36" t="s">
        <v>26</v>
      </c>
      <c r="D19" s="39"/>
      <c r="E19" s="770"/>
      <c r="F19" s="770"/>
      <c r="G19" s="30"/>
      <c r="H19" s="31"/>
      <c r="I19" s="31"/>
      <c r="J19" s="18"/>
    </row>
    <row r="20" spans="1:10" ht="39.75" customHeight="1">
      <c r="A20" s="32">
        <v>4</v>
      </c>
      <c r="B20" s="198" t="s">
        <v>616</v>
      </c>
      <c r="C20" s="153" t="s">
        <v>26</v>
      </c>
      <c r="D20" s="253"/>
      <c r="E20" s="770"/>
      <c r="F20" s="770"/>
      <c r="G20" s="30"/>
      <c r="H20" s="31"/>
      <c r="I20" s="31"/>
      <c r="J20" s="18"/>
    </row>
    <row r="21" spans="1:10" ht="22.5" customHeight="1">
      <c r="A21" s="32">
        <v>5</v>
      </c>
      <c r="B21" s="255" t="s">
        <v>617</v>
      </c>
      <c r="C21" s="256" t="s">
        <v>26</v>
      </c>
      <c r="D21" s="257"/>
      <c r="E21" s="777"/>
      <c r="F21" s="777"/>
      <c r="G21" s="30"/>
      <c r="H21" s="31"/>
      <c r="I21" s="31"/>
      <c r="J21" s="18"/>
    </row>
    <row r="22" spans="1:10" ht="14.25" customHeight="1">
      <c r="A22" s="26"/>
      <c r="B22" s="837" t="s">
        <v>618</v>
      </c>
      <c r="C22" s="837"/>
      <c r="D22" s="837"/>
      <c r="E22" s="837"/>
      <c r="F22" s="837"/>
      <c r="G22" s="30"/>
      <c r="H22" s="31"/>
      <c r="I22" s="31"/>
      <c r="J22" s="18"/>
    </row>
    <row r="23" spans="1:10" ht="39.75" customHeight="1">
      <c r="A23" s="32">
        <v>1</v>
      </c>
      <c r="B23" s="1" t="s">
        <v>619</v>
      </c>
      <c r="C23" s="33" t="s">
        <v>208</v>
      </c>
      <c r="D23" s="432"/>
      <c r="E23" s="783"/>
      <c r="F23" s="783"/>
      <c r="G23" s="30"/>
      <c r="H23" s="31"/>
      <c r="I23" s="31"/>
      <c r="J23" s="18"/>
    </row>
    <row r="24" spans="1:10" ht="33.75" customHeight="1">
      <c r="A24" s="32">
        <v>2</v>
      </c>
      <c r="B24" s="2" t="s">
        <v>620</v>
      </c>
      <c r="C24" s="36" t="s">
        <v>26</v>
      </c>
      <c r="D24" s="39"/>
      <c r="E24" s="770"/>
      <c r="F24" s="770"/>
      <c r="G24" s="30"/>
      <c r="H24" s="31"/>
      <c r="I24" s="31"/>
      <c r="J24" s="18"/>
    </row>
    <row r="25" spans="1:10" ht="19.5" customHeight="1">
      <c r="A25" s="32">
        <v>3</v>
      </c>
      <c r="B25" s="198" t="s">
        <v>617</v>
      </c>
      <c r="C25" s="153" t="s">
        <v>26</v>
      </c>
      <c r="D25" s="253"/>
      <c r="E25" s="770"/>
      <c r="F25" s="770"/>
      <c r="G25" s="30"/>
      <c r="H25" s="31"/>
      <c r="I25" s="31"/>
      <c r="J25" s="18"/>
    </row>
    <row r="26" spans="1:10" ht="19.5" customHeight="1">
      <c r="A26" s="32">
        <v>4</v>
      </c>
      <c r="B26" s="198" t="s">
        <v>621</v>
      </c>
      <c r="C26" s="153" t="s">
        <v>22</v>
      </c>
      <c r="D26" s="253"/>
      <c r="E26" s="770"/>
      <c r="F26" s="770"/>
      <c r="G26" s="30"/>
      <c r="H26" s="31"/>
      <c r="I26" s="31"/>
      <c r="J26" s="18"/>
    </row>
    <row r="27" spans="1:10" ht="15" customHeight="1">
      <c r="A27" s="81"/>
      <c r="B27" s="215"/>
      <c r="C27" s="216"/>
      <c r="D27" s="217"/>
      <c r="E27" s="85"/>
      <c r="F27" s="40"/>
      <c r="G27" s="85"/>
      <c r="H27" s="70"/>
      <c r="I27" s="70"/>
      <c r="J27" s="18"/>
    </row>
    <row r="28" spans="1:10" ht="14.25" customHeight="1">
      <c r="A28" s="87"/>
      <c r="B28" s="44" t="s">
        <v>1354</v>
      </c>
      <c r="C28" s="118"/>
      <c r="D28" s="119"/>
      <c r="E28" s="119"/>
      <c r="F28" s="18"/>
      <c r="G28" s="45"/>
      <c r="H28" s="46"/>
      <c r="I28" s="45"/>
      <c r="J28" s="88"/>
    </row>
    <row r="29" spans="1:10" ht="14.25" customHeight="1">
      <c r="A29" s="81"/>
      <c r="B29" s="766" t="s">
        <v>1842</v>
      </c>
      <c r="C29" s="163"/>
      <c r="D29" s="40"/>
      <c r="E29" s="40"/>
      <c r="F29" s="18"/>
      <c r="G29" s="45"/>
      <c r="H29" s="46"/>
      <c r="I29" s="45"/>
      <c r="J29" s="45"/>
    </row>
    <row r="30" spans="1:10" ht="15" customHeight="1">
      <c r="A30" s="18"/>
      <c r="B30" s="18"/>
      <c r="C30" s="18"/>
      <c r="D30" s="18"/>
      <c r="F30" s="45"/>
      <c r="G30" s="45"/>
      <c r="H30" s="88"/>
      <c r="I30" s="18"/>
      <c r="J30" s="18"/>
    </row>
    <row r="31" spans="1:10" ht="15" customHeight="1">
      <c r="A31" s="18"/>
      <c r="B31" s="18"/>
      <c r="C31" s="18"/>
      <c r="D31" s="18"/>
      <c r="F31" s="45"/>
      <c r="G31" s="45"/>
      <c r="H31" s="45"/>
      <c r="I31" s="18"/>
      <c r="J31" s="18"/>
    </row>
  </sheetData>
  <mergeCells count="22">
    <mergeCell ref="B22:F22"/>
    <mergeCell ref="E23:F23"/>
    <mergeCell ref="E24:F24"/>
    <mergeCell ref="E25:F25"/>
    <mergeCell ref="E26:F26"/>
    <mergeCell ref="E17:F17"/>
    <mergeCell ref="E18:F18"/>
    <mergeCell ref="E19:F19"/>
    <mergeCell ref="E20:F20"/>
    <mergeCell ref="E21:F21"/>
    <mergeCell ref="E12:F12"/>
    <mergeCell ref="E13:F13"/>
    <mergeCell ref="E14:F14"/>
    <mergeCell ref="E15:F15"/>
    <mergeCell ref="B16:F16"/>
    <mergeCell ref="E9:F9"/>
    <mergeCell ref="E10:F10"/>
    <mergeCell ref="E11:F11"/>
    <mergeCell ref="A1:I2"/>
    <mergeCell ref="A3:I3"/>
    <mergeCell ref="A4:I4"/>
    <mergeCell ref="A5:I5"/>
  </mergeCells>
  <pageMargins left="0.7" right="0.7" top="0.75" bottom="0.75" header="0.511811023622047" footer="0.511811023622047"/>
  <pageSetup paperSize="9" scale="93" orientation="landscape" horizontalDpi="300" verticalDpi="300"/>
  <rowBreaks count="1" manualBreakCount="1">
    <brk id="1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L32"/>
  <sheetViews>
    <sheetView zoomScaleNormal="100" workbookViewId="0">
      <selection activeCell="B31" sqref="B31"/>
    </sheetView>
  </sheetViews>
  <sheetFormatPr defaultColWidth="9" defaultRowHeight="15"/>
  <cols>
    <col min="1" max="1" width="3.42578125" style="5" customWidth="1"/>
    <col min="2" max="2" width="63.140625" style="5" customWidth="1"/>
    <col min="3" max="3" width="15.28515625" style="5" customWidth="1"/>
    <col min="4" max="4" width="14" style="5" customWidth="1"/>
    <col min="5" max="5" width="12.140625" style="5" customWidth="1"/>
    <col min="6" max="6" width="10.7109375" style="5" customWidth="1"/>
    <col min="7" max="7" width="9.7109375" style="5" customWidth="1"/>
    <col min="8" max="8" width="19.140625" style="5" customWidth="1"/>
    <col min="9" max="9" width="20.5703125" style="5" customWidth="1"/>
    <col min="10" max="10" width="14.7109375" style="5" customWidth="1"/>
    <col min="11"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1480</v>
      </c>
      <c r="B5" s="772"/>
      <c r="C5" s="772"/>
      <c r="D5" s="772"/>
      <c r="E5" s="772"/>
      <c r="F5" s="772"/>
      <c r="G5" s="772"/>
      <c r="H5" s="772"/>
      <c r="I5" s="772"/>
      <c r="J5" s="47"/>
    </row>
    <row r="6" spans="1:10" ht="55.5" customHeight="1">
      <c r="A6" s="91" t="s">
        <v>1</v>
      </c>
      <c r="B6" s="92" t="s">
        <v>32</v>
      </c>
      <c r="C6" s="93" t="s">
        <v>2</v>
      </c>
      <c r="D6" s="94" t="s">
        <v>3</v>
      </c>
      <c r="E6" s="94" t="s">
        <v>4</v>
      </c>
      <c r="F6" s="94" t="s">
        <v>5</v>
      </c>
      <c r="G6" s="92" t="s">
        <v>6</v>
      </c>
      <c r="H6" s="95" t="s">
        <v>7</v>
      </c>
      <c r="I6" s="13" t="s">
        <v>1823</v>
      </c>
      <c r="J6" s="18"/>
    </row>
    <row r="7" spans="1:10" ht="15" customHeight="1">
      <c r="A7" s="15" t="s">
        <v>8</v>
      </c>
      <c r="B7" s="9" t="s">
        <v>8</v>
      </c>
      <c r="C7" s="16" t="s">
        <v>9</v>
      </c>
      <c r="D7" s="11" t="s">
        <v>10</v>
      </c>
      <c r="E7" s="11" t="s">
        <v>10</v>
      </c>
      <c r="F7" s="11" t="s">
        <v>8</v>
      </c>
      <c r="G7" s="9" t="s">
        <v>8</v>
      </c>
      <c r="H7" s="17" t="s">
        <v>8</v>
      </c>
      <c r="I7" s="17" t="s">
        <v>8</v>
      </c>
      <c r="J7" s="18"/>
    </row>
    <row r="8" spans="1:10" ht="44.25" customHeight="1">
      <c r="A8" s="19">
        <v>1</v>
      </c>
      <c r="B8" s="138" t="s">
        <v>622</v>
      </c>
      <c r="C8" s="139">
        <v>4500</v>
      </c>
      <c r="D8" s="140"/>
      <c r="E8" s="276">
        <f>D8*C8</f>
        <v>0</v>
      </c>
      <c r="F8" s="169"/>
      <c r="G8" s="109"/>
      <c r="H8" s="109"/>
      <c r="I8" s="25"/>
      <c r="J8" s="18"/>
    </row>
    <row r="9" spans="1:10" ht="36" customHeight="1">
      <c r="A9" s="26"/>
      <c r="B9" s="27" t="s">
        <v>599</v>
      </c>
      <c r="C9" s="28" t="s">
        <v>13</v>
      </c>
      <c r="D9" s="29" t="s">
        <v>34</v>
      </c>
      <c r="E9" s="770" t="s">
        <v>15</v>
      </c>
      <c r="F9" s="770"/>
      <c r="G9" s="262"/>
      <c r="H9" s="31"/>
      <c r="I9" s="31"/>
      <c r="J9" s="18"/>
    </row>
    <row r="10" spans="1:10" ht="15" customHeight="1">
      <c r="A10" s="32">
        <v>1</v>
      </c>
      <c r="B10" s="1" t="s">
        <v>16</v>
      </c>
      <c r="C10" s="33" t="s">
        <v>8</v>
      </c>
      <c r="D10" s="102"/>
      <c r="E10" s="770"/>
      <c r="F10" s="770"/>
      <c r="G10" s="30"/>
      <c r="H10" s="105"/>
      <c r="I10" s="31"/>
      <c r="J10" s="18"/>
    </row>
    <row r="11" spans="1:10" ht="15" customHeight="1">
      <c r="A11" s="32">
        <v>2</v>
      </c>
      <c r="B11" s="2" t="s">
        <v>17</v>
      </c>
      <c r="C11" s="33" t="s">
        <v>8</v>
      </c>
      <c r="D11" s="103"/>
      <c r="E11" s="770"/>
      <c r="F11" s="770"/>
      <c r="G11" s="30"/>
      <c r="H11" s="31"/>
      <c r="I11" s="31"/>
      <c r="J11" s="18"/>
    </row>
    <row r="12" spans="1:10" ht="15" customHeight="1">
      <c r="A12" s="155">
        <v>3</v>
      </c>
      <c r="B12" s="2" t="s">
        <v>115</v>
      </c>
      <c r="C12" s="248" t="s">
        <v>8</v>
      </c>
      <c r="D12" s="37"/>
      <c r="E12" s="770"/>
      <c r="F12" s="770"/>
      <c r="G12" s="249"/>
      <c r="H12" s="250"/>
      <c r="I12" s="249"/>
      <c r="J12" s="18"/>
    </row>
    <row r="13" spans="1:10" ht="15" customHeight="1">
      <c r="A13" s="32">
        <v>4</v>
      </c>
      <c r="B13" s="202" t="s">
        <v>150</v>
      </c>
      <c r="C13" s="36" t="s">
        <v>8</v>
      </c>
      <c r="D13" s="102"/>
      <c r="E13" s="807"/>
      <c r="F13" s="807"/>
      <c r="G13" s="262"/>
      <c r="H13" s="31"/>
      <c r="I13" s="31"/>
      <c r="J13" s="18"/>
    </row>
    <row r="14" spans="1:10" ht="135" customHeight="1">
      <c r="A14" s="32">
        <v>5</v>
      </c>
      <c r="B14" s="2" t="s">
        <v>623</v>
      </c>
      <c r="C14" s="36" t="s">
        <v>8</v>
      </c>
      <c r="D14" s="103"/>
      <c r="E14" s="770"/>
      <c r="F14" s="770"/>
      <c r="G14" s="30"/>
      <c r="H14" s="31"/>
      <c r="I14" s="31"/>
      <c r="J14" s="18"/>
    </row>
    <row r="15" spans="1:10" ht="66.75" customHeight="1">
      <c r="A15" s="32">
        <v>6</v>
      </c>
      <c r="B15" s="197" t="s">
        <v>624</v>
      </c>
      <c r="C15" s="36" t="s">
        <v>8</v>
      </c>
      <c r="D15" s="103"/>
      <c r="E15" s="770"/>
      <c r="F15" s="770"/>
      <c r="G15" s="30"/>
      <c r="H15" s="31"/>
      <c r="I15" s="31"/>
      <c r="J15" s="18"/>
    </row>
    <row r="16" spans="1:10" ht="42" customHeight="1">
      <c r="A16" s="32">
        <v>7</v>
      </c>
      <c r="B16" s="2" t="s">
        <v>625</v>
      </c>
      <c r="C16" s="36" t="s">
        <v>22</v>
      </c>
      <c r="D16" s="39"/>
      <c r="E16" s="770"/>
      <c r="F16" s="770"/>
      <c r="G16" s="30"/>
      <c r="H16" s="31"/>
      <c r="I16" s="31"/>
      <c r="J16" s="18"/>
    </row>
    <row r="17" spans="1:10" ht="36.75" customHeight="1">
      <c r="A17" s="32">
        <v>8</v>
      </c>
      <c r="B17" s="2" t="s">
        <v>626</v>
      </c>
      <c r="C17" s="36" t="s">
        <v>22</v>
      </c>
      <c r="D17" s="39"/>
      <c r="E17" s="770"/>
      <c r="F17" s="770"/>
      <c r="G17" s="30"/>
      <c r="H17" s="31"/>
      <c r="I17" s="31"/>
      <c r="J17" s="18"/>
    </row>
    <row r="18" spans="1:10" ht="24.75" customHeight="1">
      <c r="A18" s="32">
        <v>9</v>
      </c>
      <c r="B18" s="2" t="s">
        <v>627</v>
      </c>
      <c r="C18" s="36" t="s">
        <v>22</v>
      </c>
      <c r="D18" s="39"/>
      <c r="E18" s="770"/>
      <c r="F18" s="770"/>
      <c r="G18" s="30"/>
      <c r="H18" s="31"/>
      <c r="I18" s="31"/>
      <c r="J18" s="18"/>
    </row>
    <row r="19" spans="1:10" ht="15" customHeight="1">
      <c r="A19" s="32">
        <v>10</v>
      </c>
      <c r="B19" s="2" t="s">
        <v>628</v>
      </c>
      <c r="C19" s="36" t="s">
        <v>22</v>
      </c>
      <c r="D19" s="39"/>
      <c r="E19" s="770"/>
      <c r="F19" s="770"/>
      <c r="G19" s="30"/>
      <c r="H19" s="31"/>
      <c r="I19" s="31"/>
      <c r="J19" s="18"/>
    </row>
    <row r="20" spans="1:10" ht="15" customHeight="1">
      <c r="A20" s="32">
        <v>11</v>
      </c>
      <c r="B20" s="2" t="s">
        <v>629</v>
      </c>
      <c r="C20" s="36" t="s">
        <v>22</v>
      </c>
      <c r="D20" s="39"/>
      <c r="E20" s="770"/>
      <c r="F20" s="770"/>
      <c r="G20" s="30"/>
      <c r="H20" s="31"/>
      <c r="I20" s="31"/>
      <c r="J20" s="18"/>
    </row>
    <row r="21" spans="1:10" ht="15" customHeight="1">
      <c r="A21" s="32">
        <v>12</v>
      </c>
      <c r="B21" s="2" t="s">
        <v>630</v>
      </c>
      <c r="C21" s="36" t="s">
        <v>22</v>
      </c>
      <c r="D21" s="39"/>
      <c r="E21" s="770"/>
      <c r="F21" s="770"/>
      <c r="G21" s="30"/>
      <c r="H21" s="31"/>
      <c r="I21" s="31"/>
      <c r="J21" s="18"/>
    </row>
    <row r="22" spans="1:10" ht="15" customHeight="1">
      <c r="A22" s="32">
        <v>13</v>
      </c>
      <c r="B22" s="2" t="s">
        <v>631</v>
      </c>
      <c r="C22" s="36" t="s">
        <v>22</v>
      </c>
      <c r="D22" s="39"/>
      <c r="E22" s="770"/>
      <c r="F22" s="770"/>
      <c r="G22" s="30"/>
      <c r="H22" s="31"/>
      <c r="I22" s="31"/>
      <c r="J22" s="18"/>
    </row>
    <row r="23" spans="1:10" ht="25.5" customHeight="1">
      <c r="A23" s="32">
        <v>14</v>
      </c>
      <c r="B23" s="2" t="s">
        <v>632</v>
      </c>
      <c r="C23" s="36" t="s">
        <v>22</v>
      </c>
      <c r="D23" s="39"/>
      <c r="E23" s="770"/>
      <c r="F23" s="770"/>
      <c r="G23" s="30"/>
      <c r="H23" s="31"/>
      <c r="I23" s="31"/>
      <c r="J23" s="18"/>
    </row>
    <row r="24" spans="1:10" ht="51" customHeight="1">
      <c r="A24" s="32">
        <v>15</v>
      </c>
      <c r="B24" s="2" t="s">
        <v>1699</v>
      </c>
      <c r="C24" s="36" t="s">
        <v>22</v>
      </c>
      <c r="D24" s="39"/>
      <c r="E24" s="770"/>
      <c r="F24" s="770"/>
      <c r="G24" s="30"/>
      <c r="H24" s="31"/>
      <c r="I24" s="31"/>
      <c r="J24" s="18"/>
    </row>
    <row r="25" spans="1:10" ht="18" customHeight="1">
      <c r="A25" s="32">
        <v>16</v>
      </c>
      <c r="B25" s="2" t="s">
        <v>633</v>
      </c>
      <c r="C25" s="36" t="s">
        <v>1700</v>
      </c>
      <c r="D25" s="386"/>
      <c r="E25" s="770"/>
      <c r="F25" s="770"/>
      <c r="G25" s="105"/>
      <c r="H25" s="105"/>
      <c r="I25" s="105"/>
      <c r="J25" s="18"/>
    </row>
    <row r="26" spans="1:10" ht="21.75" customHeight="1">
      <c r="A26" s="390">
        <v>17</v>
      </c>
      <c r="B26" s="2" t="s">
        <v>634</v>
      </c>
      <c r="C26" s="36" t="s">
        <v>1701</v>
      </c>
      <c r="D26" s="386"/>
      <c r="E26" s="770"/>
      <c r="F26" s="770"/>
      <c r="G26" s="433"/>
      <c r="H26" s="433"/>
      <c r="I26" s="105"/>
      <c r="J26" s="18"/>
    </row>
    <row r="27" spans="1:10" ht="35.25" customHeight="1">
      <c r="A27" s="32">
        <v>18</v>
      </c>
      <c r="B27" s="198" t="s">
        <v>635</v>
      </c>
      <c r="C27" s="153" t="s">
        <v>22</v>
      </c>
      <c r="D27" s="253"/>
      <c r="E27" s="770"/>
      <c r="F27" s="770"/>
      <c r="G27" s="205"/>
      <c r="H27" s="205"/>
      <c r="I27" s="105"/>
      <c r="J27" s="18"/>
    </row>
    <row r="28" spans="1:10" ht="15" customHeight="1">
      <c r="A28" s="26"/>
      <c r="B28" s="434" t="s">
        <v>636</v>
      </c>
      <c r="C28" s="166"/>
      <c r="D28" s="167"/>
      <c r="E28" s="167"/>
      <c r="F28" s="369"/>
      <c r="G28" s="105"/>
      <c r="H28" s="105"/>
      <c r="I28" s="105"/>
      <c r="J28" s="18"/>
    </row>
    <row r="29" spans="1:10" ht="14.25" customHeight="1">
      <c r="A29" s="87"/>
      <c r="B29" s="87"/>
      <c r="C29" s="118"/>
      <c r="D29" s="119"/>
      <c r="E29" s="119"/>
      <c r="F29" s="18"/>
      <c r="G29" s="45"/>
      <c r="H29" s="45"/>
      <c r="I29" s="45"/>
      <c r="J29" s="88"/>
    </row>
    <row r="30" spans="1:10" ht="14.25" customHeight="1">
      <c r="A30" s="81"/>
      <c r="B30" s="44" t="s">
        <v>1354</v>
      </c>
      <c r="C30" s="163"/>
      <c r="D30" s="40"/>
      <c r="E30" s="40"/>
      <c r="F30" s="18"/>
      <c r="G30" s="45"/>
      <c r="H30" s="46"/>
      <c r="I30" s="45"/>
      <c r="J30" s="45"/>
    </row>
    <row r="31" spans="1:10" ht="15" customHeight="1">
      <c r="A31" s="18"/>
      <c r="B31" s="766" t="s">
        <v>1842</v>
      </c>
      <c r="C31" s="18"/>
      <c r="D31" s="18"/>
      <c r="F31" s="45"/>
      <c r="G31" s="45"/>
      <c r="H31" s="46"/>
      <c r="I31" s="18"/>
      <c r="J31" s="18"/>
    </row>
    <row r="32" spans="1:10" ht="15" customHeight="1">
      <c r="A32" s="18"/>
      <c r="B32" s="18"/>
      <c r="C32" s="18"/>
      <c r="D32" s="18"/>
      <c r="F32" s="45"/>
      <c r="G32" s="45"/>
      <c r="H32" s="45"/>
      <c r="I32" s="18"/>
      <c r="J32" s="18"/>
    </row>
  </sheetData>
  <mergeCells count="23">
    <mergeCell ref="E27:F27"/>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9" orientation="landscape" horizontalDpi="300" verticalDpi="300"/>
  <rowBreaks count="1" manualBreakCount="1">
    <brk id="1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J32"/>
  <sheetViews>
    <sheetView topLeftCell="A16" zoomScaleNormal="100" workbookViewId="0">
      <selection activeCell="E8" sqref="E8"/>
    </sheetView>
  </sheetViews>
  <sheetFormatPr defaultColWidth="9" defaultRowHeight="15"/>
  <cols>
    <col min="1" max="1" width="3.42578125" style="5" customWidth="1"/>
    <col min="2" max="2" width="62.7109375" style="5" customWidth="1"/>
    <col min="3" max="3" width="13" style="5" customWidth="1"/>
    <col min="4" max="4" width="17" style="5" customWidth="1"/>
    <col min="5" max="5" width="12.140625" style="5" customWidth="1"/>
    <col min="6" max="6" width="12.85546875" style="5" customWidth="1"/>
    <col min="7" max="7" width="11.85546875" style="5" customWidth="1"/>
    <col min="8" max="8" width="11.5703125" style="5" customWidth="1"/>
    <col min="9" max="9" width="19.42578125" style="5" customWidth="1"/>
    <col min="10" max="10" width="9.425781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1481</v>
      </c>
      <c r="B5" s="772"/>
      <c r="C5" s="772"/>
      <c r="D5" s="772"/>
      <c r="E5" s="772"/>
      <c r="F5" s="772"/>
      <c r="G5" s="772"/>
      <c r="H5" s="772"/>
      <c r="I5" s="772"/>
      <c r="J5" s="47"/>
    </row>
    <row r="6" spans="1:10" ht="51" customHeight="1">
      <c r="A6" s="91" t="s">
        <v>1</v>
      </c>
      <c r="B6" s="92" t="s">
        <v>32</v>
      </c>
      <c r="C6" s="93" t="s">
        <v>2</v>
      </c>
      <c r="D6" s="94" t="s">
        <v>3</v>
      </c>
      <c r="E6" s="94" t="s">
        <v>4</v>
      </c>
      <c r="F6" s="94" t="s">
        <v>5</v>
      </c>
      <c r="G6" s="92" t="s">
        <v>6</v>
      </c>
      <c r="H6" s="95" t="s">
        <v>7</v>
      </c>
      <c r="I6" s="13" t="s">
        <v>1823</v>
      </c>
    </row>
    <row r="7" spans="1:10" ht="15.75" customHeight="1">
      <c r="A7" s="15" t="s">
        <v>8</v>
      </c>
      <c r="B7" s="9" t="s">
        <v>8</v>
      </c>
      <c r="C7" s="16" t="s">
        <v>9</v>
      </c>
      <c r="D7" s="11" t="s">
        <v>10</v>
      </c>
      <c r="E7" s="11" t="s">
        <v>10</v>
      </c>
      <c r="F7" s="11" t="s">
        <v>8</v>
      </c>
      <c r="G7" s="9" t="s">
        <v>8</v>
      </c>
      <c r="H7" s="17" t="s">
        <v>8</v>
      </c>
      <c r="I7" s="17" t="s">
        <v>8</v>
      </c>
    </row>
    <row r="8" spans="1:10" ht="34.5" customHeight="1">
      <c r="A8" s="19">
        <v>1</v>
      </c>
      <c r="B8" s="138" t="s">
        <v>637</v>
      </c>
      <c r="C8" s="139">
        <f>3500*3</f>
        <v>10500</v>
      </c>
      <c r="D8" s="140"/>
      <c r="E8" s="276"/>
      <c r="F8" s="169"/>
      <c r="G8" s="109"/>
      <c r="H8" s="109"/>
      <c r="I8" s="25"/>
    </row>
    <row r="9" spans="1:10" ht="36" customHeight="1">
      <c r="A9" s="26"/>
      <c r="B9" s="27" t="s">
        <v>599</v>
      </c>
      <c r="C9" s="28" t="s">
        <v>13</v>
      </c>
      <c r="D9" s="29" t="s">
        <v>34</v>
      </c>
      <c r="E9" s="770" t="s">
        <v>15</v>
      </c>
      <c r="F9" s="770"/>
      <c r="G9" s="262"/>
      <c r="H9" s="31"/>
      <c r="I9" s="31"/>
      <c r="J9" s="18"/>
    </row>
    <row r="10" spans="1:10" ht="15" customHeight="1">
      <c r="A10" s="32">
        <v>1</v>
      </c>
      <c r="B10" s="1" t="s">
        <v>16</v>
      </c>
      <c r="C10" s="33" t="s">
        <v>8</v>
      </c>
      <c r="D10" s="102"/>
      <c r="E10" s="770"/>
      <c r="F10" s="770"/>
      <c r="G10" s="30"/>
      <c r="H10" s="35"/>
      <c r="I10" s="31"/>
      <c r="J10" s="18"/>
    </row>
    <row r="11" spans="1:10" ht="15" customHeight="1">
      <c r="A11" s="32">
        <v>2</v>
      </c>
      <c r="B11" s="2" t="s">
        <v>17</v>
      </c>
      <c r="C11" s="33" t="s">
        <v>8</v>
      </c>
      <c r="D11" s="103"/>
      <c r="E11" s="770"/>
      <c r="F11" s="770"/>
      <c r="G11" s="30"/>
      <c r="H11" s="31"/>
      <c r="I11" s="31"/>
      <c r="J11" s="18"/>
    </row>
    <row r="12" spans="1:10" ht="15" customHeight="1">
      <c r="A12" s="155">
        <v>3</v>
      </c>
      <c r="B12" s="2" t="s">
        <v>115</v>
      </c>
      <c r="C12" s="248" t="s">
        <v>8</v>
      </c>
      <c r="D12" s="37"/>
      <c r="E12" s="770"/>
      <c r="F12" s="770"/>
      <c r="G12" s="249"/>
      <c r="H12" s="250"/>
      <c r="I12" s="249"/>
      <c r="J12" s="18"/>
    </row>
    <row r="13" spans="1:10" ht="15" customHeight="1">
      <c r="A13" s="32">
        <v>4</v>
      </c>
      <c r="B13" s="202" t="s">
        <v>150</v>
      </c>
      <c r="C13" s="36" t="s">
        <v>8</v>
      </c>
      <c r="D13" s="102"/>
      <c r="E13" s="807"/>
      <c r="F13" s="807"/>
      <c r="G13" s="262"/>
      <c r="H13" s="31"/>
      <c r="I13" s="31"/>
      <c r="J13" s="18"/>
    </row>
    <row r="14" spans="1:10" ht="86.25" customHeight="1">
      <c r="A14" s="32">
        <v>5</v>
      </c>
      <c r="B14" s="2" t="s">
        <v>18</v>
      </c>
      <c r="C14" s="36" t="s">
        <v>8</v>
      </c>
      <c r="D14" s="103"/>
      <c r="E14" s="770"/>
      <c r="F14" s="770"/>
      <c r="G14" s="30"/>
      <c r="H14" s="31"/>
      <c r="I14" s="31"/>
      <c r="J14" s="18"/>
    </row>
    <row r="15" spans="1:10" ht="75" customHeight="1">
      <c r="A15" s="32">
        <v>6</v>
      </c>
      <c r="B15" s="197" t="s">
        <v>638</v>
      </c>
      <c r="C15" s="36" t="s">
        <v>8</v>
      </c>
      <c r="D15" s="103"/>
      <c r="E15" s="770"/>
      <c r="F15" s="770"/>
      <c r="G15" s="30"/>
      <c r="H15" s="31"/>
      <c r="I15" s="31"/>
      <c r="J15" s="18"/>
    </row>
    <row r="16" spans="1:10" ht="45" customHeight="1">
      <c r="A16" s="32">
        <v>7</v>
      </c>
      <c r="B16" s="2" t="s">
        <v>1702</v>
      </c>
      <c r="C16" s="36" t="s">
        <v>22</v>
      </c>
      <c r="D16" s="39"/>
      <c r="E16" s="770"/>
      <c r="F16" s="770"/>
      <c r="G16" s="30"/>
      <c r="H16" s="31"/>
      <c r="I16" s="31"/>
      <c r="J16" s="18"/>
    </row>
    <row r="17" spans="1:10" ht="44.25" customHeight="1">
      <c r="A17" s="32">
        <v>8</v>
      </c>
      <c r="B17" s="2" t="s">
        <v>1703</v>
      </c>
      <c r="C17" s="36" t="s">
        <v>22</v>
      </c>
      <c r="D17" s="39"/>
      <c r="E17" s="770"/>
      <c r="F17" s="770"/>
      <c r="G17" s="30"/>
      <c r="H17" s="31"/>
      <c r="I17" s="31"/>
      <c r="J17" s="18"/>
    </row>
    <row r="18" spans="1:10" ht="25.5" customHeight="1">
      <c r="A18" s="32">
        <v>9</v>
      </c>
      <c r="B18" s="2" t="s">
        <v>639</v>
      </c>
      <c r="C18" s="36" t="s">
        <v>22</v>
      </c>
      <c r="D18" s="39"/>
      <c r="E18" s="770"/>
      <c r="F18" s="770"/>
      <c r="G18" s="30"/>
      <c r="H18" s="31"/>
      <c r="I18" s="31"/>
      <c r="J18" s="18"/>
    </row>
    <row r="19" spans="1:10" ht="15" customHeight="1">
      <c r="A19" s="32">
        <v>10</v>
      </c>
      <c r="B19" s="2" t="s">
        <v>640</v>
      </c>
      <c r="C19" s="36" t="s">
        <v>170</v>
      </c>
      <c r="D19" s="39"/>
      <c r="E19" s="770"/>
      <c r="F19" s="770"/>
      <c r="G19" s="30"/>
      <c r="H19" s="31"/>
      <c r="I19" s="31"/>
      <c r="J19" s="18"/>
    </row>
    <row r="20" spans="1:10" ht="15.75" customHeight="1">
      <c r="A20" s="32">
        <v>11</v>
      </c>
      <c r="B20" s="2" t="s">
        <v>641</v>
      </c>
      <c r="C20" s="36" t="s">
        <v>22</v>
      </c>
      <c r="D20" s="39"/>
      <c r="E20" s="770"/>
      <c r="F20" s="770"/>
      <c r="G20" s="30"/>
      <c r="H20" s="31"/>
      <c r="I20" s="31"/>
      <c r="J20" s="18"/>
    </row>
    <row r="21" spans="1:10" ht="15" customHeight="1">
      <c r="A21" s="32">
        <v>12</v>
      </c>
      <c r="B21" s="435" t="s">
        <v>642</v>
      </c>
      <c r="C21" s="36" t="s">
        <v>22</v>
      </c>
      <c r="D21" s="39"/>
      <c r="E21" s="770"/>
      <c r="F21" s="770"/>
      <c r="G21" s="30"/>
      <c r="H21" s="31"/>
      <c r="I21" s="31"/>
      <c r="J21" s="18"/>
    </row>
    <row r="22" spans="1:10" ht="15" customHeight="1">
      <c r="A22" s="32">
        <v>13</v>
      </c>
      <c r="B22" s="2" t="s">
        <v>366</v>
      </c>
      <c r="C22" s="36" t="s">
        <v>22</v>
      </c>
      <c r="D22" s="39"/>
      <c r="E22" s="770"/>
      <c r="F22" s="770"/>
      <c r="G22" s="30"/>
      <c r="H22" s="31"/>
      <c r="I22" s="31"/>
      <c r="J22" s="18"/>
    </row>
    <row r="23" spans="1:10" ht="15" customHeight="1">
      <c r="A23" s="32">
        <v>14</v>
      </c>
      <c r="B23" s="2" t="s">
        <v>643</v>
      </c>
      <c r="C23" s="36" t="s">
        <v>22</v>
      </c>
      <c r="D23" s="39"/>
      <c r="E23" s="770"/>
      <c r="F23" s="770"/>
      <c r="G23" s="30"/>
      <c r="H23" s="31"/>
      <c r="I23" s="31"/>
      <c r="J23" s="18"/>
    </row>
    <row r="24" spans="1:10" ht="15" customHeight="1">
      <c r="A24" s="32">
        <v>15</v>
      </c>
      <c r="B24" s="2" t="s">
        <v>644</v>
      </c>
      <c r="C24" s="36" t="s">
        <v>22</v>
      </c>
      <c r="D24" s="39"/>
      <c r="E24" s="770"/>
      <c r="F24" s="770"/>
      <c r="G24" s="30"/>
      <c r="H24" s="31"/>
      <c r="I24" s="31"/>
      <c r="J24" s="18"/>
    </row>
    <row r="25" spans="1:10" ht="24.75" customHeight="1">
      <c r="A25" s="32">
        <v>16</v>
      </c>
      <c r="B25" s="110" t="s">
        <v>645</v>
      </c>
      <c r="C25" s="111" t="s">
        <v>646</v>
      </c>
      <c r="D25" s="112"/>
      <c r="E25" s="770"/>
      <c r="F25" s="770"/>
      <c r="G25" s="30"/>
      <c r="H25" s="31"/>
      <c r="I25" s="31"/>
      <c r="J25" s="18"/>
    </row>
    <row r="26" spans="1:10" ht="35.25" customHeight="1">
      <c r="A26" s="32">
        <v>17</v>
      </c>
      <c r="B26" s="198" t="s">
        <v>647</v>
      </c>
      <c r="C26" s="153" t="s">
        <v>170</v>
      </c>
      <c r="D26" s="253"/>
      <c r="E26" s="770"/>
      <c r="F26" s="770"/>
      <c r="G26" s="24"/>
      <c r="H26" s="24"/>
      <c r="I26" s="24"/>
      <c r="J26" s="18"/>
    </row>
    <row r="27" spans="1:10" ht="15" customHeight="1">
      <c r="A27" s="81"/>
      <c r="B27" s="162"/>
      <c r="C27" s="436"/>
      <c r="D27" s="244"/>
      <c r="E27" s="244"/>
      <c r="F27" s="40"/>
      <c r="G27" s="18"/>
      <c r="H27" s="18"/>
      <c r="I27" s="18"/>
      <c r="J27" s="18"/>
    </row>
    <row r="28" spans="1:10" ht="14.25" customHeight="1">
      <c r="A28" s="87"/>
      <c r="B28" s="87"/>
      <c r="C28" s="118"/>
      <c r="D28" s="119"/>
      <c r="E28" s="119"/>
      <c r="F28" s="40"/>
      <c r="G28" s="18"/>
      <c r="H28" s="46"/>
      <c r="I28" s="18"/>
    </row>
    <row r="29" spans="1:10" ht="14.25" customHeight="1">
      <c r="A29" s="18"/>
      <c r="B29" s="44" t="s">
        <v>1354</v>
      </c>
      <c r="C29" s="18"/>
      <c r="D29" s="18"/>
      <c r="E29" s="18"/>
      <c r="F29" s="18"/>
      <c r="G29" s="18"/>
      <c r="H29" s="46"/>
      <c r="I29" s="18"/>
    </row>
    <row r="30" spans="1:10" ht="15" customHeight="1">
      <c r="A30" s="18"/>
      <c r="B30" s="766" t="s">
        <v>1842</v>
      </c>
      <c r="C30" s="18"/>
      <c r="D30" s="18"/>
      <c r="E30" s="18"/>
      <c r="F30" s="45"/>
      <c r="G30" s="45"/>
      <c r="H30" s="88"/>
      <c r="I30" s="18"/>
    </row>
    <row r="31" spans="1:10" ht="15" customHeight="1">
      <c r="A31" s="18"/>
      <c r="B31" s="18"/>
      <c r="C31" s="18"/>
      <c r="D31" s="18"/>
      <c r="E31" s="18"/>
      <c r="F31" s="45"/>
      <c r="G31" s="45"/>
      <c r="H31" s="45"/>
      <c r="I31" s="18"/>
    </row>
    <row r="32" spans="1:10" ht="15" customHeight="1">
      <c r="A32" s="18"/>
      <c r="B32" s="18"/>
      <c r="C32" s="18"/>
      <c r="D32" s="18"/>
      <c r="E32" s="18"/>
      <c r="F32" s="18"/>
      <c r="G32" s="18"/>
      <c r="H32" s="18"/>
      <c r="I32" s="18"/>
    </row>
  </sheetData>
  <mergeCells count="22">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79" orientation="landscape"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J30"/>
  <sheetViews>
    <sheetView topLeftCell="A16" zoomScaleNormal="100" workbookViewId="0">
      <selection activeCell="B27" sqref="B27"/>
    </sheetView>
  </sheetViews>
  <sheetFormatPr defaultColWidth="9" defaultRowHeight="15"/>
  <cols>
    <col min="1" max="1" width="3.42578125" style="5" customWidth="1"/>
    <col min="2" max="2" width="68.7109375" style="5" customWidth="1"/>
    <col min="3" max="3" width="12.28515625" style="5" customWidth="1"/>
    <col min="4" max="4" width="16.140625" style="5" customWidth="1"/>
    <col min="5" max="5" width="12.5703125" style="5" customWidth="1"/>
    <col min="6" max="6" width="10.5703125" style="5" customWidth="1"/>
    <col min="7" max="7" width="9.7109375" style="5" customWidth="1"/>
    <col min="8" max="8" width="11.5703125" style="5" customWidth="1"/>
    <col min="9" max="9" width="18.7109375" style="5" customWidth="1"/>
    <col min="10" max="10" width="7.425781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1482</v>
      </c>
      <c r="B5" s="772"/>
      <c r="C5" s="772"/>
      <c r="D5" s="772"/>
      <c r="E5" s="772"/>
      <c r="F5" s="772"/>
      <c r="G5" s="772"/>
      <c r="H5" s="772"/>
      <c r="I5" s="772"/>
      <c r="J5" s="47"/>
    </row>
    <row r="6" spans="1:10" ht="42" customHeight="1">
      <c r="A6" s="91" t="s">
        <v>1</v>
      </c>
      <c r="B6" s="92" t="s">
        <v>32</v>
      </c>
      <c r="C6" s="93" t="s">
        <v>2</v>
      </c>
      <c r="D6" s="94" t="s">
        <v>3</v>
      </c>
      <c r="E6" s="94" t="s">
        <v>4</v>
      </c>
      <c r="F6" s="94" t="s">
        <v>5</v>
      </c>
      <c r="G6" s="92" t="s">
        <v>6</v>
      </c>
      <c r="H6" s="95" t="s">
        <v>7</v>
      </c>
      <c r="I6" s="13" t="s">
        <v>1823</v>
      </c>
      <c r="J6" s="18"/>
    </row>
    <row r="7" spans="1:10" ht="15.75" customHeight="1">
      <c r="A7" s="8" t="s">
        <v>8</v>
      </c>
      <c r="B7" s="9" t="s">
        <v>8</v>
      </c>
      <c r="C7" s="10" t="s">
        <v>9</v>
      </c>
      <c r="D7" s="11" t="s">
        <v>10</v>
      </c>
      <c r="E7" s="11" t="s">
        <v>10</v>
      </c>
      <c r="F7" s="11" t="s">
        <v>8</v>
      </c>
      <c r="G7" s="9" t="s">
        <v>8</v>
      </c>
      <c r="H7" s="17" t="s">
        <v>8</v>
      </c>
      <c r="I7" s="17" t="s">
        <v>8</v>
      </c>
      <c r="J7" s="18"/>
    </row>
    <row r="8" spans="1:10" ht="37.5" customHeight="1">
      <c r="A8" s="19">
        <v>1</v>
      </c>
      <c r="B8" s="96" t="s">
        <v>648</v>
      </c>
      <c r="C8" s="106">
        <v>30000</v>
      </c>
      <c r="D8" s="316"/>
      <c r="E8" s="276"/>
      <c r="F8" s="169"/>
      <c r="G8" s="109"/>
      <c r="H8" s="109"/>
      <c r="I8" s="25"/>
      <c r="J8" s="18"/>
    </row>
    <row r="9" spans="1:10" ht="36" customHeight="1">
      <c r="A9" s="26"/>
      <c r="B9" s="27" t="s">
        <v>599</v>
      </c>
      <c r="C9" s="28" t="s">
        <v>13</v>
      </c>
      <c r="D9" s="29" t="s">
        <v>34</v>
      </c>
      <c r="E9" s="770" t="s">
        <v>15</v>
      </c>
      <c r="F9" s="770"/>
      <c r="G9" s="262"/>
      <c r="H9" s="31"/>
      <c r="I9" s="31"/>
      <c r="J9" s="18"/>
    </row>
    <row r="10" spans="1:10" ht="15" customHeight="1">
      <c r="A10" s="32">
        <v>1</v>
      </c>
      <c r="B10" s="1" t="s">
        <v>16</v>
      </c>
      <c r="C10" s="33" t="s">
        <v>8</v>
      </c>
      <c r="D10" s="102"/>
      <c r="E10" s="770"/>
      <c r="F10" s="770"/>
      <c r="G10" s="30"/>
      <c r="H10" s="35"/>
      <c r="I10" s="31"/>
      <c r="J10" s="18"/>
    </row>
    <row r="11" spans="1:10" ht="15" customHeight="1">
      <c r="A11" s="32">
        <v>2</v>
      </c>
      <c r="B11" s="2" t="s">
        <v>17</v>
      </c>
      <c r="C11" s="33" t="s">
        <v>8</v>
      </c>
      <c r="D11" s="103"/>
      <c r="E11" s="770"/>
      <c r="F11" s="770"/>
      <c r="G11" s="30"/>
      <c r="H11" s="31"/>
      <c r="I11" s="31"/>
      <c r="J11" s="18"/>
    </row>
    <row r="12" spans="1:10" ht="15" customHeight="1">
      <c r="A12" s="155">
        <v>3</v>
      </c>
      <c r="B12" s="2" t="s">
        <v>115</v>
      </c>
      <c r="C12" s="248" t="s">
        <v>8</v>
      </c>
      <c r="D12" s="37"/>
      <c r="E12" s="800"/>
      <c r="F12" s="800"/>
      <c r="G12" s="249"/>
      <c r="H12" s="250"/>
      <c r="I12" s="249"/>
      <c r="J12" s="18"/>
    </row>
    <row r="13" spans="1:10" ht="15" customHeight="1">
      <c r="A13" s="32">
        <v>4</v>
      </c>
      <c r="B13" s="202" t="s">
        <v>150</v>
      </c>
      <c r="C13" s="36" t="s">
        <v>8</v>
      </c>
      <c r="D13" s="102"/>
      <c r="E13" s="807"/>
      <c r="F13" s="807"/>
      <c r="G13" s="262"/>
      <c r="H13" s="31"/>
      <c r="I13" s="31"/>
      <c r="J13" s="18"/>
    </row>
    <row r="14" spans="1:10" ht="120.75" customHeight="1">
      <c r="A14" s="26">
        <v>5</v>
      </c>
      <c r="B14" s="114" t="s">
        <v>649</v>
      </c>
      <c r="C14" s="36" t="s">
        <v>8</v>
      </c>
      <c r="D14" s="103"/>
      <c r="E14" s="800"/>
      <c r="F14" s="800"/>
      <c r="G14" s="30"/>
      <c r="H14" s="31"/>
      <c r="I14" s="31"/>
      <c r="J14" s="18"/>
    </row>
    <row r="15" spans="1:10" ht="29.25" customHeight="1">
      <c r="A15" s="26">
        <v>6</v>
      </c>
      <c r="B15" s="114" t="s">
        <v>650</v>
      </c>
      <c r="C15" s="36" t="s">
        <v>22</v>
      </c>
      <c r="D15" s="39"/>
      <c r="E15" s="800"/>
      <c r="F15" s="800"/>
      <c r="G15" s="30"/>
      <c r="H15" s="31"/>
      <c r="I15" s="31"/>
      <c r="J15" s="18"/>
    </row>
    <row r="16" spans="1:10" ht="27.75" customHeight="1">
      <c r="A16" s="26">
        <v>7</v>
      </c>
      <c r="B16" s="114" t="s">
        <v>651</v>
      </c>
      <c r="C16" s="36" t="s">
        <v>22</v>
      </c>
      <c r="D16" s="39"/>
      <c r="E16" s="800"/>
      <c r="F16" s="800"/>
      <c r="G16" s="30"/>
      <c r="H16" s="31"/>
      <c r="I16" s="31"/>
      <c r="J16" s="18"/>
    </row>
    <row r="17" spans="1:10" ht="42" customHeight="1">
      <c r="A17" s="26">
        <v>8</v>
      </c>
      <c r="B17" s="114" t="s">
        <v>652</v>
      </c>
      <c r="C17" s="36" t="s">
        <v>22</v>
      </c>
      <c r="D17" s="39"/>
      <c r="E17" s="800"/>
      <c r="F17" s="800"/>
      <c r="G17" s="30"/>
      <c r="H17" s="31"/>
      <c r="I17" s="31"/>
      <c r="J17" s="18"/>
    </row>
    <row r="18" spans="1:10" ht="26.25" customHeight="1">
      <c r="A18" s="26">
        <v>9</v>
      </c>
      <c r="B18" s="114" t="s">
        <v>653</v>
      </c>
      <c r="C18" s="36" t="s">
        <v>22</v>
      </c>
      <c r="D18" s="39"/>
      <c r="E18" s="800"/>
      <c r="F18" s="800"/>
      <c r="G18" s="30"/>
      <c r="H18" s="31"/>
      <c r="I18" s="31"/>
      <c r="J18" s="18"/>
    </row>
    <row r="19" spans="1:10" ht="56.25" customHeight="1">
      <c r="A19" s="26">
        <v>10</v>
      </c>
      <c r="B19" s="203" t="s">
        <v>1704</v>
      </c>
      <c r="C19" s="153" t="s">
        <v>22</v>
      </c>
      <c r="D19" s="253"/>
      <c r="E19" s="800"/>
      <c r="F19" s="800"/>
      <c r="G19" s="30"/>
      <c r="H19" s="31"/>
      <c r="I19" s="31"/>
      <c r="J19" s="18"/>
    </row>
    <row r="20" spans="1:10" ht="54" customHeight="1">
      <c r="A20" s="26">
        <v>11</v>
      </c>
      <c r="B20" s="203" t="s">
        <v>1705</v>
      </c>
      <c r="C20" s="153" t="s">
        <v>22</v>
      </c>
      <c r="D20" s="253"/>
      <c r="E20" s="800"/>
      <c r="F20" s="800"/>
      <c r="G20" s="30"/>
      <c r="H20" s="31"/>
      <c r="I20" s="31"/>
      <c r="J20" s="18"/>
    </row>
    <row r="21" spans="1:10" ht="24.75" customHeight="1">
      <c r="A21" s="26">
        <v>12</v>
      </c>
      <c r="B21" s="203" t="s">
        <v>654</v>
      </c>
      <c r="C21" s="153" t="s">
        <v>22</v>
      </c>
      <c r="D21" s="253"/>
      <c r="E21" s="800"/>
      <c r="F21" s="800"/>
      <c r="G21" s="30"/>
      <c r="H21" s="31"/>
      <c r="I21" s="31"/>
      <c r="J21" s="18"/>
    </row>
    <row r="22" spans="1:10" ht="30.75" customHeight="1">
      <c r="A22" s="26">
        <v>13</v>
      </c>
      <c r="B22" s="203" t="s">
        <v>655</v>
      </c>
      <c r="C22" s="153" t="s">
        <v>22</v>
      </c>
      <c r="D22" s="253"/>
      <c r="E22" s="800"/>
      <c r="F22" s="800"/>
      <c r="G22" s="30"/>
      <c r="H22" s="31"/>
      <c r="I22" s="31"/>
      <c r="J22" s="18"/>
    </row>
    <row r="23" spans="1:10" ht="26.25" customHeight="1">
      <c r="A23" s="26">
        <v>14</v>
      </c>
      <c r="B23" s="203" t="s">
        <v>366</v>
      </c>
      <c r="C23" s="153" t="s">
        <v>22</v>
      </c>
      <c r="D23" s="253"/>
      <c r="E23" s="800"/>
      <c r="F23" s="800"/>
      <c r="G23" s="30"/>
      <c r="H23" s="31"/>
      <c r="I23" s="31"/>
      <c r="J23" s="18"/>
    </row>
    <row r="24" spans="1:10" ht="56.25" customHeight="1">
      <c r="A24" s="26">
        <v>15</v>
      </c>
      <c r="B24" s="203" t="s">
        <v>1706</v>
      </c>
      <c r="C24" s="153" t="s">
        <v>279</v>
      </c>
      <c r="D24" s="253"/>
      <c r="E24" s="800"/>
      <c r="F24" s="800"/>
      <c r="G24" s="105"/>
      <c r="H24" s="105"/>
      <c r="I24" s="105"/>
      <c r="J24" s="18"/>
    </row>
    <row r="25" spans="1:10" ht="15" customHeight="1">
      <c r="A25" s="81"/>
      <c r="B25" s="215"/>
      <c r="C25" s="216"/>
      <c r="D25" s="217"/>
      <c r="E25" s="85"/>
      <c r="F25" s="85"/>
      <c r="G25" s="18"/>
      <c r="H25" s="18"/>
      <c r="I25" s="18"/>
      <c r="J25" s="18"/>
    </row>
    <row r="26" spans="1:10" ht="14.25" customHeight="1">
      <c r="A26" s="87"/>
      <c r="B26" s="44" t="s">
        <v>1354</v>
      </c>
      <c r="C26" s="118"/>
      <c r="D26" s="119"/>
      <c r="E26" s="119"/>
      <c r="F26" s="119"/>
      <c r="G26" s="45"/>
      <c r="H26" s="46"/>
      <c r="I26" s="45"/>
      <c r="J26" s="88"/>
    </row>
    <row r="27" spans="1:10" ht="14.25" customHeight="1">
      <c r="A27" s="81"/>
      <c r="B27" s="766" t="s">
        <v>1842</v>
      </c>
      <c r="C27" s="163"/>
      <c r="D27" s="40"/>
      <c r="E27" s="40"/>
      <c r="F27" s="40"/>
      <c r="G27" s="45"/>
      <c r="H27" s="46"/>
      <c r="I27" s="45"/>
      <c r="J27" s="45"/>
    </row>
    <row r="28" spans="1:10" ht="15" customHeight="1">
      <c r="A28" s="18"/>
      <c r="B28" s="18"/>
      <c r="C28" s="18"/>
      <c r="D28" s="18"/>
      <c r="F28" s="45"/>
      <c r="G28" s="45"/>
      <c r="H28" s="88"/>
      <c r="I28" s="18"/>
      <c r="J28" s="18"/>
    </row>
    <row r="29" spans="1:10" ht="15" customHeight="1">
      <c r="A29" s="18"/>
      <c r="B29" s="18"/>
      <c r="C29" s="18"/>
      <c r="D29" s="18"/>
      <c r="F29" s="45"/>
      <c r="G29" s="45"/>
      <c r="H29" s="45"/>
      <c r="I29" s="18"/>
      <c r="J29" s="18"/>
    </row>
    <row r="30" spans="1:10" ht="15" customHeight="1">
      <c r="A30" s="18"/>
      <c r="B30" s="18"/>
      <c r="C30" s="18"/>
      <c r="D30" s="18"/>
      <c r="E30" s="18"/>
      <c r="F30" s="18"/>
      <c r="G30" s="18"/>
      <c r="H30" s="18"/>
      <c r="I30" s="18"/>
      <c r="J30" s="18"/>
    </row>
  </sheetData>
  <mergeCells count="20">
    <mergeCell ref="E22:F22"/>
    <mergeCell ref="E23:F23"/>
    <mergeCell ref="E24:F24"/>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3" orientation="landscape"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J29"/>
  <sheetViews>
    <sheetView topLeftCell="A19" zoomScaleNormal="100" workbookViewId="0">
      <selection activeCell="B21" sqref="B21"/>
    </sheetView>
  </sheetViews>
  <sheetFormatPr defaultColWidth="9" defaultRowHeight="15"/>
  <cols>
    <col min="1" max="1" width="3.42578125" style="5" customWidth="1"/>
    <col min="2" max="2" width="68.7109375" style="5" customWidth="1"/>
    <col min="3" max="3" width="16.28515625" style="5" customWidth="1"/>
    <col min="4" max="4" width="16" style="5" customWidth="1"/>
    <col min="5" max="5" width="11.5703125" style="5" customWidth="1"/>
    <col min="6" max="6" width="16.140625" style="5" customWidth="1"/>
    <col min="7" max="7" width="13.140625" style="5" customWidth="1"/>
    <col min="8" max="8" width="16.42578125" style="5" customWidth="1"/>
    <col min="9" max="9" width="22" style="5" customWidth="1"/>
    <col min="10" max="10" width="15.425781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1" ht="15.75" customHeight="1">
      <c r="A1" s="771" t="s">
        <v>1442</v>
      </c>
      <c r="B1" s="771"/>
      <c r="C1" s="771"/>
      <c r="D1" s="771"/>
      <c r="E1" s="771"/>
      <c r="F1" s="771"/>
      <c r="G1" s="771"/>
      <c r="H1" s="771"/>
      <c r="I1" s="771"/>
    </row>
    <row r="2" spans="1:11" ht="15.75" customHeight="1">
      <c r="A2" s="771"/>
      <c r="B2" s="771"/>
      <c r="C2" s="771"/>
      <c r="D2" s="771"/>
      <c r="E2" s="771"/>
      <c r="F2" s="771"/>
      <c r="G2" s="771"/>
      <c r="H2" s="771"/>
      <c r="I2" s="771"/>
    </row>
    <row r="3" spans="1:11" ht="15.75" customHeight="1">
      <c r="A3" s="773" t="s">
        <v>1438</v>
      </c>
      <c r="B3" s="774"/>
      <c r="C3" s="774"/>
      <c r="D3" s="774"/>
      <c r="E3" s="774"/>
      <c r="F3" s="774"/>
      <c r="G3" s="774"/>
      <c r="H3" s="774"/>
      <c r="I3" s="775"/>
    </row>
    <row r="4" spans="1:11" ht="15.75" customHeight="1">
      <c r="A4" s="772" t="s">
        <v>1439</v>
      </c>
      <c r="B4" s="772"/>
      <c r="C4" s="772"/>
      <c r="D4" s="772"/>
      <c r="E4" s="772"/>
      <c r="F4" s="772"/>
      <c r="G4" s="772"/>
      <c r="H4" s="772"/>
      <c r="I4" s="772"/>
      <c r="J4" s="47"/>
    </row>
    <row r="5" spans="1:11" ht="15.75" customHeight="1">
      <c r="A5" s="772" t="s">
        <v>1483</v>
      </c>
      <c r="B5" s="772"/>
      <c r="C5" s="772"/>
      <c r="D5" s="772"/>
      <c r="E5" s="772"/>
      <c r="F5" s="772"/>
      <c r="G5" s="772"/>
      <c r="H5" s="772"/>
      <c r="I5" s="772"/>
      <c r="J5" s="47"/>
    </row>
    <row r="6" spans="1:11" ht="57.75" customHeight="1">
      <c r="A6" s="91" t="s">
        <v>95</v>
      </c>
      <c r="B6" s="92" t="s">
        <v>32</v>
      </c>
      <c r="C6" s="93" t="s">
        <v>2</v>
      </c>
      <c r="D6" s="94" t="s">
        <v>3</v>
      </c>
      <c r="E6" s="94" t="s">
        <v>4</v>
      </c>
      <c r="F6" s="94" t="s">
        <v>5</v>
      </c>
      <c r="G6" s="92" t="s">
        <v>6</v>
      </c>
      <c r="H6" s="95" t="s">
        <v>7</v>
      </c>
      <c r="I6" s="13" t="s">
        <v>1823</v>
      </c>
      <c r="J6" s="18"/>
    </row>
    <row r="7" spans="1:11" ht="15" customHeight="1">
      <c r="A7" s="8" t="s">
        <v>8</v>
      </c>
      <c r="B7" s="9" t="s">
        <v>8</v>
      </c>
      <c r="C7" s="10" t="s">
        <v>58</v>
      </c>
      <c r="D7" s="11" t="s">
        <v>10</v>
      </c>
      <c r="E7" s="11" t="s">
        <v>10</v>
      </c>
      <c r="F7" s="11" t="s">
        <v>8</v>
      </c>
      <c r="G7" s="9" t="s">
        <v>8</v>
      </c>
      <c r="H7" s="17" t="s">
        <v>8</v>
      </c>
      <c r="I7" s="17" t="s">
        <v>8</v>
      </c>
      <c r="J7" s="18"/>
    </row>
    <row r="8" spans="1:11" ht="33" customHeight="1">
      <c r="A8" s="19">
        <v>1</v>
      </c>
      <c r="B8" s="165" t="s">
        <v>656</v>
      </c>
      <c r="C8" s="139">
        <v>900</v>
      </c>
      <c r="D8" s="140"/>
      <c r="E8" s="276"/>
      <c r="F8" s="169"/>
      <c r="G8" s="169"/>
      <c r="H8" s="109"/>
      <c r="I8" s="25"/>
      <c r="J8" s="437"/>
      <c r="K8" s="438"/>
    </row>
    <row r="9" spans="1:11" ht="36" customHeight="1">
      <c r="A9" s="26"/>
      <c r="B9" s="27" t="s">
        <v>599</v>
      </c>
      <c r="C9" s="28" t="s">
        <v>13</v>
      </c>
      <c r="D9" s="29" t="s">
        <v>34</v>
      </c>
      <c r="E9" s="770" t="s">
        <v>15</v>
      </c>
      <c r="F9" s="770"/>
      <c r="G9" s="262"/>
      <c r="H9" s="31"/>
      <c r="I9" s="31"/>
      <c r="J9" s="18"/>
    </row>
    <row r="10" spans="1:11" ht="15" customHeight="1">
      <c r="A10" s="32">
        <v>1</v>
      </c>
      <c r="B10" s="1" t="s">
        <v>16</v>
      </c>
      <c r="C10" s="33" t="s">
        <v>8</v>
      </c>
      <c r="D10" s="102"/>
      <c r="E10" s="770"/>
      <c r="F10" s="770"/>
      <c r="G10" s="30"/>
      <c r="H10" s="31"/>
      <c r="I10" s="31"/>
      <c r="J10" s="18"/>
    </row>
    <row r="11" spans="1:11" ht="15" customHeight="1">
      <c r="A11" s="32">
        <v>2</v>
      </c>
      <c r="B11" s="2" t="s">
        <v>17</v>
      </c>
      <c r="C11" s="33" t="s">
        <v>8</v>
      </c>
      <c r="D11" s="103"/>
      <c r="E11" s="770"/>
      <c r="F11" s="770"/>
      <c r="G11" s="30"/>
      <c r="H11" s="31"/>
      <c r="I11" s="31"/>
      <c r="J11" s="18"/>
    </row>
    <row r="12" spans="1:11" ht="15" customHeight="1">
      <c r="A12" s="155">
        <v>3</v>
      </c>
      <c r="B12" s="2" t="s">
        <v>115</v>
      </c>
      <c r="C12" s="248" t="s">
        <v>8</v>
      </c>
      <c r="D12" s="37"/>
      <c r="E12" s="770"/>
      <c r="F12" s="770"/>
      <c r="G12" s="249"/>
      <c r="H12" s="250"/>
      <c r="I12" s="249"/>
      <c r="J12" s="18"/>
    </row>
    <row r="13" spans="1:11" ht="15" customHeight="1">
      <c r="A13" s="32">
        <v>4</v>
      </c>
      <c r="B13" s="202" t="s">
        <v>150</v>
      </c>
      <c r="C13" s="36" t="s">
        <v>8</v>
      </c>
      <c r="D13" s="102"/>
      <c r="E13" s="807"/>
      <c r="F13" s="807"/>
      <c r="G13" s="262"/>
      <c r="H13" s="31"/>
      <c r="I13" s="31"/>
      <c r="J13" s="18"/>
    </row>
    <row r="14" spans="1:11" ht="87.75" customHeight="1">
      <c r="A14" s="26">
        <v>5</v>
      </c>
      <c r="B14" s="114" t="s">
        <v>18</v>
      </c>
      <c r="C14" s="36" t="s">
        <v>8</v>
      </c>
      <c r="D14" s="103"/>
      <c r="E14" s="800"/>
      <c r="F14" s="800"/>
      <c r="G14" s="30"/>
      <c r="H14" s="31"/>
      <c r="I14" s="105"/>
      <c r="J14" s="18"/>
    </row>
    <row r="15" spans="1:11" ht="54.75" customHeight="1">
      <c r="A15" s="32">
        <v>6</v>
      </c>
      <c r="B15" s="197" t="s">
        <v>97</v>
      </c>
      <c r="C15" s="36" t="s">
        <v>8</v>
      </c>
      <c r="D15" s="103"/>
      <c r="E15" s="770"/>
      <c r="F15" s="770"/>
      <c r="G15" s="30"/>
      <c r="H15" s="31"/>
      <c r="I15" s="105"/>
      <c r="J15" s="18"/>
    </row>
    <row r="16" spans="1:11" ht="115.5" customHeight="1">
      <c r="A16" s="32">
        <v>7</v>
      </c>
      <c r="B16" s="197" t="s">
        <v>657</v>
      </c>
      <c r="C16" s="36" t="s">
        <v>8</v>
      </c>
      <c r="D16" s="103"/>
      <c r="E16" s="800"/>
      <c r="F16" s="800"/>
      <c r="G16" s="30"/>
      <c r="H16" s="31"/>
      <c r="I16" s="105"/>
      <c r="J16" s="18"/>
    </row>
    <row r="17" spans="1:10" ht="28.5" customHeight="1">
      <c r="A17" s="32">
        <v>8</v>
      </c>
      <c r="B17" s="188" t="s">
        <v>274</v>
      </c>
      <c r="C17" s="36" t="s">
        <v>8</v>
      </c>
      <c r="D17" s="439"/>
      <c r="E17" s="800"/>
      <c r="F17" s="800"/>
      <c r="G17" s="262"/>
      <c r="H17" s="31"/>
      <c r="I17" s="31"/>
      <c r="J17" s="18"/>
    </row>
    <row r="18" spans="1:10" ht="108" customHeight="1">
      <c r="A18" s="32">
        <v>9</v>
      </c>
      <c r="B18" s="2" t="s">
        <v>1707</v>
      </c>
      <c r="C18" s="36" t="s">
        <v>22</v>
      </c>
      <c r="D18" s="115"/>
      <c r="E18" s="800"/>
      <c r="F18" s="800"/>
      <c r="G18" s="30"/>
      <c r="H18" s="31"/>
      <c r="I18" s="105"/>
      <c r="J18" s="18"/>
    </row>
    <row r="19" spans="1:10" ht="111" customHeight="1">
      <c r="A19" s="32">
        <v>10</v>
      </c>
      <c r="B19" s="2" t="s">
        <v>658</v>
      </c>
      <c r="C19" s="36" t="s">
        <v>22</v>
      </c>
      <c r="D19" s="115"/>
      <c r="E19" s="800"/>
      <c r="F19" s="800"/>
      <c r="G19" s="30"/>
      <c r="H19" s="31"/>
      <c r="I19" s="105"/>
      <c r="J19" s="18"/>
    </row>
    <row r="20" spans="1:10" ht="190.5" customHeight="1">
      <c r="A20" s="32">
        <v>11</v>
      </c>
      <c r="B20" s="198" t="s">
        <v>659</v>
      </c>
      <c r="C20" s="36" t="s">
        <v>22</v>
      </c>
      <c r="D20" s="115"/>
      <c r="E20" s="800"/>
      <c r="F20" s="800"/>
      <c r="G20" s="30"/>
      <c r="H20" s="31"/>
      <c r="I20" s="105"/>
      <c r="J20" s="18"/>
    </row>
    <row r="21" spans="1:10" ht="15" customHeight="1">
      <c r="A21" s="26"/>
      <c r="B21" s="434" t="s">
        <v>660</v>
      </c>
      <c r="C21" s="166"/>
      <c r="D21" s="167"/>
      <c r="E21" s="167"/>
      <c r="F21" s="30"/>
      <c r="G21" s="105"/>
      <c r="H21" s="105"/>
      <c r="I21" s="105"/>
      <c r="J21" s="18"/>
    </row>
    <row r="22" spans="1:10" ht="15" customHeight="1">
      <c r="A22" s="81"/>
      <c r="B22" s="162"/>
      <c r="C22" s="163"/>
      <c r="D22" s="40"/>
      <c r="E22" s="40"/>
      <c r="F22" s="85"/>
      <c r="G22" s="70"/>
      <c r="H22" s="70"/>
      <c r="I22" s="18"/>
      <c r="J22" s="18"/>
    </row>
    <row r="23" spans="1:10" ht="15.75" customHeight="1">
      <c r="A23" s="87"/>
      <c r="B23" s="87"/>
      <c r="C23" s="118"/>
      <c r="D23" s="119"/>
      <c r="E23" s="119"/>
      <c r="F23" s="85"/>
      <c r="G23" s="45"/>
      <c r="H23" s="46"/>
      <c r="I23" s="45"/>
      <c r="J23" s="88"/>
    </row>
    <row r="24" spans="1:10" ht="13.5" customHeight="1">
      <c r="A24" s="81"/>
      <c r="B24" s="44" t="s">
        <v>1354</v>
      </c>
      <c r="C24" s="163"/>
      <c r="D24" s="40"/>
      <c r="E24" s="40"/>
      <c r="F24" s="85"/>
      <c r="G24" s="45"/>
      <c r="H24" s="46"/>
      <c r="I24" s="45"/>
      <c r="J24" s="45"/>
    </row>
    <row r="25" spans="1:10" ht="15" customHeight="1">
      <c r="A25" s="18"/>
      <c r="B25" s="766" t="s">
        <v>1842</v>
      </c>
      <c r="C25" s="18"/>
      <c r="D25" s="18"/>
      <c r="F25" s="45"/>
      <c r="G25" s="45"/>
      <c r="H25" s="88"/>
      <c r="I25" s="18"/>
      <c r="J25" s="18"/>
    </row>
    <row r="26" spans="1:10" ht="15" customHeight="1">
      <c r="A26" s="18"/>
      <c r="B26" s="18"/>
      <c r="C26" s="18"/>
      <c r="D26" s="18"/>
      <c r="F26" s="45"/>
      <c r="G26" s="45"/>
      <c r="H26" s="45"/>
      <c r="I26" s="18"/>
      <c r="J26" s="18"/>
    </row>
    <row r="27" spans="1:10" ht="15" customHeight="1"/>
    <row r="28" spans="1:10" ht="15" customHeight="1">
      <c r="F28" s="40"/>
    </row>
    <row r="29" spans="1:10" ht="15" customHeight="1">
      <c r="F29" s="40"/>
    </row>
  </sheetData>
  <mergeCells count="16">
    <mergeCell ref="E17:F17"/>
    <mergeCell ref="E18:F18"/>
    <mergeCell ref="E19:F19"/>
    <mergeCell ref="E20:F20"/>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83" orientation="landscape" horizontalDpi="300" verticalDpi="300"/>
  <rowBreaks count="1" manualBreakCount="1">
    <brk id="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J28"/>
  <sheetViews>
    <sheetView topLeftCell="A4" zoomScaleNormal="100" workbookViewId="0">
      <selection activeCell="B28" sqref="B28"/>
    </sheetView>
  </sheetViews>
  <sheetFormatPr defaultColWidth="9" defaultRowHeight="15"/>
  <cols>
    <col min="1" max="1" width="3.42578125" style="5" customWidth="1"/>
    <col min="2" max="2" width="64.140625" style="5" customWidth="1"/>
    <col min="3" max="3" width="15" style="5" customWidth="1"/>
    <col min="4" max="4" width="10.85546875" style="5" customWidth="1"/>
    <col min="5" max="5" width="13.42578125" style="5" customWidth="1"/>
    <col min="6" max="6" width="10.5703125" style="5" customWidth="1"/>
    <col min="7" max="7" width="9.7109375" style="5" customWidth="1"/>
    <col min="8" max="8" width="9.85546875" style="5" customWidth="1"/>
    <col min="9" max="9" width="17.140625" style="5" customWidth="1"/>
    <col min="10" max="10" width="8.8554687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1484</v>
      </c>
      <c r="B5" s="772"/>
      <c r="C5" s="772"/>
      <c r="D5" s="772"/>
      <c r="E5" s="772"/>
      <c r="F5" s="772"/>
      <c r="G5" s="772"/>
      <c r="H5" s="772"/>
      <c r="I5" s="772"/>
      <c r="J5" s="47"/>
    </row>
    <row r="6" spans="1:10" ht="57.75" customHeight="1">
      <c r="A6" s="91" t="s">
        <v>1</v>
      </c>
      <c r="B6" s="92" t="s">
        <v>32</v>
      </c>
      <c r="C6" s="93" t="s">
        <v>2</v>
      </c>
      <c r="D6" s="94" t="s">
        <v>3</v>
      </c>
      <c r="E6" s="94" t="s">
        <v>4</v>
      </c>
      <c r="F6" s="94" t="s">
        <v>5</v>
      </c>
      <c r="G6" s="92" t="s">
        <v>6</v>
      </c>
      <c r="H6" s="95" t="s">
        <v>7</v>
      </c>
      <c r="I6" s="13" t="s">
        <v>1823</v>
      </c>
      <c r="J6" s="18"/>
    </row>
    <row r="7" spans="1:10" ht="15.75" customHeight="1">
      <c r="A7" s="8" t="s">
        <v>8</v>
      </c>
      <c r="B7" s="9" t="s">
        <v>8</v>
      </c>
      <c r="C7" s="10" t="s">
        <v>9</v>
      </c>
      <c r="D7" s="11" t="s">
        <v>10</v>
      </c>
      <c r="E7" s="11" t="s">
        <v>10</v>
      </c>
      <c r="F7" s="11" t="s">
        <v>8</v>
      </c>
      <c r="G7" s="9" t="s">
        <v>8</v>
      </c>
      <c r="H7" s="17" t="s">
        <v>8</v>
      </c>
      <c r="I7" s="17" t="s">
        <v>8</v>
      </c>
      <c r="J7" s="18"/>
    </row>
    <row r="8" spans="1:10" ht="29.25" customHeight="1">
      <c r="A8" s="19">
        <v>1</v>
      </c>
      <c r="B8" s="96" t="s">
        <v>661</v>
      </c>
      <c r="C8" s="106">
        <v>100</v>
      </c>
      <c r="D8" s="107"/>
      <c r="E8" s="440"/>
      <c r="F8" s="169"/>
      <c r="G8" s="109"/>
      <c r="H8" s="109"/>
      <c r="I8" s="25"/>
      <c r="J8" s="18"/>
    </row>
    <row r="9" spans="1:10" ht="36" customHeight="1">
      <c r="A9" s="26"/>
      <c r="B9" s="27" t="s">
        <v>599</v>
      </c>
      <c r="C9" s="28" t="s">
        <v>13</v>
      </c>
      <c r="D9" s="29" t="s">
        <v>34</v>
      </c>
      <c r="E9" s="770" t="s">
        <v>15</v>
      </c>
      <c r="F9" s="770"/>
      <c r="G9" s="262"/>
      <c r="H9" s="31"/>
      <c r="I9" s="31"/>
      <c r="J9" s="18"/>
    </row>
    <row r="10" spans="1:10" ht="15" customHeight="1">
      <c r="A10" s="32">
        <v>1</v>
      </c>
      <c r="B10" s="1" t="s">
        <v>16</v>
      </c>
      <c r="C10" s="33" t="s">
        <v>8</v>
      </c>
      <c r="D10" s="102"/>
      <c r="E10" s="770"/>
      <c r="F10" s="770"/>
      <c r="G10" s="30"/>
      <c r="H10" s="35"/>
      <c r="I10" s="31"/>
      <c r="J10" s="18"/>
    </row>
    <row r="11" spans="1:10" ht="15" customHeight="1">
      <c r="A11" s="32">
        <v>2</v>
      </c>
      <c r="B11" s="2" t="s">
        <v>17</v>
      </c>
      <c r="C11" s="33" t="s">
        <v>8</v>
      </c>
      <c r="D11" s="103"/>
      <c r="E11" s="770"/>
      <c r="F11" s="770"/>
      <c r="G11" s="30"/>
      <c r="H11" s="31"/>
      <c r="I11" s="31"/>
      <c r="J11" s="18"/>
    </row>
    <row r="12" spans="1:10" ht="15" customHeight="1">
      <c r="A12" s="155">
        <v>3</v>
      </c>
      <c r="B12" s="2" t="s">
        <v>115</v>
      </c>
      <c r="C12" s="248" t="s">
        <v>8</v>
      </c>
      <c r="D12" s="37"/>
      <c r="E12" s="800"/>
      <c r="F12" s="800"/>
      <c r="G12" s="249"/>
      <c r="H12" s="250"/>
      <c r="I12" s="249"/>
      <c r="J12" s="18"/>
    </row>
    <row r="13" spans="1:10" ht="15" customHeight="1">
      <c r="A13" s="32">
        <v>4</v>
      </c>
      <c r="B13" s="202" t="s">
        <v>150</v>
      </c>
      <c r="C13" s="36" t="s">
        <v>8</v>
      </c>
      <c r="D13" s="102"/>
      <c r="E13" s="807"/>
      <c r="F13" s="807"/>
      <c r="G13" s="262"/>
      <c r="H13" s="31"/>
      <c r="I13" s="31"/>
      <c r="J13" s="18"/>
    </row>
    <row r="14" spans="1:10" ht="99" customHeight="1">
      <c r="A14" s="32">
        <v>5</v>
      </c>
      <c r="B14" s="2" t="s">
        <v>662</v>
      </c>
      <c r="C14" s="36" t="s">
        <v>8</v>
      </c>
      <c r="D14" s="103"/>
      <c r="E14" s="800"/>
      <c r="F14" s="800"/>
      <c r="G14" s="30"/>
      <c r="H14" s="31"/>
      <c r="I14" s="31"/>
      <c r="J14" s="18"/>
    </row>
    <row r="15" spans="1:10" ht="40.5" customHeight="1">
      <c r="A15" s="32">
        <v>6</v>
      </c>
      <c r="B15" s="2" t="s">
        <v>663</v>
      </c>
      <c r="C15" s="36" t="s">
        <v>22</v>
      </c>
      <c r="D15" s="39"/>
      <c r="E15" s="800"/>
      <c r="F15" s="800"/>
      <c r="G15" s="30"/>
      <c r="H15" s="31"/>
      <c r="I15" s="31"/>
      <c r="J15" s="18"/>
    </row>
    <row r="16" spans="1:10" ht="36" customHeight="1">
      <c r="A16" s="32">
        <v>7</v>
      </c>
      <c r="B16" s="2" t="s">
        <v>664</v>
      </c>
      <c r="C16" s="36" t="s">
        <v>22</v>
      </c>
      <c r="D16" s="39"/>
      <c r="E16" s="800"/>
      <c r="F16" s="800"/>
      <c r="G16" s="30"/>
      <c r="H16" s="31"/>
      <c r="I16" s="31"/>
      <c r="J16" s="18"/>
    </row>
    <row r="17" spans="1:10" ht="30.75" customHeight="1">
      <c r="A17" s="32">
        <v>8</v>
      </c>
      <c r="B17" s="198" t="s">
        <v>665</v>
      </c>
      <c r="C17" s="36" t="s">
        <v>26</v>
      </c>
      <c r="D17" s="39"/>
      <c r="E17" s="800"/>
      <c r="F17" s="800"/>
      <c r="G17" s="30"/>
      <c r="H17" s="31"/>
      <c r="I17" s="31"/>
      <c r="J17" s="18"/>
    </row>
    <row r="18" spans="1:10" ht="24.75" customHeight="1">
      <c r="A18" s="32">
        <v>9</v>
      </c>
      <c r="B18" s="2" t="s">
        <v>666</v>
      </c>
      <c r="C18" s="36" t="s">
        <v>26</v>
      </c>
      <c r="D18" s="39"/>
      <c r="E18" s="800"/>
      <c r="F18" s="800"/>
      <c r="G18" s="30"/>
      <c r="H18" s="31"/>
      <c r="I18" s="31"/>
      <c r="J18" s="18"/>
    </row>
    <row r="19" spans="1:10" ht="30" customHeight="1">
      <c r="A19" s="32">
        <v>10</v>
      </c>
      <c r="B19" s="2" t="s">
        <v>667</v>
      </c>
      <c r="C19" s="36" t="s">
        <v>155</v>
      </c>
      <c r="D19" s="39"/>
      <c r="E19" s="800"/>
      <c r="F19" s="800"/>
      <c r="G19" s="30"/>
      <c r="H19" s="31"/>
      <c r="I19" s="31"/>
      <c r="J19" s="18"/>
    </row>
    <row r="20" spans="1:10" ht="27" customHeight="1">
      <c r="A20" s="32">
        <v>11</v>
      </c>
      <c r="B20" s="2" t="s">
        <v>668</v>
      </c>
      <c r="C20" s="36" t="s">
        <v>155</v>
      </c>
      <c r="D20" s="39"/>
      <c r="E20" s="800"/>
      <c r="F20" s="800"/>
      <c r="G20" s="30"/>
      <c r="H20" s="31"/>
      <c r="I20" s="31"/>
      <c r="J20" s="18"/>
    </row>
    <row r="21" spans="1:10" ht="32.25" customHeight="1">
      <c r="A21" s="32">
        <v>12</v>
      </c>
      <c r="B21" s="2" t="s">
        <v>669</v>
      </c>
      <c r="C21" s="36" t="s">
        <v>26</v>
      </c>
      <c r="D21" s="39"/>
      <c r="E21" s="800"/>
      <c r="F21" s="800"/>
      <c r="G21" s="30"/>
      <c r="H21" s="31"/>
      <c r="I21" s="31"/>
      <c r="J21" s="18"/>
    </row>
    <row r="22" spans="1:10" ht="39" customHeight="1">
      <c r="A22" s="32">
        <v>13</v>
      </c>
      <c r="B22" s="2" t="s">
        <v>670</v>
      </c>
      <c r="C22" s="36" t="s">
        <v>22</v>
      </c>
      <c r="D22" s="39"/>
      <c r="E22" s="800"/>
      <c r="F22" s="800"/>
      <c r="G22" s="30"/>
      <c r="H22" s="31"/>
      <c r="I22" s="31"/>
      <c r="J22" s="18"/>
    </row>
    <row r="23" spans="1:10" ht="15" customHeight="1">
      <c r="A23" s="81"/>
      <c r="B23" s="241"/>
      <c r="C23" s="242"/>
      <c r="D23" s="441"/>
      <c r="E23" s="85"/>
      <c r="F23" s="85"/>
      <c r="G23" s="85"/>
      <c r="H23" s="70"/>
      <c r="I23" s="70"/>
      <c r="J23" s="18"/>
    </row>
    <row r="24" spans="1:10" ht="17.25" customHeight="1">
      <c r="A24" s="81"/>
      <c r="B24" s="215"/>
      <c r="C24" s="216"/>
      <c r="D24" s="217"/>
      <c r="E24" s="85"/>
      <c r="G24" s="45"/>
      <c r="H24" s="45"/>
      <c r="I24" s="18"/>
      <c r="J24" s="18"/>
    </row>
    <row r="25" spans="1:10" ht="14.25" hidden="1" customHeight="1">
      <c r="A25" s="87"/>
      <c r="B25" s="87"/>
      <c r="C25" s="118"/>
      <c r="D25" s="119"/>
      <c r="E25" s="119"/>
      <c r="F25" s="85"/>
      <c r="G25" s="838"/>
      <c r="H25" s="838"/>
      <c r="I25" s="838"/>
      <c r="J25" s="88"/>
    </row>
    <row r="26" spans="1:10" ht="0.75" hidden="1" customHeight="1">
      <c r="A26" s="81"/>
      <c r="B26" s="162"/>
      <c r="C26" s="163"/>
      <c r="D26" s="40"/>
      <c r="E26" s="40"/>
      <c r="F26" s="119"/>
      <c r="G26" s="838"/>
      <c r="H26" s="838"/>
      <c r="I26" s="838"/>
      <c r="J26" s="838"/>
    </row>
    <row r="27" spans="1:10" ht="15" customHeight="1">
      <c r="A27" s="18"/>
      <c r="B27" s="44" t="s">
        <v>1354</v>
      </c>
      <c r="C27" s="18"/>
      <c r="D27" s="18"/>
      <c r="E27" s="18"/>
      <c r="F27" s="40"/>
      <c r="G27" s="18"/>
      <c r="H27" s="46"/>
      <c r="I27" s="18"/>
      <c r="J27" s="18"/>
    </row>
    <row r="28" spans="1:10" ht="15" customHeight="1">
      <c r="B28" s="766" t="s">
        <v>1842</v>
      </c>
      <c r="F28" s="40"/>
      <c r="H28" s="442"/>
    </row>
  </sheetData>
  <mergeCells count="20">
    <mergeCell ref="E22:F22"/>
    <mergeCell ref="G25:I25"/>
    <mergeCell ref="G26:J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92" orientation="landscape"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L28"/>
  <sheetViews>
    <sheetView topLeftCell="A4" zoomScaleNormal="100" workbookViewId="0">
      <selection activeCell="B21" sqref="B21"/>
    </sheetView>
  </sheetViews>
  <sheetFormatPr defaultColWidth="9" defaultRowHeight="15"/>
  <cols>
    <col min="1" max="1" width="3.42578125" style="5" customWidth="1"/>
    <col min="2" max="2" width="64.140625" style="5" customWidth="1"/>
    <col min="3" max="3" width="13.85546875" style="5" customWidth="1"/>
    <col min="4" max="4" width="13.28515625" style="5" customWidth="1"/>
    <col min="5" max="5" width="13.140625" style="5" customWidth="1"/>
    <col min="6" max="6" width="9.7109375" style="5" customWidth="1"/>
    <col min="7" max="7" width="11.140625" style="5" customWidth="1"/>
    <col min="8" max="8" width="10.42578125" style="5" customWidth="1"/>
    <col min="9" max="9" width="18.28515625" style="5" customWidth="1"/>
    <col min="10" max="10" width="9" style="5"/>
    <col min="11" max="12" width="8.140625" style="5" customWidth="1"/>
    <col min="13" max="13" width="8" style="5" customWidth="1"/>
    <col min="14" max="15" width="13" style="5" customWidth="1"/>
    <col min="16" max="64" width="8.140625" style="5" customWidth="1"/>
    <col min="65" max="16384" width="9" style="6"/>
  </cols>
  <sheetData>
    <row r="1" spans="1:11" ht="15.75" customHeight="1">
      <c r="A1" s="771" t="s">
        <v>1442</v>
      </c>
      <c r="B1" s="771"/>
      <c r="C1" s="771"/>
      <c r="D1" s="771"/>
      <c r="E1" s="771"/>
      <c r="F1" s="771"/>
      <c r="G1" s="771"/>
      <c r="H1" s="771"/>
      <c r="I1" s="771"/>
    </row>
    <row r="2" spans="1:11" ht="15.75" customHeight="1">
      <c r="A2" s="771"/>
      <c r="B2" s="771"/>
      <c r="C2" s="771"/>
      <c r="D2" s="771"/>
      <c r="E2" s="771"/>
      <c r="F2" s="771"/>
      <c r="G2" s="771"/>
      <c r="H2" s="771"/>
      <c r="I2" s="771"/>
    </row>
    <row r="3" spans="1:11" ht="15.75" customHeight="1">
      <c r="A3" s="773" t="s">
        <v>1438</v>
      </c>
      <c r="B3" s="774"/>
      <c r="C3" s="774"/>
      <c r="D3" s="774"/>
      <c r="E3" s="774"/>
      <c r="F3" s="774"/>
      <c r="G3" s="774"/>
      <c r="H3" s="774"/>
      <c r="I3" s="775"/>
    </row>
    <row r="4" spans="1:11" ht="15.75" customHeight="1">
      <c r="A4" s="772" t="s">
        <v>1439</v>
      </c>
      <c r="B4" s="772"/>
      <c r="C4" s="772"/>
      <c r="D4" s="772"/>
      <c r="E4" s="772"/>
      <c r="F4" s="772"/>
      <c r="G4" s="772"/>
      <c r="H4" s="772"/>
      <c r="I4" s="772"/>
      <c r="J4" s="47"/>
    </row>
    <row r="5" spans="1:11" ht="15.75" customHeight="1">
      <c r="A5" s="772" t="s">
        <v>1485</v>
      </c>
      <c r="B5" s="772"/>
      <c r="C5" s="772"/>
      <c r="D5" s="772"/>
      <c r="E5" s="772"/>
      <c r="F5" s="772"/>
      <c r="G5" s="772"/>
      <c r="H5" s="772"/>
      <c r="I5" s="772"/>
      <c r="J5" s="47"/>
    </row>
    <row r="6" spans="1:11" ht="39.75" customHeight="1">
      <c r="A6" s="91" t="s">
        <v>1</v>
      </c>
      <c r="B6" s="92" t="s">
        <v>32</v>
      </c>
      <c r="C6" s="93" t="s">
        <v>2</v>
      </c>
      <c r="D6" s="94" t="s">
        <v>3</v>
      </c>
      <c r="E6" s="94" t="s">
        <v>4</v>
      </c>
      <c r="F6" s="94" t="s">
        <v>5</v>
      </c>
      <c r="G6" s="92" t="s">
        <v>6</v>
      </c>
      <c r="H6" s="95" t="s">
        <v>7</v>
      </c>
      <c r="I6" s="13" t="s">
        <v>1823</v>
      </c>
      <c r="J6" s="18"/>
    </row>
    <row r="7" spans="1:11" ht="15.75" customHeight="1">
      <c r="A7" s="91" t="s">
        <v>8</v>
      </c>
      <c r="B7" s="92" t="s">
        <v>8</v>
      </c>
      <c r="C7" s="93" t="s">
        <v>9</v>
      </c>
      <c r="D7" s="94" t="s">
        <v>10</v>
      </c>
      <c r="E7" s="94" t="s">
        <v>10</v>
      </c>
      <c r="F7" s="94" t="s">
        <v>8</v>
      </c>
      <c r="G7" s="92" t="s">
        <v>8</v>
      </c>
      <c r="H7" s="95" t="s">
        <v>8</v>
      </c>
      <c r="I7" s="17" t="s">
        <v>8</v>
      </c>
      <c r="J7" s="18"/>
    </row>
    <row r="8" spans="1:11" ht="28.5" customHeight="1">
      <c r="A8" s="19">
        <v>1</v>
      </c>
      <c r="B8" s="96" t="s">
        <v>671</v>
      </c>
      <c r="C8" s="106">
        <f>3500*3</f>
        <v>10500</v>
      </c>
      <c r="D8" s="316"/>
      <c r="E8" s="443"/>
      <c r="F8" s="181"/>
      <c r="G8" s="425"/>
      <c r="H8" s="179"/>
      <c r="I8" s="25"/>
      <c r="J8" s="437"/>
      <c r="K8" s="438"/>
    </row>
    <row r="9" spans="1:11" ht="49.5" customHeight="1">
      <c r="A9" s="26"/>
      <c r="B9" s="183" t="s">
        <v>599</v>
      </c>
      <c r="C9" s="184" t="s">
        <v>13</v>
      </c>
      <c r="D9" s="185" t="s">
        <v>34</v>
      </c>
      <c r="E9" s="783" t="s">
        <v>15</v>
      </c>
      <c r="F9" s="783"/>
      <c r="G9" s="262"/>
      <c r="H9" s="31"/>
      <c r="I9" s="31"/>
      <c r="J9" s="18"/>
    </row>
    <row r="10" spans="1:11" ht="15" customHeight="1">
      <c r="A10" s="32">
        <v>1</v>
      </c>
      <c r="B10" s="1" t="s">
        <v>16</v>
      </c>
      <c r="C10" s="33" t="s">
        <v>8</v>
      </c>
      <c r="D10" s="102"/>
      <c r="E10" s="770"/>
      <c r="F10" s="770"/>
      <c r="G10" s="30"/>
      <c r="H10" s="35"/>
      <c r="I10" s="31"/>
      <c r="J10" s="18"/>
    </row>
    <row r="11" spans="1:11" ht="15" customHeight="1">
      <c r="A11" s="32">
        <v>2</v>
      </c>
      <c r="B11" s="2" t="s">
        <v>17</v>
      </c>
      <c r="C11" s="33" t="s">
        <v>8</v>
      </c>
      <c r="D11" s="103"/>
      <c r="E11" s="770"/>
      <c r="F11" s="770"/>
      <c r="G11" s="30"/>
      <c r="H11" s="31"/>
      <c r="I11" s="31"/>
      <c r="J11" s="18"/>
    </row>
    <row r="12" spans="1:11" ht="15" customHeight="1">
      <c r="A12" s="155">
        <v>3</v>
      </c>
      <c r="B12" s="2" t="s">
        <v>115</v>
      </c>
      <c r="C12" s="248" t="s">
        <v>8</v>
      </c>
      <c r="D12" s="37"/>
      <c r="E12" s="770"/>
      <c r="F12" s="770"/>
      <c r="G12" s="249"/>
      <c r="H12" s="250"/>
      <c r="I12" s="249"/>
      <c r="J12" s="18"/>
    </row>
    <row r="13" spans="1:11" ht="15" customHeight="1">
      <c r="A13" s="32">
        <v>4</v>
      </c>
      <c r="B13" s="202" t="s">
        <v>150</v>
      </c>
      <c r="C13" s="36" t="s">
        <v>8</v>
      </c>
      <c r="D13" s="102"/>
      <c r="E13" s="807"/>
      <c r="F13" s="807"/>
      <c r="G13" s="262"/>
      <c r="H13" s="31"/>
      <c r="I13" s="31"/>
      <c r="J13" s="18"/>
    </row>
    <row r="14" spans="1:11" ht="123" customHeight="1">
      <c r="A14" s="32">
        <v>5</v>
      </c>
      <c r="B14" s="2" t="s">
        <v>1708</v>
      </c>
      <c r="C14" s="36" t="s">
        <v>8</v>
      </c>
      <c r="D14" s="103"/>
      <c r="E14" s="770"/>
      <c r="F14" s="770"/>
      <c r="G14" s="30"/>
      <c r="H14" s="31"/>
      <c r="I14" s="31"/>
      <c r="J14" s="18"/>
    </row>
    <row r="15" spans="1:11" ht="25.5" customHeight="1">
      <c r="A15" s="32">
        <v>6</v>
      </c>
      <c r="B15" s="2" t="s">
        <v>672</v>
      </c>
      <c r="C15" s="36" t="s">
        <v>22</v>
      </c>
      <c r="D15" s="39"/>
      <c r="E15" s="770"/>
      <c r="F15" s="770"/>
      <c r="G15" s="30"/>
      <c r="H15" s="31"/>
      <c r="I15" s="31"/>
      <c r="J15" s="18"/>
    </row>
    <row r="16" spans="1:11" ht="38.25" customHeight="1">
      <c r="A16" s="32">
        <v>7</v>
      </c>
      <c r="B16" s="198" t="s">
        <v>673</v>
      </c>
      <c r="C16" s="36" t="s">
        <v>646</v>
      </c>
      <c r="D16" s="39"/>
      <c r="E16" s="770"/>
      <c r="F16" s="770"/>
      <c r="G16" s="30"/>
      <c r="H16" s="31"/>
      <c r="I16" s="31"/>
      <c r="J16" s="18"/>
    </row>
    <row r="17" spans="1:10" ht="21.75" customHeight="1">
      <c r="A17" s="32">
        <v>8</v>
      </c>
      <c r="B17" s="2" t="s">
        <v>674</v>
      </c>
      <c r="C17" s="36" t="s">
        <v>22</v>
      </c>
      <c r="D17" s="39"/>
      <c r="E17" s="770"/>
      <c r="F17" s="770"/>
      <c r="G17" s="30"/>
      <c r="H17" s="31"/>
      <c r="I17" s="31"/>
      <c r="J17" s="18"/>
    </row>
    <row r="18" spans="1:10" ht="22.5" customHeight="1">
      <c r="A18" s="32">
        <v>9</v>
      </c>
      <c r="B18" s="2" t="s">
        <v>675</v>
      </c>
      <c r="C18" s="36" t="s">
        <v>22</v>
      </c>
      <c r="D18" s="39"/>
      <c r="E18" s="770"/>
      <c r="F18" s="770"/>
      <c r="G18" s="30"/>
      <c r="H18" s="31"/>
      <c r="I18" s="31"/>
      <c r="J18" s="18"/>
    </row>
    <row r="19" spans="1:10" ht="15" customHeight="1">
      <c r="A19" s="81"/>
      <c r="B19" s="215"/>
      <c r="C19" s="216"/>
      <c r="D19" s="217"/>
      <c r="E19" s="85"/>
      <c r="G19" s="45"/>
      <c r="H19" s="45"/>
      <c r="I19" s="88"/>
      <c r="J19" s="18"/>
    </row>
    <row r="20" spans="1:10" ht="15" customHeight="1">
      <c r="A20" s="87"/>
      <c r="B20" s="44" t="s">
        <v>1354</v>
      </c>
      <c r="C20" s="118"/>
      <c r="D20" s="119"/>
      <c r="E20" s="119"/>
      <c r="G20" s="45"/>
      <c r="H20" s="46"/>
      <c r="I20" s="45"/>
      <c r="J20" s="88"/>
    </row>
    <row r="21" spans="1:10" ht="15" customHeight="1">
      <c r="A21" s="81"/>
      <c r="B21" s="766" t="s">
        <v>1842</v>
      </c>
      <c r="C21" s="163"/>
      <c r="D21" s="40"/>
      <c r="E21" s="40"/>
      <c r="F21" s="85"/>
      <c r="G21" s="45"/>
      <c r="H21" s="46"/>
      <c r="I21" s="45"/>
      <c r="J21" s="45"/>
    </row>
    <row r="22" spans="1:10" ht="15" customHeight="1">
      <c r="F22" s="85"/>
    </row>
    <row r="23" spans="1:10" ht="15" customHeight="1">
      <c r="F23" s="85"/>
    </row>
    <row r="24" spans="1:10" ht="15" customHeight="1">
      <c r="F24" s="85"/>
    </row>
    <row r="25" spans="1:10" ht="15" customHeight="1">
      <c r="F25" s="85"/>
    </row>
    <row r="26" spans="1:10" ht="15" customHeight="1">
      <c r="F26" s="164"/>
    </row>
    <row r="27" spans="1:10" ht="15" customHeight="1">
      <c r="F27" s="40"/>
    </row>
    <row r="28" spans="1:10" ht="15" customHeight="1">
      <c r="F28" s="40"/>
    </row>
  </sheetData>
  <mergeCells count="14">
    <mergeCell ref="E17:F17"/>
    <mergeCell ref="E18:F18"/>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92" orientation="landscape"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J44"/>
  <sheetViews>
    <sheetView topLeftCell="A4" zoomScaleNormal="100" workbookViewId="0">
      <selection activeCell="B43" sqref="B43"/>
    </sheetView>
  </sheetViews>
  <sheetFormatPr defaultColWidth="9" defaultRowHeight="13.5"/>
  <cols>
    <col min="1" max="1" width="3.42578125" style="105" customWidth="1"/>
    <col min="2" max="2" width="55.7109375" style="105" customWidth="1"/>
    <col min="3" max="3" width="8.140625" style="105" customWidth="1"/>
    <col min="4" max="5" width="11.5703125" style="105" customWidth="1"/>
    <col min="6" max="6" width="13.42578125" style="105" customWidth="1"/>
    <col min="7" max="7" width="13.140625" style="105" customWidth="1"/>
    <col min="8" max="8" width="12.140625" style="105" customWidth="1"/>
    <col min="9" max="9" width="20.42578125" style="105" customWidth="1"/>
    <col min="10" max="10" width="8" style="105" customWidth="1"/>
    <col min="11" max="11" width="8.140625" style="105" customWidth="1"/>
    <col min="12" max="12" width="11.140625" style="105" customWidth="1"/>
    <col min="13" max="13" width="8" style="105" customWidth="1"/>
    <col min="14" max="15" width="13" style="105" customWidth="1"/>
    <col min="16" max="62" width="8.140625" style="105" customWidth="1"/>
    <col min="63" max="16384" width="9" style="182"/>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246"/>
    </row>
    <row r="5" spans="1:10" ht="15.75" customHeight="1">
      <c r="A5" s="772" t="s">
        <v>1486</v>
      </c>
      <c r="B5" s="772"/>
      <c r="C5" s="772"/>
      <c r="D5" s="772"/>
      <c r="E5" s="772"/>
      <c r="F5" s="772"/>
      <c r="G5" s="772"/>
      <c r="H5" s="772"/>
      <c r="I5" s="772"/>
      <c r="J5" s="246"/>
    </row>
    <row r="6" spans="1:10" ht="48.75" customHeight="1">
      <c r="A6" s="91" t="s">
        <v>1</v>
      </c>
      <c r="B6" s="92" t="s">
        <v>32</v>
      </c>
      <c r="C6" s="93" t="s">
        <v>2</v>
      </c>
      <c r="D6" s="94" t="s">
        <v>3</v>
      </c>
      <c r="E6" s="94" t="s">
        <v>4</v>
      </c>
      <c r="F6" s="94" t="s">
        <v>5</v>
      </c>
      <c r="G6" s="92" t="s">
        <v>6</v>
      </c>
      <c r="H6" s="95" t="s">
        <v>7</v>
      </c>
      <c r="I6" s="13" t="s">
        <v>1823</v>
      </c>
    </row>
    <row r="7" spans="1:10" ht="15.75" customHeight="1">
      <c r="A7" s="444" t="s">
        <v>8</v>
      </c>
      <c r="B7" s="91" t="s">
        <v>8</v>
      </c>
      <c r="C7" s="93" t="s">
        <v>9</v>
      </c>
      <c r="D7" s="94" t="s">
        <v>10</v>
      </c>
      <c r="E7" s="94" t="s">
        <v>10</v>
      </c>
      <c r="F7" s="94" t="s">
        <v>8</v>
      </c>
      <c r="G7" s="92" t="s">
        <v>8</v>
      </c>
      <c r="H7" s="95" t="s">
        <v>8</v>
      </c>
      <c r="I7" s="17" t="s">
        <v>8</v>
      </c>
    </row>
    <row r="8" spans="1:10" ht="33.75" customHeight="1">
      <c r="A8" s="199">
        <v>1</v>
      </c>
      <c r="B8" s="96" t="s">
        <v>676</v>
      </c>
      <c r="C8" s="106">
        <v>3000</v>
      </c>
      <c r="D8" s="107"/>
      <c r="E8" s="316"/>
      <c r="F8" s="19"/>
      <c r="G8" s="179"/>
      <c r="H8" s="179"/>
      <c r="I8" s="25"/>
    </row>
    <row r="9" spans="1:10" ht="44.25" customHeight="1">
      <c r="A9" s="199">
        <v>2</v>
      </c>
      <c r="B9" s="357" t="s">
        <v>677</v>
      </c>
      <c r="C9" s="358">
        <v>100</v>
      </c>
      <c r="D9" s="297"/>
      <c r="E9" s="316"/>
      <c r="F9" s="201"/>
      <c r="G9" s="360"/>
      <c r="H9" s="360"/>
      <c r="I9" s="25"/>
    </row>
    <row r="10" spans="1:10" ht="33.75" customHeight="1">
      <c r="A10" s="199">
        <v>3</v>
      </c>
      <c r="B10" s="357" t="s">
        <v>678</v>
      </c>
      <c r="C10" s="358">
        <v>3000</v>
      </c>
      <c r="D10" s="187"/>
      <c r="E10" s="316"/>
      <c r="F10" s="199"/>
      <c r="G10" s="13"/>
      <c r="H10" s="13"/>
      <c r="I10" s="25"/>
    </row>
    <row r="11" spans="1:10" ht="27.75" customHeight="1">
      <c r="A11" s="825" t="s">
        <v>347</v>
      </c>
      <c r="B11" s="825"/>
      <c r="C11" s="825"/>
      <c r="D11" s="825"/>
      <c r="E11" s="362"/>
      <c r="F11" s="30"/>
      <c r="G11" s="31"/>
      <c r="H11" s="31"/>
      <c r="I11" s="278"/>
    </row>
    <row r="12" spans="1:10" ht="33" customHeight="1">
      <c r="A12" s="26"/>
      <c r="B12" s="183" t="s">
        <v>679</v>
      </c>
      <c r="C12" s="839" t="s">
        <v>34</v>
      </c>
      <c r="D12" s="839"/>
      <c r="E12" s="770" t="s">
        <v>15</v>
      </c>
      <c r="F12" s="770"/>
      <c r="G12" s="262"/>
      <c r="H12" s="31"/>
      <c r="I12" s="31"/>
    </row>
    <row r="13" spans="1:10" ht="15" customHeight="1">
      <c r="A13" s="32">
        <v>1</v>
      </c>
      <c r="B13" s="1" t="s">
        <v>16</v>
      </c>
      <c r="C13" s="840"/>
      <c r="D13" s="840"/>
      <c r="E13" s="783"/>
      <c r="F13" s="783"/>
      <c r="G13" s="30"/>
      <c r="H13" s="35"/>
      <c r="I13" s="31"/>
    </row>
    <row r="14" spans="1:10" ht="15" customHeight="1">
      <c r="A14" s="32">
        <v>2</v>
      </c>
      <c r="B14" s="197" t="s">
        <v>17</v>
      </c>
      <c r="C14" s="830"/>
      <c r="D14" s="830"/>
      <c r="E14" s="770"/>
      <c r="F14" s="770"/>
      <c r="G14" s="30"/>
      <c r="H14" s="31"/>
      <c r="I14" s="31"/>
    </row>
    <row r="15" spans="1:10" ht="15" customHeight="1">
      <c r="A15" s="155">
        <v>3</v>
      </c>
      <c r="B15" s="197" t="s">
        <v>115</v>
      </c>
      <c r="C15" s="830"/>
      <c r="D15" s="830"/>
      <c r="E15" s="770"/>
      <c r="F15" s="770"/>
      <c r="G15" s="249"/>
      <c r="H15" s="250"/>
      <c r="I15" s="249"/>
    </row>
    <row r="16" spans="1:10" ht="19.5" customHeight="1">
      <c r="A16" s="32">
        <v>4</v>
      </c>
      <c r="B16" s="445" t="s">
        <v>150</v>
      </c>
      <c r="C16" s="830"/>
      <c r="D16" s="830"/>
      <c r="E16" s="807"/>
      <c r="F16" s="807"/>
      <c r="G16" s="262"/>
      <c r="H16" s="31"/>
      <c r="I16" s="31"/>
    </row>
    <row r="17" spans="1:9" ht="22.5" customHeight="1">
      <c r="A17" s="199">
        <v>5</v>
      </c>
      <c r="B17" s="197" t="s">
        <v>680</v>
      </c>
      <c r="C17" s="830"/>
      <c r="D17" s="830"/>
      <c r="E17" s="807"/>
      <c r="F17" s="807"/>
      <c r="G17" s="30"/>
      <c r="H17" s="31"/>
      <c r="I17" s="31"/>
    </row>
    <row r="18" spans="1:9" ht="26.25" customHeight="1">
      <c r="A18" s="199">
        <v>6</v>
      </c>
      <c r="B18" s="197" t="s">
        <v>681</v>
      </c>
      <c r="C18" s="830"/>
      <c r="D18" s="830"/>
      <c r="E18" s="807"/>
      <c r="F18" s="807"/>
      <c r="G18" s="30"/>
      <c r="H18" s="31"/>
      <c r="I18" s="31"/>
    </row>
    <row r="19" spans="1:9" ht="51.75" customHeight="1">
      <c r="A19" s="199">
        <v>7</v>
      </c>
      <c r="B19" s="200" t="s">
        <v>682</v>
      </c>
      <c r="C19" s="830"/>
      <c r="D19" s="830"/>
      <c r="E19" s="807"/>
      <c r="F19" s="807"/>
      <c r="G19" s="30"/>
      <c r="H19" s="31"/>
      <c r="I19" s="31"/>
    </row>
    <row r="20" spans="1:9" ht="38.25" customHeight="1">
      <c r="A20" s="199">
        <v>8</v>
      </c>
      <c r="B20" s="200" t="s">
        <v>683</v>
      </c>
      <c r="C20" s="830"/>
      <c r="D20" s="830"/>
      <c r="E20" s="807"/>
      <c r="F20" s="807"/>
      <c r="G20" s="30"/>
      <c r="H20" s="31"/>
      <c r="I20" s="31"/>
    </row>
    <row r="21" spans="1:9" ht="87.75" customHeight="1">
      <c r="A21" s="199">
        <v>9</v>
      </c>
      <c r="B21" s="197" t="s">
        <v>684</v>
      </c>
      <c r="C21" s="830"/>
      <c r="D21" s="830"/>
      <c r="E21" s="807"/>
      <c r="F21" s="807"/>
      <c r="G21" s="30"/>
      <c r="H21" s="31"/>
      <c r="I21" s="31"/>
    </row>
    <row r="22" spans="1:9" ht="15" customHeight="1">
      <c r="A22" s="26"/>
      <c r="B22" s="27" t="s">
        <v>685</v>
      </c>
      <c r="C22" s="834" t="s">
        <v>34</v>
      </c>
      <c r="D22" s="834"/>
      <c r="E22" s="770" t="s">
        <v>15</v>
      </c>
      <c r="F22" s="770"/>
      <c r="G22" s="262"/>
      <c r="H22" s="31"/>
      <c r="I22" s="31"/>
    </row>
    <row r="23" spans="1:9" ht="15" customHeight="1">
      <c r="A23" s="32">
        <v>1</v>
      </c>
      <c r="B23" s="1" t="s">
        <v>16</v>
      </c>
      <c r="C23" s="840"/>
      <c r="D23" s="840"/>
      <c r="E23" s="770"/>
      <c r="F23" s="770"/>
      <c r="G23" s="30"/>
      <c r="H23" s="31"/>
      <c r="I23" s="31"/>
    </row>
    <row r="24" spans="1:9" ht="15" customHeight="1">
      <c r="A24" s="32">
        <v>2</v>
      </c>
      <c r="B24" s="197" t="s">
        <v>17</v>
      </c>
      <c r="C24" s="830"/>
      <c r="D24" s="830"/>
      <c r="E24" s="770"/>
      <c r="F24" s="770"/>
      <c r="G24" s="30"/>
      <c r="H24" s="31"/>
      <c r="I24" s="31"/>
    </row>
    <row r="25" spans="1:9" ht="15" customHeight="1">
      <c r="A25" s="155">
        <v>3</v>
      </c>
      <c r="B25" s="197" t="s">
        <v>115</v>
      </c>
      <c r="C25" s="830"/>
      <c r="D25" s="830"/>
      <c r="E25" s="770"/>
      <c r="F25" s="770"/>
      <c r="G25" s="249"/>
      <c r="H25" s="250"/>
      <c r="I25" s="249"/>
    </row>
    <row r="26" spans="1:9" ht="15" customHeight="1">
      <c r="A26" s="32">
        <v>4</v>
      </c>
      <c r="B26" s="445" t="s">
        <v>150</v>
      </c>
      <c r="C26" s="830"/>
      <c r="D26" s="830"/>
      <c r="E26" s="807"/>
      <c r="F26" s="807"/>
      <c r="G26" s="262"/>
      <c r="H26" s="31"/>
      <c r="I26" s="31"/>
    </row>
    <row r="27" spans="1:9" ht="21" customHeight="1">
      <c r="A27" s="199">
        <v>5</v>
      </c>
      <c r="B27" s="2" t="s">
        <v>680</v>
      </c>
      <c r="C27" s="830"/>
      <c r="D27" s="830"/>
      <c r="E27" s="807"/>
      <c r="F27" s="807"/>
      <c r="G27" s="30"/>
      <c r="H27" s="31"/>
      <c r="I27" s="31"/>
    </row>
    <row r="28" spans="1:9" ht="23.25" customHeight="1">
      <c r="A28" s="199">
        <v>6</v>
      </c>
      <c r="B28" s="2" t="s">
        <v>686</v>
      </c>
      <c r="C28" s="830"/>
      <c r="D28" s="830"/>
      <c r="E28" s="807"/>
      <c r="F28" s="807"/>
      <c r="G28" s="30"/>
      <c r="H28" s="31"/>
      <c r="I28" s="31"/>
    </row>
    <row r="29" spans="1:9" ht="48" customHeight="1">
      <c r="A29" s="199">
        <v>7</v>
      </c>
      <c r="B29" s="198" t="s">
        <v>687</v>
      </c>
      <c r="C29" s="830"/>
      <c r="D29" s="830"/>
      <c r="E29" s="807"/>
      <c r="F29" s="807"/>
      <c r="G29" s="30"/>
      <c r="H29" s="31"/>
      <c r="I29" s="31"/>
    </row>
    <row r="30" spans="1:9" ht="40.5" customHeight="1">
      <c r="A30" s="199">
        <v>8</v>
      </c>
      <c r="B30" s="198" t="s">
        <v>683</v>
      </c>
      <c r="C30" s="830"/>
      <c r="D30" s="830"/>
      <c r="E30" s="807"/>
      <c r="F30" s="807"/>
      <c r="G30" s="30"/>
      <c r="H30" s="31"/>
      <c r="I30" s="31"/>
    </row>
    <row r="31" spans="1:9" ht="81" customHeight="1">
      <c r="A31" s="199">
        <v>9</v>
      </c>
      <c r="B31" s="2" t="s">
        <v>688</v>
      </c>
      <c r="C31" s="830"/>
      <c r="D31" s="830"/>
      <c r="E31" s="807"/>
      <c r="F31" s="807"/>
      <c r="G31" s="30"/>
      <c r="H31" s="31"/>
      <c r="I31" s="31"/>
    </row>
    <row r="32" spans="1:9" ht="15" customHeight="1">
      <c r="A32" s="26"/>
      <c r="B32" s="27" t="s">
        <v>689</v>
      </c>
      <c r="C32" s="834" t="s">
        <v>34</v>
      </c>
      <c r="D32" s="834"/>
      <c r="E32" s="770" t="s">
        <v>15</v>
      </c>
      <c r="F32" s="770"/>
      <c r="G32" s="262"/>
      <c r="H32" s="31"/>
      <c r="I32" s="31"/>
    </row>
    <row r="33" spans="1:10" ht="15" customHeight="1">
      <c r="A33" s="32">
        <v>1</v>
      </c>
      <c r="B33" s="1" t="s">
        <v>16</v>
      </c>
      <c r="C33" s="840"/>
      <c r="D33" s="840"/>
      <c r="E33" s="770"/>
      <c r="F33" s="770"/>
      <c r="G33" s="30"/>
      <c r="H33" s="31"/>
      <c r="I33" s="31"/>
    </row>
    <row r="34" spans="1:10" ht="15" customHeight="1">
      <c r="A34" s="32">
        <v>2</v>
      </c>
      <c r="B34" s="197" t="s">
        <v>17</v>
      </c>
      <c r="C34" s="830"/>
      <c r="D34" s="830"/>
      <c r="E34" s="770"/>
      <c r="F34" s="770"/>
      <c r="G34" s="30"/>
      <c r="H34" s="31"/>
      <c r="I34" s="31"/>
    </row>
    <row r="35" spans="1:10" ht="15" customHeight="1">
      <c r="A35" s="155">
        <v>3</v>
      </c>
      <c r="B35" s="197" t="s">
        <v>115</v>
      </c>
      <c r="C35" s="830"/>
      <c r="D35" s="830"/>
      <c r="E35" s="770"/>
      <c r="F35" s="770"/>
      <c r="G35" s="249"/>
      <c r="H35" s="250"/>
      <c r="I35" s="249"/>
    </row>
    <row r="36" spans="1:10" ht="15" customHeight="1">
      <c r="A36" s="32">
        <v>4</v>
      </c>
      <c r="B36" s="445" t="s">
        <v>150</v>
      </c>
      <c r="C36" s="830"/>
      <c r="D36" s="830"/>
      <c r="E36" s="807"/>
      <c r="F36" s="807"/>
      <c r="G36" s="262"/>
      <c r="H36" s="31"/>
      <c r="I36" s="31"/>
    </row>
    <row r="37" spans="1:10" ht="22.5" customHeight="1">
      <c r="A37" s="199">
        <v>5</v>
      </c>
      <c r="B37" s="2" t="s">
        <v>680</v>
      </c>
      <c r="C37" s="830"/>
      <c r="D37" s="830"/>
      <c r="E37" s="807"/>
      <c r="F37" s="807"/>
      <c r="G37" s="30"/>
      <c r="H37" s="31"/>
      <c r="I37" s="31"/>
    </row>
    <row r="38" spans="1:10" ht="21.75" customHeight="1">
      <c r="A38" s="199">
        <v>6</v>
      </c>
      <c r="B38" s="2" t="s">
        <v>1709</v>
      </c>
      <c r="C38" s="830"/>
      <c r="D38" s="830"/>
      <c r="E38" s="807"/>
      <c r="F38" s="807"/>
      <c r="G38" s="30"/>
      <c r="H38" s="31"/>
      <c r="I38" s="31"/>
    </row>
    <row r="39" spans="1:10" ht="35.25" customHeight="1">
      <c r="A39" s="199">
        <v>7</v>
      </c>
      <c r="B39" s="198" t="s">
        <v>690</v>
      </c>
      <c r="C39" s="830"/>
      <c r="D39" s="830"/>
      <c r="E39" s="807"/>
      <c r="F39" s="807"/>
      <c r="G39" s="30"/>
      <c r="H39" s="31"/>
      <c r="I39" s="31"/>
    </row>
    <row r="40" spans="1:10" ht="76.5" customHeight="1">
      <c r="A40" s="199">
        <v>8</v>
      </c>
      <c r="B40" s="2" t="s">
        <v>684</v>
      </c>
      <c r="C40" s="830"/>
      <c r="D40" s="830"/>
      <c r="E40" s="807"/>
      <c r="F40" s="807"/>
      <c r="G40" s="30"/>
      <c r="H40" s="31"/>
      <c r="I40" s="31"/>
    </row>
    <row r="41" spans="1:10" ht="15" customHeight="1">
      <c r="A41" s="31"/>
      <c r="B41" s="260"/>
      <c r="C41" s="261"/>
      <c r="D41" s="262"/>
      <c r="E41" s="30"/>
      <c r="G41" s="30"/>
      <c r="H41" s="31"/>
      <c r="I41" s="31"/>
    </row>
    <row r="42" spans="1:10" ht="14.25" customHeight="1">
      <c r="A42" s="352"/>
      <c r="B42" s="44" t="s">
        <v>1354</v>
      </c>
      <c r="C42" s="353"/>
      <c r="D42" s="354"/>
      <c r="E42" s="354"/>
      <c r="H42" s="355"/>
      <c r="I42" s="160"/>
      <c r="J42" s="161"/>
    </row>
    <row r="43" spans="1:10" ht="14.25" customHeight="1">
      <c r="A43" s="26"/>
      <c r="B43" s="766" t="s">
        <v>1842</v>
      </c>
      <c r="C43" s="157"/>
      <c r="D43" s="369"/>
      <c r="E43" s="369"/>
      <c r="H43" s="355"/>
      <c r="I43" s="160"/>
      <c r="J43" s="160"/>
    </row>
    <row r="44" spans="1:10" ht="15" customHeight="1"/>
  </sheetData>
  <mergeCells count="63">
    <mergeCell ref="C40:D40"/>
    <mergeCell ref="E40:F40"/>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A11:D11"/>
    <mergeCell ref="C12:D12"/>
    <mergeCell ref="E12:F12"/>
    <mergeCell ref="A1:I2"/>
    <mergeCell ref="A3:I3"/>
    <mergeCell ref="A4:I4"/>
    <mergeCell ref="A5:I5"/>
  </mergeCells>
  <pageMargins left="0.7" right="0.7" top="0.75" bottom="0.75" header="0.511811023622047" footer="0.511811023622047"/>
  <pageSetup paperSize="9" scale="94" orientation="landscape"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L69"/>
  <sheetViews>
    <sheetView topLeftCell="A49" zoomScaleNormal="100" workbookViewId="0">
      <selection activeCell="B66" sqref="B66"/>
    </sheetView>
  </sheetViews>
  <sheetFormatPr defaultColWidth="9" defaultRowHeight="15"/>
  <cols>
    <col min="1" max="1" width="3.42578125" style="5" customWidth="1"/>
    <col min="2" max="2" width="53.7109375" style="5" customWidth="1"/>
    <col min="3" max="3" width="8.140625" style="5" customWidth="1"/>
    <col min="4" max="4" width="11.42578125" style="5" customWidth="1"/>
    <col min="5" max="5" width="13.7109375" style="5" customWidth="1"/>
    <col min="6" max="6" width="15" style="5" customWidth="1"/>
    <col min="7" max="7" width="12.7109375" style="5" customWidth="1"/>
    <col min="8" max="8" width="12.42578125" style="5" customWidth="1"/>
    <col min="9" max="9" width="21.42578125" style="5" customWidth="1"/>
    <col min="10" max="11" width="8.140625" style="5" customWidth="1"/>
    <col min="12" max="12" width="11.140625" style="5" customWidth="1"/>
    <col min="13" max="13" width="8" style="5" customWidth="1"/>
    <col min="14" max="14" width="13" style="5" customWidth="1"/>
    <col min="15" max="15" width="12" style="5" customWidth="1"/>
    <col min="16"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1487</v>
      </c>
      <c r="B5" s="772"/>
      <c r="C5" s="772"/>
      <c r="D5" s="772"/>
      <c r="E5" s="772"/>
      <c r="F5" s="772"/>
      <c r="G5" s="772"/>
      <c r="H5" s="772"/>
      <c r="I5" s="772"/>
      <c r="J5" s="47"/>
    </row>
    <row r="6" spans="1:10" ht="60" customHeight="1">
      <c r="A6" s="91" t="s">
        <v>1</v>
      </c>
      <c r="B6" s="92" t="s">
        <v>32</v>
      </c>
      <c r="C6" s="93" t="s">
        <v>2</v>
      </c>
      <c r="D6" s="94" t="s">
        <v>3</v>
      </c>
      <c r="E6" s="94" t="s">
        <v>4</v>
      </c>
      <c r="F6" s="94" t="s">
        <v>5</v>
      </c>
      <c r="G6" s="92" t="s">
        <v>691</v>
      </c>
      <c r="H6" s="95" t="s">
        <v>7</v>
      </c>
      <c r="I6" s="13" t="s">
        <v>1823</v>
      </c>
    </row>
    <row r="7" spans="1:10" ht="15" customHeight="1">
      <c r="A7" s="91" t="s">
        <v>8</v>
      </c>
      <c r="B7" s="92" t="s">
        <v>8</v>
      </c>
      <c r="C7" s="93" t="s">
        <v>9</v>
      </c>
      <c r="D7" s="94" t="s">
        <v>10</v>
      </c>
      <c r="E7" s="94" t="s">
        <v>10</v>
      </c>
      <c r="F7" s="94" t="s">
        <v>8</v>
      </c>
      <c r="G7" s="92" t="s">
        <v>8</v>
      </c>
      <c r="H7" s="95" t="s">
        <v>8</v>
      </c>
      <c r="I7" s="17" t="s">
        <v>8</v>
      </c>
    </row>
    <row r="8" spans="1:10" ht="32.25" customHeight="1">
      <c r="A8" s="446">
        <v>1</v>
      </c>
      <c r="B8" s="447" t="s">
        <v>692</v>
      </c>
      <c r="C8" s="97">
        <v>3000</v>
      </c>
      <c r="D8" s="448"/>
      <c r="E8" s="449"/>
      <c r="F8" s="19"/>
      <c r="G8" s="449"/>
      <c r="H8" s="446"/>
      <c r="I8" s="25"/>
    </row>
    <row r="9" spans="1:10" ht="19.5" customHeight="1">
      <c r="A9" s="155">
        <v>2</v>
      </c>
      <c r="B9" s="378" t="s">
        <v>692</v>
      </c>
      <c r="C9" s="450">
        <v>20000</v>
      </c>
      <c r="D9" s="270"/>
      <c r="E9" s="449"/>
      <c r="F9" s="199"/>
      <c r="G9" s="115"/>
      <c r="H9" s="155"/>
      <c r="I9" s="25"/>
    </row>
    <row r="10" spans="1:10" ht="19.5" customHeight="1">
      <c r="A10" s="199">
        <v>3</v>
      </c>
      <c r="B10" s="357" t="s">
        <v>693</v>
      </c>
      <c r="C10" s="358">
        <v>1000</v>
      </c>
      <c r="D10" s="297"/>
      <c r="E10" s="449"/>
      <c r="F10" s="199"/>
      <c r="G10" s="13"/>
      <c r="H10" s="199"/>
      <c r="I10" s="25"/>
    </row>
    <row r="11" spans="1:10" ht="19.5" customHeight="1">
      <c r="A11" s="199">
        <v>4</v>
      </c>
      <c r="B11" s="357" t="s">
        <v>693</v>
      </c>
      <c r="C11" s="358">
        <v>500</v>
      </c>
      <c r="D11" s="297"/>
      <c r="E11" s="449"/>
      <c r="F11" s="201"/>
      <c r="G11" s="360"/>
      <c r="H11" s="201"/>
      <c r="I11" s="25"/>
    </row>
    <row r="12" spans="1:10" ht="19.5" customHeight="1">
      <c r="A12" s="199">
        <v>5</v>
      </c>
      <c r="B12" s="357" t="s">
        <v>694</v>
      </c>
      <c r="C12" s="358">
        <v>900</v>
      </c>
      <c r="D12" s="187"/>
      <c r="E12" s="449"/>
      <c r="F12" s="199"/>
      <c r="G12" s="13"/>
      <c r="H12" s="199"/>
      <c r="I12" s="25"/>
    </row>
    <row r="13" spans="1:10" ht="27" customHeight="1">
      <c r="A13" s="825" t="s">
        <v>347</v>
      </c>
      <c r="B13" s="825"/>
      <c r="C13" s="825"/>
      <c r="D13" s="825"/>
      <c r="E13" s="362"/>
      <c r="F13" s="30"/>
      <c r="G13" s="451"/>
      <c r="H13" s="452"/>
      <c r="I13" s="105"/>
    </row>
    <row r="14" spans="1:10" ht="28.5" customHeight="1">
      <c r="A14" s="26"/>
      <c r="B14" s="27" t="s">
        <v>679</v>
      </c>
      <c r="C14" s="841" t="s">
        <v>34</v>
      </c>
      <c r="D14" s="841"/>
      <c r="E14" s="770" t="s">
        <v>15</v>
      </c>
      <c r="F14" s="770"/>
      <c r="G14" s="262"/>
      <c r="H14" s="31"/>
      <c r="I14" s="31"/>
      <c r="J14" s="18"/>
    </row>
    <row r="15" spans="1:10" ht="15" customHeight="1">
      <c r="A15" s="32">
        <v>1</v>
      </c>
      <c r="B15" s="1" t="s">
        <v>16</v>
      </c>
      <c r="C15" s="840"/>
      <c r="D15" s="840"/>
      <c r="E15" s="783"/>
      <c r="F15" s="783"/>
      <c r="G15" s="30"/>
      <c r="H15" s="35"/>
      <c r="I15" s="31"/>
      <c r="J15" s="18"/>
    </row>
    <row r="16" spans="1:10" ht="15" customHeight="1">
      <c r="A16" s="32">
        <v>2</v>
      </c>
      <c r="B16" s="197" t="s">
        <v>17</v>
      </c>
      <c r="C16" s="830"/>
      <c r="D16" s="830"/>
      <c r="E16" s="770"/>
      <c r="F16" s="770"/>
      <c r="G16" s="30"/>
      <c r="H16" s="31"/>
      <c r="I16" s="31"/>
      <c r="J16" s="18"/>
    </row>
    <row r="17" spans="1:10" ht="15" customHeight="1">
      <c r="A17" s="155">
        <v>3</v>
      </c>
      <c r="B17" s="197" t="s">
        <v>115</v>
      </c>
      <c r="C17" s="830"/>
      <c r="D17" s="830"/>
      <c r="E17" s="770"/>
      <c r="F17" s="770"/>
      <c r="G17" s="249"/>
      <c r="H17" s="250"/>
      <c r="I17" s="249"/>
      <c r="J17" s="18"/>
    </row>
    <row r="18" spans="1:10" ht="15" customHeight="1">
      <c r="A18" s="32">
        <v>4</v>
      </c>
      <c r="B18" s="445" t="s">
        <v>150</v>
      </c>
      <c r="C18" s="830"/>
      <c r="D18" s="830"/>
      <c r="E18" s="807"/>
      <c r="F18" s="807"/>
      <c r="G18" s="262"/>
      <c r="H18" s="31"/>
      <c r="I18" s="31"/>
      <c r="J18" s="18"/>
    </row>
    <row r="19" spans="1:10" ht="36.75" customHeight="1">
      <c r="A19" s="32">
        <v>5</v>
      </c>
      <c r="B19" s="2" t="s">
        <v>1710</v>
      </c>
      <c r="C19" s="830"/>
      <c r="D19" s="830"/>
      <c r="E19" s="807"/>
      <c r="F19" s="807"/>
      <c r="G19" s="105"/>
      <c r="H19" s="105"/>
      <c r="I19" s="105"/>
      <c r="J19" s="18"/>
    </row>
    <row r="20" spans="1:10" ht="15" customHeight="1">
      <c r="A20" s="32">
        <v>6</v>
      </c>
      <c r="B20" s="2" t="s">
        <v>695</v>
      </c>
      <c r="C20" s="830"/>
      <c r="D20" s="830"/>
      <c r="E20" s="807"/>
      <c r="F20" s="807"/>
      <c r="G20" s="105"/>
      <c r="H20" s="105"/>
      <c r="I20" s="105"/>
      <c r="J20" s="18"/>
    </row>
    <row r="21" spans="1:10" ht="15" customHeight="1">
      <c r="A21" s="32">
        <v>7</v>
      </c>
      <c r="B21" s="2" t="s">
        <v>696</v>
      </c>
      <c r="C21" s="830"/>
      <c r="D21" s="830"/>
      <c r="E21" s="807"/>
      <c r="F21" s="807"/>
      <c r="G21" s="105"/>
      <c r="H21" s="105"/>
      <c r="I21" s="105"/>
      <c r="J21" s="18"/>
    </row>
    <row r="22" spans="1:10" ht="15" customHeight="1">
      <c r="A22" s="26"/>
      <c r="B22" s="27" t="s">
        <v>685</v>
      </c>
      <c r="C22" s="834" t="s">
        <v>34</v>
      </c>
      <c r="D22" s="834"/>
      <c r="E22" s="770" t="s">
        <v>15</v>
      </c>
      <c r="F22" s="770"/>
      <c r="G22" s="262"/>
      <c r="H22" s="31"/>
      <c r="I22" s="31"/>
      <c r="J22" s="18"/>
    </row>
    <row r="23" spans="1:10" ht="15" customHeight="1">
      <c r="A23" s="32">
        <v>1</v>
      </c>
      <c r="B23" s="1" t="s">
        <v>16</v>
      </c>
      <c r="C23" s="840"/>
      <c r="D23" s="840"/>
      <c r="E23" s="770"/>
      <c r="F23" s="770"/>
      <c r="G23" s="30"/>
      <c r="H23" s="31"/>
      <c r="I23" s="31"/>
      <c r="J23" s="18"/>
    </row>
    <row r="24" spans="1:10" ht="15" customHeight="1">
      <c r="A24" s="32">
        <v>2</v>
      </c>
      <c r="B24" s="197" t="s">
        <v>17</v>
      </c>
      <c r="C24" s="830"/>
      <c r="D24" s="830"/>
      <c r="E24" s="770"/>
      <c r="F24" s="770"/>
      <c r="G24" s="30"/>
      <c r="H24" s="31"/>
      <c r="I24" s="31"/>
      <c r="J24" s="18"/>
    </row>
    <row r="25" spans="1:10" ht="15" customHeight="1">
      <c r="A25" s="155">
        <v>3</v>
      </c>
      <c r="B25" s="197" t="s">
        <v>115</v>
      </c>
      <c r="C25" s="830"/>
      <c r="D25" s="830"/>
      <c r="E25" s="770"/>
      <c r="F25" s="770"/>
      <c r="G25" s="249"/>
      <c r="H25" s="250"/>
      <c r="I25" s="249"/>
      <c r="J25" s="18"/>
    </row>
    <row r="26" spans="1:10" ht="15" customHeight="1">
      <c r="A26" s="145">
        <v>4</v>
      </c>
      <c r="B26" s="445" t="s">
        <v>150</v>
      </c>
      <c r="C26" s="830"/>
      <c r="D26" s="830"/>
      <c r="E26" s="807"/>
      <c r="F26" s="807"/>
      <c r="G26" s="262"/>
      <c r="H26" s="31"/>
      <c r="I26" s="31"/>
      <c r="J26" s="18"/>
    </row>
    <row r="27" spans="1:10" ht="32.25" customHeight="1">
      <c r="A27" s="32">
        <v>5</v>
      </c>
      <c r="B27" s="2" t="s">
        <v>697</v>
      </c>
      <c r="C27" s="830"/>
      <c r="D27" s="830"/>
      <c r="E27" s="807"/>
      <c r="F27" s="807"/>
      <c r="G27" s="105"/>
      <c r="H27" s="105"/>
      <c r="I27" s="105"/>
      <c r="J27" s="18"/>
    </row>
    <row r="28" spans="1:10" ht="21.75" customHeight="1">
      <c r="A28" s="32">
        <v>6</v>
      </c>
      <c r="B28" s="2" t="s">
        <v>698</v>
      </c>
      <c r="C28" s="830"/>
      <c r="D28" s="830"/>
      <c r="E28" s="807"/>
      <c r="F28" s="807"/>
      <c r="G28" s="105"/>
      <c r="H28" s="105"/>
      <c r="I28" s="105"/>
      <c r="J28" s="18"/>
    </row>
    <row r="29" spans="1:10" ht="29.25" customHeight="1">
      <c r="A29" s="32">
        <v>7</v>
      </c>
      <c r="B29" s="2" t="s">
        <v>699</v>
      </c>
      <c r="C29" s="830"/>
      <c r="D29" s="830"/>
      <c r="E29" s="807"/>
      <c r="F29" s="807"/>
      <c r="G29" s="105"/>
      <c r="H29" s="105"/>
      <c r="I29" s="105"/>
      <c r="J29" s="18"/>
    </row>
    <row r="30" spans="1:10" ht="15" customHeight="1">
      <c r="A30" s="26"/>
      <c r="B30" s="27" t="s">
        <v>689</v>
      </c>
      <c r="C30" s="834" t="s">
        <v>34</v>
      </c>
      <c r="D30" s="834"/>
      <c r="E30" s="770" t="s">
        <v>15</v>
      </c>
      <c r="F30" s="770"/>
      <c r="G30" s="262"/>
      <c r="H30" s="31"/>
      <c r="I30" s="31"/>
      <c r="J30" s="18"/>
    </row>
    <row r="31" spans="1:10" ht="15" customHeight="1">
      <c r="A31" s="32">
        <v>1</v>
      </c>
      <c r="B31" s="1" t="s">
        <v>16</v>
      </c>
      <c r="C31" s="840"/>
      <c r="D31" s="840"/>
      <c r="E31" s="770"/>
      <c r="F31" s="770"/>
      <c r="G31" s="30"/>
      <c r="H31" s="31"/>
      <c r="I31" s="31"/>
      <c r="J31" s="18"/>
    </row>
    <row r="32" spans="1:10" ht="15" customHeight="1">
      <c r="A32" s="32">
        <v>2</v>
      </c>
      <c r="B32" s="197" t="s">
        <v>17</v>
      </c>
      <c r="C32" s="830"/>
      <c r="D32" s="830"/>
      <c r="E32" s="770"/>
      <c r="F32" s="770"/>
      <c r="G32" s="30"/>
      <c r="H32" s="31"/>
      <c r="I32" s="31"/>
      <c r="J32" s="18"/>
    </row>
    <row r="33" spans="1:10" ht="15" customHeight="1">
      <c r="A33" s="155">
        <v>3</v>
      </c>
      <c r="B33" s="197" t="s">
        <v>115</v>
      </c>
      <c r="C33" s="830"/>
      <c r="D33" s="830"/>
      <c r="E33" s="770"/>
      <c r="F33" s="770"/>
      <c r="G33" s="249"/>
      <c r="H33" s="250"/>
      <c r="I33" s="249"/>
      <c r="J33" s="18"/>
    </row>
    <row r="34" spans="1:10" ht="15" customHeight="1">
      <c r="A34" s="32">
        <v>4</v>
      </c>
      <c r="B34" s="445" t="s">
        <v>150</v>
      </c>
      <c r="C34" s="830"/>
      <c r="D34" s="830"/>
      <c r="E34" s="807"/>
      <c r="F34" s="807"/>
      <c r="G34" s="262"/>
      <c r="H34" s="31"/>
      <c r="I34" s="31"/>
      <c r="J34" s="18"/>
    </row>
    <row r="35" spans="1:10" ht="15" customHeight="1">
      <c r="A35" s="32">
        <v>5</v>
      </c>
      <c r="B35" s="2" t="s">
        <v>700</v>
      </c>
      <c r="C35" s="830"/>
      <c r="D35" s="830"/>
      <c r="E35" s="807"/>
      <c r="F35" s="807"/>
      <c r="G35" s="30"/>
      <c r="H35" s="31"/>
      <c r="I35" s="31"/>
      <c r="J35" s="18"/>
    </row>
    <row r="36" spans="1:10" ht="15" customHeight="1">
      <c r="A36" s="32">
        <v>6</v>
      </c>
      <c r="B36" s="2" t="s">
        <v>701</v>
      </c>
      <c r="C36" s="830"/>
      <c r="D36" s="830"/>
      <c r="E36" s="807"/>
      <c r="F36" s="807"/>
      <c r="G36" s="30"/>
      <c r="H36" s="31"/>
      <c r="I36" s="31"/>
      <c r="J36" s="18"/>
    </row>
    <row r="37" spans="1:10" ht="15" customHeight="1">
      <c r="A37" s="32">
        <v>7</v>
      </c>
      <c r="B37" s="2" t="s">
        <v>702</v>
      </c>
      <c r="C37" s="830"/>
      <c r="D37" s="830"/>
      <c r="E37" s="807"/>
      <c r="F37" s="807"/>
      <c r="G37" s="30"/>
      <c r="H37" s="31"/>
      <c r="I37" s="31"/>
      <c r="J37" s="18"/>
    </row>
    <row r="38" spans="1:10" ht="15" customHeight="1">
      <c r="A38" s="32">
        <v>8</v>
      </c>
      <c r="B38" s="2" t="s">
        <v>703</v>
      </c>
      <c r="C38" s="830"/>
      <c r="D38" s="830"/>
      <c r="E38" s="807"/>
      <c r="F38" s="807"/>
      <c r="G38" s="30"/>
      <c r="H38" s="31"/>
      <c r="I38" s="31"/>
      <c r="J38" s="18"/>
    </row>
    <row r="39" spans="1:10" ht="15" customHeight="1">
      <c r="A39" s="32">
        <v>9</v>
      </c>
      <c r="B39" s="2" t="s">
        <v>704</v>
      </c>
      <c r="C39" s="830"/>
      <c r="D39" s="830"/>
      <c r="E39" s="807"/>
      <c r="F39" s="807"/>
      <c r="G39" s="30"/>
      <c r="H39" s="31"/>
      <c r="I39" s="31"/>
      <c r="J39" s="18"/>
    </row>
    <row r="40" spans="1:10" ht="84.75" customHeight="1">
      <c r="A40" s="32">
        <v>10</v>
      </c>
      <c r="B40" s="110" t="s">
        <v>705</v>
      </c>
      <c r="C40" s="830"/>
      <c r="D40" s="830"/>
      <c r="E40" s="807"/>
      <c r="F40" s="807"/>
      <c r="G40" s="30"/>
      <c r="H40" s="31"/>
      <c r="I40" s="31"/>
      <c r="J40" s="18"/>
    </row>
    <row r="41" spans="1:10" ht="60" customHeight="1">
      <c r="A41" s="32">
        <v>11</v>
      </c>
      <c r="B41" s="2" t="s">
        <v>706</v>
      </c>
      <c r="C41" s="830"/>
      <c r="D41" s="830"/>
      <c r="E41" s="807"/>
      <c r="F41" s="807"/>
      <c r="G41" s="30"/>
      <c r="H41" s="31"/>
      <c r="I41" s="31"/>
      <c r="J41" s="18"/>
    </row>
    <row r="42" spans="1:10" ht="15" customHeight="1">
      <c r="A42" s="26"/>
      <c r="B42" s="27" t="s">
        <v>707</v>
      </c>
      <c r="C42" s="834" t="s">
        <v>34</v>
      </c>
      <c r="D42" s="834"/>
      <c r="E42" s="770" t="s">
        <v>15</v>
      </c>
      <c r="F42" s="770"/>
      <c r="G42" s="262"/>
      <c r="H42" s="31"/>
      <c r="I42" s="31"/>
      <c r="J42" s="18"/>
    </row>
    <row r="43" spans="1:10" ht="15" customHeight="1">
      <c r="A43" s="32">
        <v>1</v>
      </c>
      <c r="B43" s="1" t="s">
        <v>16</v>
      </c>
      <c r="C43" s="840"/>
      <c r="D43" s="840"/>
      <c r="E43" s="770"/>
      <c r="F43" s="770"/>
      <c r="G43" s="30"/>
      <c r="H43" s="31"/>
      <c r="I43" s="31"/>
      <c r="J43" s="18"/>
    </row>
    <row r="44" spans="1:10" ht="15" customHeight="1">
      <c r="A44" s="32">
        <v>2</v>
      </c>
      <c r="B44" s="197" t="s">
        <v>17</v>
      </c>
      <c r="C44" s="830"/>
      <c r="D44" s="830"/>
      <c r="E44" s="770"/>
      <c r="F44" s="770"/>
      <c r="G44" s="30"/>
      <c r="H44" s="31"/>
      <c r="I44" s="31"/>
      <c r="J44" s="18"/>
    </row>
    <row r="45" spans="1:10" ht="15" customHeight="1">
      <c r="A45" s="155">
        <v>3</v>
      </c>
      <c r="B45" s="197" t="s">
        <v>115</v>
      </c>
      <c r="C45" s="830"/>
      <c r="D45" s="830"/>
      <c r="E45" s="770"/>
      <c r="F45" s="770"/>
      <c r="G45" s="249"/>
      <c r="H45" s="250"/>
      <c r="I45" s="249"/>
      <c r="J45" s="18"/>
    </row>
    <row r="46" spans="1:10" ht="15" customHeight="1">
      <c r="A46" s="32">
        <v>4</v>
      </c>
      <c r="B46" s="445" t="s">
        <v>150</v>
      </c>
      <c r="C46" s="830"/>
      <c r="D46" s="830"/>
      <c r="E46" s="807"/>
      <c r="F46" s="807"/>
      <c r="G46" s="262"/>
      <c r="H46" s="31"/>
      <c r="I46" s="31"/>
      <c r="J46" s="18"/>
    </row>
    <row r="47" spans="1:10" ht="15" customHeight="1">
      <c r="A47" s="32">
        <v>5</v>
      </c>
      <c r="B47" s="2" t="s">
        <v>700</v>
      </c>
      <c r="C47" s="830"/>
      <c r="D47" s="830"/>
      <c r="E47" s="807"/>
      <c r="F47" s="807"/>
      <c r="G47" s="30"/>
      <c r="H47" s="31"/>
      <c r="I47" s="31"/>
      <c r="J47" s="18"/>
    </row>
    <row r="48" spans="1:10" ht="15" customHeight="1">
      <c r="A48" s="32">
        <v>6</v>
      </c>
      <c r="B48" s="2" t="s">
        <v>701</v>
      </c>
      <c r="C48" s="830"/>
      <c r="D48" s="830"/>
      <c r="E48" s="807"/>
      <c r="F48" s="807"/>
      <c r="G48" s="30"/>
      <c r="H48" s="31"/>
      <c r="I48" s="31"/>
      <c r="J48" s="18"/>
    </row>
    <row r="49" spans="1:10" ht="15" customHeight="1">
      <c r="A49" s="32">
        <v>7</v>
      </c>
      <c r="B49" s="2" t="s">
        <v>702</v>
      </c>
      <c r="C49" s="830"/>
      <c r="D49" s="830"/>
      <c r="E49" s="807"/>
      <c r="F49" s="807"/>
      <c r="G49" s="30"/>
      <c r="H49" s="31"/>
      <c r="I49" s="31"/>
      <c r="J49" s="18"/>
    </row>
    <row r="50" spans="1:10" ht="15" customHeight="1">
      <c r="A50" s="32">
        <v>8</v>
      </c>
      <c r="B50" s="2" t="s">
        <v>708</v>
      </c>
      <c r="C50" s="830"/>
      <c r="D50" s="830"/>
      <c r="E50" s="807"/>
      <c r="F50" s="807"/>
      <c r="G50" s="30"/>
      <c r="H50" s="31"/>
      <c r="I50" s="31"/>
      <c r="J50" s="18"/>
    </row>
    <row r="51" spans="1:10" ht="15" customHeight="1">
      <c r="A51" s="32">
        <v>9</v>
      </c>
      <c r="B51" s="2" t="s">
        <v>709</v>
      </c>
      <c r="C51" s="830"/>
      <c r="D51" s="830"/>
      <c r="E51" s="807"/>
      <c r="F51" s="807"/>
      <c r="G51" s="30"/>
      <c r="H51" s="31"/>
      <c r="I51" s="31"/>
      <c r="J51" s="18"/>
    </row>
    <row r="52" spans="1:10" ht="15" customHeight="1">
      <c r="A52" s="32">
        <v>10</v>
      </c>
      <c r="B52" s="2" t="s">
        <v>710</v>
      </c>
      <c r="C52" s="830"/>
      <c r="D52" s="830"/>
      <c r="E52" s="807"/>
      <c r="F52" s="807"/>
      <c r="G52" s="30"/>
      <c r="H52" s="31"/>
      <c r="I52" s="31"/>
      <c r="J52" s="18"/>
    </row>
    <row r="53" spans="1:10" ht="27" customHeight="1">
      <c r="A53" s="32">
        <v>11</v>
      </c>
      <c r="B53" s="2" t="s">
        <v>711</v>
      </c>
      <c r="C53" s="830"/>
      <c r="D53" s="830"/>
      <c r="E53" s="807"/>
      <c r="F53" s="807"/>
      <c r="G53" s="30"/>
      <c r="H53" s="31"/>
      <c r="I53" s="31"/>
      <c r="J53" s="18"/>
    </row>
    <row r="54" spans="1:10" ht="84.75" customHeight="1">
      <c r="A54" s="32">
        <v>12</v>
      </c>
      <c r="B54" s="110" t="s">
        <v>712</v>
      </c>
      <c r="C54" s="830"/>
      <c r="D54" s="830"/>
      <c r="E54" s="807"/>
      <c r="F54" s="807"/>
      <c r="G54" s="30"/>
      <c r="H54" s="31"/>
      <c r="I54" s="31"/>
      <c r="J54" s="18"/>
    </row>
    <row r="55" spans="1:10" ht="60" customHeight="1">
      <c r="A55" s="32">
        <v>13</v>
      </c>
      <c r="B55" s="2" t="s">
        <v>706</v>
      </c>
      <c r="C55" s="830"/>
      <c r="D55" s="830"/>
      <c r="E55" s="807"/>
      <c r="F55" s="807"/>
      <c r="G55" s="30"/>
      <c r="H55" s="31"/>
      <c r="I55" s="31"/>
      <c r="J55" s="18"/>
    </row>
    <row r="56" spans="1:10" ht="15" customHeight="1">
      <c r="A56" s="26"/>
      <c r="B56" s="27" t="s">
        <v>713</v>
      </c>
      <c r="C56" s="834" t="s">
        <v>34</v>
      </c>
      <c r="D56" s="834"/>
      <c r="E56" s="770" t="s">
        <v>15</v>
      </c>
      <c r="F56" s="770"/>
      <c r="G56" s="262"/>
      <c r="H56" s="31"/>
      <c r="I56" s="31"/>
      <c r="J56" s="18"/>
    </row>
    <row r="57" spans="1:10" ht="15" customHeight="1">
      <c r="A57" s="32">
        <v>1</v>
      </c>
      <c r="B57" s="1" t="s">
        <v>16</v>
      </c>
      <c r="C57" s="840"/>
      <c r="D57" s="840"/>
      <c r="E57" s="770"/>
      <c r="F57" s="770"/>
      <c r="G57" s="30"/>
      <c r="H57" s="31"/>
      <c r="I57" s="31"/>
      <c r="J57" s="18"/>
    </row>
    <row r="58" spans="1:10" ht="15" customHeight="1">
      <c r="A58" s="32">
        <v>2</v>
      </c>
      <c r="B58" s="197" t="s">
        <v>17</v>
      </c>
      <c r="C58" s="830"/>
      <c r="D58" s="830"/>
      <c r="E58" s="770"/>
      <c r="F58" s="770"/>
      <c r="G58" s="30"/>
      <c r="H58" s="31"/>
      <c r="I58" s="31"/>
      <c r="J58" s="18"/>
    </row>
    <row r="59" spans="1:10" ht="15" customHeight="1">
      <c r="A59" s="155">
        <v>3</v>
      </c>
      <c r="B59" s="197" t="s">
        <v>115</v>
      </c>
      <c r="C59" s="830"/>
      <c r="D59" s="830"/>
      <c r="E59" s="770"/>
      <c r="F59" s="770"/>
      <c r="G59" s="249"/>
      <c r="H59" s="250"/>
      <c r="I59" s="249"/>
      <c r="J59" s="18"/>
    </row>
    <row r="60" spans="1:10" ht="15" customHeight="1">
      <c r="A60" s="32">
        <v>4</v>
      </c>
      <c r="B60" s="445" t="s">
        <v>150</v>
      </c>
      <c r="C60" s="830"/>
      <c r="D60" s="830"/>
      <c r="E60" s="807"/>
      <c r="F60" s="807"/>
      <c r="G60" s="262"/>
      <c r="H60" s="31"/>
      <c r="I60" s="31"/>
      <c r="J60" s="18"/>
    </row>
    <row r="61" spans="1:10" ht="23.25" customHeight="1">
      <c r="A61" s="32">
        <v>5</v>
      </c>
      <c r="B61" s="2" t="s">
        <v>714</v>
      </c>
      <c r="C61" s="830"/>
      <c r="D61" s="830"/>
      <c r="E61" s="807"/>
      <c r="F61" s="807"/>
      <c r="G61" s="30"/>
      <c r="H61" s="31"/>
      <c r="I61" s="31"/>
      <c r="J61" s="18"/>
    </row>
    <row r="62" spans="1:10" ht="33" customHeight="1">
      <c r="A62" s="32">
        <v>6</v>
      </c>
      <c r="B62" s="2" t="s">
        <v>715</v>
      </c>
      <c r="C62" s="830"/>
      <c r="D62" s="830"/>
      <c r="E62" s="807"/>
      <c r="F62" s="807"/>
      <c r="G62" s="30"/>
      <c r="H62" s="31"/>
      <c r="I62" s="31"/>
      <c r="J62" s="18"/>
    </row>
    <row r="63" spans="1:10" ht="84" customHeight="1">
      <c r="A63" s="32">
        <v>7</v>
      </c>
      <c r="B63" s="2" t="s">
        <v>716</v>
      </c>
      <c r="C63" s="830"/>
      <c r="D63" s="830"/>
      <c r="E63" s="807"/>
      <c r="F63" s="807"/>
      <c r="G63" s="30"/>
      <c r="H63" s="31"/>
      <c r="I63" s="31"/>
      <c r="J63" s="18"/>
    </row>
    <row r="64" spans="1:10" ht="15" customHeight="1">
      <c r="A64" s="18"/>
      <c r="B64" s="18"/>
      <c r="C64" s="18"/>
      <c r="D64" s="18"/>
      <c r="E64" s="18"/>
      <c r="F64" s="18"/>
      <c r="G64" s="18"/>
      <c r="H64" s="18"/>
      <c r="I64" s="18"/>
    </row>
    <row r="65" spans="1:9" ht="15" customHeight="1">
      <c r="A65" s="18"/>
      <c r="B65" s="44" t="s">
        <v>1354</v>
      </c>
      <c r="C65" s="18"/>
      <c r="D65" s="18"/>
      <c r="E65" s="18"/>
      <c r="F65" s="18"/>
      <c r="G65" s="18"/>
      <c r="H65" s="46"/>
      <c r="I65" s="18"/>
    </row>
    <row r="66" spans="1:9" ht="14.25" customHeight="1">
      <c r="A66" s="18"/>
      <c r="B66" s="766" t="s">
        <v>1842</v>
      </c>
      <c r="C66" s="18"/>
      <c r="D66" s="18"/>
      <c r="E66" s="18"/>
      <c r="G66" s="45"/>
      <c r="H66" s="46"/>
      <c r="I66" s="88"/>
    </row>
    <row r="67" spans="1:9" ht="14.25" customHeight="1">
      <c r="A67" s="18"/>
      <c r="B67" s="18"/>
      <c r="C67" s="18"/>
      <c r="D67" s="18"/>
      <c r="E67" s="18"/>
      <c r="G67" s="45"/>
      <c r="H67" s="45"/>
      <c r="I67" s="45"/>
    </row>
    <row r="68" spans="1:9" ht="15" customHeight="1">
      <c r="A68" s="18"/>
      <c r="B68" s="18"/>
      <c r="C68" s="18"/>
      <c r="D68" s="18"/>
      <c r="E68" s="18"/>
      <c r="F68" s="18"/>
      <c r="G68" s="18"/>
      <c r="H68" s="18"/>
      <c r="I68" s="18"/>
    </row>
    <row r="69" spans="1:9" ht="15" customHeight="1">
      <c r="A69" s="18"/>
      <c r="B69" s="18"/>
      <c r="C69" s="18"/>
      <c r="D69" s="18"/>
      <c r="E69" s="18"/>
      <c r="F69" s="18"/>
      <c r="G69" s="18"/>
      <c r="H69" s="18"/>
      <c r="I69" s="18"/>
    </row>
  </sheetData>
  <mergeCells count="105">
    <mergeCell ref="C62:D62"/>
    <mergeCell ref="E62:F62"/>
    <mergeCell ref="C63:D63"/>
    <mergeCell ref="E63:F63"/>
    <mergeCell ref="C57:D57"/>
    <mergeCell ref="E57:F57"/>
    <mergeCell ref="C58:D58"/>
    <mergeCell ref="E58:F58"/>
    <mergeCell ref="C59:D59"/>
    <mergeCell ref="E59:F59"/>
    <mergeCell ref="C60:D60"/>
    <mergeCell ref="E60:F60"/>
    <mergeCell ref="C61:D61"/>
    <mergeCell ref="E61:F61"/>
    <mergeCell ref="C52:D52"/>
    <mergeCell ref="E52:F52"/>
    <mergeCell ref="C53:D53"/>
    <mergeCell ref="E53:F53"/>
    <mergeCell ref="C54:D54"/>
    <mergeCell ref="E54:F54"/>
    <mergeCell ref="C55:D55"/>
    <mergeCell ref="E55:F55"/>
    <mergeCell ref="C56:D56"/>
    <mergeCell ref="E56:F56"/>
    <mergeCell ref="C47:D47"/>
    <mergeCell ref="E47:F47"/>
    <mergeCell ref="C48:D48"/>
    <mergeCell ref="E48:F48"/>
    <mergeCell ref="C49:D49"/>
    <mergeCell ref="E49:F49"/>
    <mergeCell ref="C50:D50"/>
    <mergeCell ref="E50:F50"/>
    <mergeCell ref="C51:D51"/>
    <mergeCell ref="E51:F51"/>
    <mergeCell ref="C42:D42"/>
    <mergeCell ref="E42:F42"/>
    <mergeCell ref="C43:D43"/>
    <mergeCell ref="E43:F43"/>
    <mergeCell ref="C44:D44"/>
    <mergeCell ref="E44:F44"/>
    <mergeCell ref="C45:D45"/>
    <mergeCell ref="E45:F45"/>
    <mergeCell ref="C46:D46"/>
    <mergeCell ref="E46:F46"/>
    <mergeCell ref="C37:D37"/>
    <mergeCell ref="E37:F37"/>
    <mergeCell ref="C38:D38"/>
    <mergeCell ref="E38:F38"/>
    <mergeCell ref="C39:D39"/>
    <mergeCell ref="E39:F39"/>
    <mergeCell ref="C40:D40"/>
    <mergeCell ref="E40:F40"/>
    <mergeCell ref="C41:D41"/>
    <mergeCell ref="E41:F41"/>
    <mergeCell ref="C32:D32"/>
    <mergeCell ref="E32:F32"/>
    <mergeCell ref="C33:D33"/>
    <mergeCell ref="E33:F33"/>
    <mergeCell ref="C34:D34"/>
    <mergeCell ref="E34:F34"/>
    <mergeCell ref="C35:D35"/>
    <mergeCell ref="E35:F35"/>
    <mergeCell ref="C36:D36"/>
    <mergeCell ref="E36:F36"/>
    <mergeCell ref="C27:D27"/>
    <mergeCell ref="E27:F27"/>
    <mergeCell ref="C28:D28"/>
    <mergeCell ref="E28:F28"/>
    <mergeCell ref="C29:D29"/>
    <mergeCell ref="E29:F29"/>
    <mergeCell ref="C30:D30"/>
    <mergeCell ref="E30:F30"/>
    <mergeCell ref="C31:D31"/>
    <mergeCell ref="E31:F31"/>
    <mergeCell ref="C22:D22"/>
    <mergeCell ref="E22:F22"/>
    <mergeCell ref="C23:D23"/>
    <mergeCell ref="E23:F23"/>
    <mergeCell ref="C24:D24"/>
    <mergeCell ref="E24:F24"/>
    <mergeCell ref="C25:D25"/>
    <mergeCell ref="E25:F25"/>
    <mergeCell ref="C26:D26"/>
    <mergeCell ref="E26:F26"/>
    <mergeCell ref="C17:D17"/>
    <mergeCell ref="E17:F17"/>
    <mergeCell ref="C18:D18"/>
    <mergeCell ref="E18:F18"/>
    <mergeCell ref="C19:D19"/>
    <mergeCell ref="E19:F19"/>
    <mergeCell ref="C20:D20"/>
    <mergeCell ref="E20:F20"/>
    <mergeCell ref="C21:D21"/>
    <mergeCell ref="E21:F21"/>
    <mergeCell ref="A13:D13"/>
    <mergeCell ref="C14:D14"/>
    <mergeCell ref="E14:F14"/>
    <mergeCell ref="C15:D15"/>
    <mergeCell ref="E15:F15"/>
    <mergeCell ref="C16:D16"/>
    <mergeCell ref="E16:F16"/>
    <mergeCell ref="A1:I2"/>
    <mergeCell ref="A3:I3"/>
    <mergeCell ref="A4:I4"/>
    <mergeCell ref="A5:I5"/>
  </mergeCells>
  <pageMargins left="0.7" right="0.7" top="0.75" bottom="0.75" header="0.511811023622047" footer="0.511811023622047"/>
  <pageSetup paperSize="9" scale="94" orientation="landscape" horizontalDpi="300" verticalDpi="300"/>
  <rowBreaks count="1" manualBreakCount="1">
    <brk id="29"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L26"/>
  <sheetViews>
    <sheetView zoomScaleNormal="100" workbookViewId="0">
      <selection activeCell="B19" sqref="B19"/>
    </sheetView>
  </sheetViews>
  <sheetFormatPr defaultColWidth="9" defaultRowHeight="13.5"/>
  <cols>
    <col min="1" max="1" width="3.42578125" style="105" customWidth="1"/>
    <col min="2" max="2" width="53.7109375" style="105" customWidth="1"/>
    <col min="3" max="3" width="8.140625" style="105" customWidth="1"/>
    <col min="4" max="4" width="12.5703125" style="105" customWidth="1"/>
    <col min="5" max="5" width="13.42578125" style="105" customWidth="1"/>
    <col min="6" max="6" width="12.140625" style="105" customWidth="1"/>
    <col min="7" max="7" width="11.42578125" style="105" customWidth="1"/>
    <col min="8" max="8" width="12.7109375" style="105" customWidth="1"/>
    <col min="9" max="9" width="20.42578125" style="105" customWidth="1"/>
    <col min="10" max="10" width="7.85546875" style="105" customWidth="1"/>
    <col min="11" max="13" width="8.140625" style="105" customWidth="1"/>
    <col min="14" max="14" width="10" style="105" customWidth="1"/>
    <col min="15" max="15" width="11.5703125" style="105" customWidth="1"/>
    <col min="16" max="64" width="8.140625" style="105" customWidth="1"/>
    <col min="65" max="16384" width="9" style="182"/>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246"/>
    </row>
    <row r="5" spans="1:10" ht="15.75" customHeight="1">
      <c r="A5" s="772" t="s">
        <v>1488</v>
      </c>
      <c r="B5" s="772"/>
      <c r="C5" s="772"/>
      <c r="D5" s="772"/>
      <c r="E5" s="772"/>
      <c r="F5" s="772"/>
      <c r="G5" s="772"/>
      <c r="H5" s="772"/>
      <c r="I5" s="772"/>
      <c r="J5" s="246"/>
    </row>
    <row r="6" spans="1:10" ht="41.25" customHeight="1">
      <c r="A6" s="91" t="s">
        <v>1</v>
      </c>
      <c r="B6" s="92" t="s">
        <v>32</v>
      </c>
      <c r="C6" s="93" t="s">
        <v>2</v>
      </c>
      <c r="D6" s="94" t="s">
        <v>717</v>
      </c>
      <c r="E6" s="94" t="s">
        <v>4</v>
      </c>
      <c r="F6" s="94" t="s">
        <v>5</v>
      </c>
      <c r="G6" s="92" t="s">
        <v>6</v>
      </c>
      <c r="H6" s="95" t="s">
        <v>7</v>
      </c>
      <c r="I6" s="13" t="s">
        <v>1823</v>
      </c>
    </row>
    <row r="7" spans="1:10" ht="15" customHeight="1">
      <c r="A7" s="91" t="s">
        <v>8</v>
      </c>
      <c r="B7" s="92" t="s">
        <v>8</v>
      </c>
      <c r="C7" s="93" t="s">
        <v>58</v>
      </c>
      <c r="D7" s="94" t="s">
        <v>10</v>
      </c>
      <c r="E7" s="94" t="s">
        <v>10</v>
      </c>
      <c r="F7" s="94" t="s">
        <v>8</v>
      </c>
      <c r="G7" s="92" t="s">
        <v>8</v>
      </c>
      <c r="H7" s="95" t="s">
        <v>8</v>
      </c>
      <c r="I7" s="17" t="s">
        <v>8</v>
      </c>
    </row>
    <row r="8" spans="1:10" ht="35.25" customHeight="1">
      <c r="A8" s="19">
        <v>1</v>
      </c>
      <c r="B8" s="96" t="s">
        <v>718</v>
      </c>
      <c r="C8" s="106">
        <v>15000</v>
      </c>
      <c r="D8" s="316"/>
      <c r="E8" s="107"/>
      <c r="F8" s="24"/>
      <c r="G8" s="179"/>
      <c r="H8" s="179"/>
      <c r="I8" s="25"/>
    </row>
    <row r="9" spans="1:10" ht="35.25" customHeight="1">
      <c r="A9" s="26"/>
      <c r="B9" s="27" t="s">
        <v>525</v>
      </c>
      <c r="C9" s="834" t="s">
        <v>34</v>
      </c>
      <c r="D9" s="834"/>
      <c r="E9" s="770" t="s">
        <v>15</v>
      </c>
      <c r="F9" s="770"/>
      <c r="G9" s="262"/>
      <c r="H9" s="31"/>
      <c r="I9" s="31"/>
    </row>
    <row r="10" spans="1:10" ht="15" customHeight="1">
      <c r="A10" s="32">
        <v>1</v>
      </c>
      <c r="B10" s="1" t="s">
        <v>16</v>
      </c>
      <c r="C10" s="842"/>
      <c r="D10" s="842"/>
      <c r="E10" s="770"/>
      <c r="F10" s="770"/>
      <c r="G10" s="30"/>
      <c r="H10" s="35"/>
      <c r="I10" s="31"/>
    </row>
    <row r="11" spans="1:10" ht="15" customHeight="1">
      <c r="A11" s="32">
        <v>2</v>
      </c>
      <c r="B11" s="1" t="s">
        <v>719</v>
      </c>
      <c r="C11" s="842"/>
      <c r="D11" s="842"/>
      <c r="E11" s="770"/>
      <c r="F11" s="770"/>
      <c r="G11" s="30"/>
      <c r="H11" s="31"/>
      <c r="I11" s="31"/>
    </row>
    <row r="12" spans="1:10" ht="15" customHeight="1">
      <c r="A12" s="32">
        <v>3</v>
      </c>
      <c r="B12" s="2" t="s">
        <v>720</v>
      </c>
      <c r="C12" s="842"/>
      <c r="D12" s="842"/>
      <c r="E12" s="770"/>
      <c r="F12" s="770"/>
      <c r="G12" s="30"/>
      <c r="H12" s="31"/>
      <c r="I12" s="31"/>
    </row>
    <row r="13" spans="1:10" ht="29.25" customHeight="1">
      <c r="A13" s="32">
        <v>4</v>
      </c>
      <c r="B13" s="2" t="s">
        <v>721</v>
      </c>
      <c r="C13" s="842"/>
      <c r="D13" s="842"/>
      <c r="E13" s="770"/>
      <c r="F13" s="770"/>
      <c r="G13" s="30"/>
      <c r="H13" s="31"/>
      <c r="I13" s="31"/>
    </row>
    <row r="14" spans="1:10" ht="24.75" customHeight="1">
      <c r="A14" s="32">
        <v>5</v>
      </c>
      <c r="B14" s="2" t="s">
        <v>722</v>
      </c>
      <c r="C14" s="842"/>
      <c r="D14" s="842"/>
      <c r="E14" s="770"/>
      <c r="F14" s="770"/>
      <c r="G14" s="30"/>
      <c r="H14" s="31"/>
      <c r="I14" s="31"/>
    </row>
    <row r="15" spans="1:10" ht="24" customHeight="1">
      <c r="A15" s="32">
        <v>6</v>
      </c>
      <c r="B15" s="2" t="s">
        <v>723</v>
      </c>
      <c r="C15" s="842"/>
      <c r="D15" s="842"/>
      <c r="E15" s="770"/>
      <c r="F15" s="770"/>
      <c r="G15" s="30"/>
      <c r="H15" s="31"/>
      <c r="I15" s="31"/>
    </row>
    <row r="16" spans="1:10" ht="24" customHeight="1">
      <c r="A16" s="32">
        <v>7</v>
      </c>
      <c r="B16" s="2" t="s">
        <v>724</v>
      </c>
      <c r="C16" s="842"/>
      <c r="D16" s="842"/>
      <c r="E16" s="770"/>
      <c r="F16" s="770"/>
      <c r="G16" s="182"/>
      <c r="H16" s="31"/>
      <c r="I16" s="31"/>
    </row>
    <row r="17" spans="1:10" ht="15" customHeight="1">
      <c r="A17" s="26"/>
      <c r="B17" s="207"/>
      <c r="C17" s="261"/>
      <c r="D17" s="262"/>
      <c r="E17" s="30"/>
      <c r="F17" s="30"/>
      <c r="G17" s="30"/>
      <c r="H17" s="31"/>
      <c r="I17" s="31"/>
    </row>
    <row r="18" spans="1:10" ht="14.25" customHeight="1">
      <c r="A18" s="352"/>
      <c r="B18" s="44" t="s">
        <v>1354</v>
      </c>
      <c r="C18" s="353"/>
      <c r="D18" s="354"/>
      <c r="E18" s="354"/>
      <c r="F18" s="30"/>
      <c r="H18" s="355"/>
      <c r="I18" s="160"/>
      <c r="J18" s="161"/>
    </row>
    <row r="19" spans="1:10" ht="14.25" customHeight="1">
      <c r="A19" s="26"/>
      <c r="B19" s="766" t="s">
        <v>1842</v>
      </c>
      <c r="C19" s="157"/>
      <c r="D19" s="369"/>
      <c r="E19" s="369"/>
      <c r="F19" s="30"/>
      <c r="H19" s="355"/>
      <c r="I19" s="160"/>
      <c r="J19" s="160"/>
    </row>
    <row r="20" spans="1:10" ht="15" customHeight="1">
      <c r="F20" s="30"/>
    </row>
    <row r="21" spans="1:10" ht="15" customHeight="1">
      <c r="F21" s="30"/>
    </row>
    <row r="22" spans="1:10" ht="15" customHeight="1">
      <c r="F22" s="30"/>
    </row>
    <row r="23" spans="1:10" ht="15" customHeight="1">
      <c r="F23" s="30"/>
    </row>
    <row r="24" spans="1:10" ht="15" customHeight="1">
      <c r="F24" s="379"/>
    </row>
    <row r="25" spans="1:10" ht="15" customHeight="1">
      <c r="F25" s="369"/>
    </row>
    <row r="26" spans="1:10" ht="15" customHeight="1">
      <c r="F26" s="369"/>
    </row>
  </sheetData>
  <mergeCells count="20">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94" orientation="landscape"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J29"/>
  <sheetViews>
    <sheetView zoomScaleNormal="100" workbookViewId="0">
      <selection activeCell="B19" sqref="B19"/>
    </sheetView>
  </sheetViews>
  <sheetFormatPr defaultColWidth="9" defaultRowHeight="15"/>
  <cols>
    <col min="1" max="1" width="3.42578125" style="5" customWidth="1"/>
    <col min="2" max="2" width="52.7109375" style="5" customWidth="1"/>
    <col min="3" max="3" width="8.140625" style="5" customWidth="1"/>
    <col min="4" max="4" width="11.5703125" style="5" customWidth="1"/>
    <col min="5" max="5" width="13.42578125" style="5" customWidth="1"/>
    <col min="6" max="6" width="12" style="5" customWidth="1"/>
    <col min="7" max="7" width="11.85546875" style="5" customWidth="1"/>
    <col min="8" max="8" width="13.7109375" style="5" customWidth="1"/>
    <col min="9" max="9" width="18.42578125" style="5" customWidth="1"/>
    <col min="10" max="10" width="8.425781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1489</v>
      </c>
      <c r="B5" s="772"/>
      <c r="C5" s="772"/>
      <c r="D5" s="772"/>
      <c r="E5" s="772"/>
      <c r="F5" s="772"/>
      <c r="G5" s="772"/>
      <c r="H5" s="772"/>
      <c r="I5" s="772"/>
      <c r="J5" s="47"/>
    </row>
    <row r="6" spans="1:10" ht="48.75" customHeight="1">
      <c r="A6" s="91" t="s">
        <v>1</v>
      </c>
      <c r="B6" s="92" t="s">
        <v>32</v>
      </c>
      <c r="C6" s="93" t="s">
        <v>2</v>
      </c>
      <c r="D6" s="94" t="s">
        <v>3</v>
      </c>
      <c r="E6" s="94" t="s">
        <v>4</v>
      </c>
      <c r="F6" s="94" t="s">
        <v>5</v>
      </c>
      <c r="G6" s="92" t="s">
        <v>6</v>
      </c>
      <c r="H6" s="95" t="s">
        <v>7</v>
      </c>
      <c r="I6" s="13" t="s">
        <v>1823</v>
      </c>
      <c r="J6" s="18"/>
    </row>
    <row r="7" spans="1:10" ht="15.75" customHeight="1">
      <c r="A7" s="91" t="s">
        <v>8</v>
      </c>
      <c r="B7" s="92" t="s">
        <v>8</v>
      </c>
      <c r="C7" s="93" t="s">
        <v>9</v>
      </c>
      <c r="D7" s="94" t="s">
        <v>10</v>
      </c>
      <c r="E7" s="94" t="s">
        <v>10</v>
      </c>
      <c r="F7" s="94" t="s">
        <v>8</v>
      </c>
      <c r="G7" s="92" t="s">
        <v>8</v>
      </c>
      <c r="H7" s="95" t="s">
        <v>8</v>
      </c>
      <c r="I7" s="17" t="s">
        <v>8</v>
      </c>
      <c r="J7" s="18"/>
    </row>
    <row r="8" spans="1:10" ht="54.75" customHeight="1">
      <c r="A8" s="446">
        <v>1</v>
      </c>
      <c r="B8" s="447" t="s">
        <v>725</v>
      </c>
      <c r="C8" s="453">
        <v>400</v>
      </c>
      <c r="D8" s="449"/>
      <c r="E8" s="449"/>
      <c r="F8" s="19"/>
      <c r="G8" s="449"/>
      <c r="H8" s="446"/>
      <c r="I8" s="25"/>
      <c r="J8" s="18"/>
    </row>
    <row r="9" spans="1:10" ht="39.75" customHeight="1">
      <c r="A9" s="26"/>
      <c r="B9" s="27" t="s">
        <v>599</v>
      </c>
      <c r="C9" s="834" t="s">
        <v>34</v>
      </c>
      <c r="D9" s="834"/>
      <c r="E9" s="770" t="s">
        <v>15</v>
      </c>
      <c r="F9" s="770"/>
      <c r="G9" s="262"/>
      <c r="H9" s="31"/>
      <c r="I9" s="31"/>
      <c r="J9" s="18"/>
    </row>
    <row r="10" spans="1:10" ht="15" customHeight="1">
      <c r="A10" s="32">
        <v>1</v>
      </c>
      <c r="B10" s="1" t="s">
        <v>16</v>
      </c>
      <c r="C10" s="840"/>
      <c r="D10" s="840"/>
      <c r="E10" s="770"/>
      <c r="F10" s="770"/>
      <c r="G10" s="30"/>
      <c r="H10" s="35"/>
      <c r="I10" s="31"/>
      <c r="J10" s="18"/>
    </row>
    <row r="11" spans="1:10" ht="15" customHeight="1">
      <c r="A11" s="32">
        <v>2</v>
      </c>
      <c r="B11" s="197" t="s">
        <v>17</v>
      </c>
      <c r="C11" s="830"/>
      <c r="D11" s="830"/>
      <c r="E11" s="770"/>
      <c r="F11" s="770"/>
      <c r="G11" s="30"/>
      <c r="H11" s="31"/>
      <c r="I11" s="31"/>
      <c r="J11" s="18"/>
    </row>
    <row r="12" spans="1:10" ht="15" customHeight="1">
      <c r="A12" s="155">
        <v>3</v>
      </c>
      <c r="B12" s="197" t="s">
        <v>115</v>
      </c>
      <c r="C12" s="830"/>
      <c r="D12" s="830"/>
      <c r="E12" s="770"/>
      <c r="F12" s="770"/>
      <c r="G12" s="249"/>
      <c r="H12" s="250"/>
      <c r="I12" s="249"/>
      <c r="J12" s="18"/>
    </row>
    <row r="13" spans="1:10" ht="15" customHeight="1">
      <c r="A13" s="32">
        <v>4</v>
      </c>
      <c r="B13" s="445" t="s">
        <v>150</v>
      </c>
      <c r="C13" s="830"/>
      <c r="D13" s="830"/>
      <c r="E13" s="807"/>
      <c r="F13" s="807"/>
      <c r="G13" s="262"/>
      <c r="H13" s="31"/>
      <c r="I13" s="31"/>
      <c r="J13" s="18"/>
    </row>
    <row r="14" spans="1:10" ht="23.25" customHeight="1">
      <c r="A14" s="454">
        <v>5</v>
      </c>
      <c r="B14" s="114" t="s">
        <v>726</v>
      </c>
      <c r="C14" s="830"/>
      <c r="D14" s="830"/>
      <c r="E14" s="807"/>
      <c r="F14" s="807"/>
      <c r="G14" s="105"/>
      <c r="H14" s="454"/>
      <c r="I14" s="249"/>
      <c r="J14" s="18"/>
    </row>
    <row r="15" spans="1:10" ht="32.25" customHeight="1">
      <c r="A15" s="155">
        <v>6</v>
      </c>
      <c r="B15" s="2" t="s">
        <v>727</v>
      </c>
      <c r="C15" s="830"/>
      <c r="D15" s="830"/>
      <c r="E15" s="807"/>
      <c r="F15" s="807"/>
      <c r="G15" s="105"/>
      <c r="H15" s="454"/>
      <c r="I15" s="249"/>
      <c r="J15" s="18"/>
    </row>
    <row r="16" spans="1:10" ht="15" customHeight="1">
      <c r="A16" s="81"/>
      <c r="B16" s="455"/>
      <c r="C16" s="436"/>
      <c r="D16" s="244"/>
      <c r="E16" s="244"/>
      <c r="F16" s="85"/>
      <c r="G16" s="18"/>
      <c r="H16" s="18"/>
      <c r="I16" s="18"/>
      <c r="J16" s="18"/>
    </row>
    <row r="17" spans="1:10" ht="14.25" customHeight="1">
      <c r="A17" s="87"/>
      <c r="B17" s="87"/>
      <c r="C17" s="118"/>
      <c r="D17" s="119"/>
      <c r="E17" s="119"/>
      <c r="F17" s="85"/>
      <c r="H17" s="46"/>
      <c r="I17" s="45"/>
      <c r="J17" s="88"/>
    </row>
    <row r="18" spans="1:10" ht="14.25" customHeight="1">
      <c r="A18" s="81"/>
      <c r="B18" s="44" t="s">
        <v>1354</v>
      </c>
      <c r="C18" s="163"/>
      <c r="D18" s="40"/>
      <c r="E18" s="40"/>
      <c r="F18" s="85"/>
      <c r="H18" s="46"/>
      <c r="I18" s="45"/>
      <c r="J18" s="45"/>
    </row>
    <row r="19" spans="1:10" ht="15" customHeight="1">
      <c r="A19" s="18"/>
      <c r="B19" s="766" t="s">
        <v>1842</v>
      </c>
      <c r="C19" s="18"/>
      <c r="D19" s="18"/>
      <c r="E19" s="18"/>
      <c r="F19" s="85"/>
      <c r="G19" s="18"/>
      <c r="H19" s="18"/>
      <c r="I19" s="18"/>
      <c r="J19" s="18"/>
    </row>
    <row r="20" spans="1:10" ht="15" customHeight="1">
      <c r="F20" s="85"/>
    </row>
    <row r="21" spans="1:10" ht="15" customHeight="1">
      <c r="F21" s="85"/>
    </row>
    <row r="22" spans="1:10" ht="15" customHeight="1">
      <c r="F22" s="85"/>
    </row>
    <row r="23" spans="1:10" ht="15" customHeight="1">
      <c r="F23" s="85"/>
    </row>
    <row r="24" spans="1:10" ht="15" customHeight="1">
      <c r="F24" s="85"/>
    </row>
    <row r="25" spans="1:10" ht="15" customHeight="1">
      <c r="F25" s="85"/>
    </row>
    <row r="26" spans="1:10" ht="15" customHeight="1">
      <c r="F26" s="85"/>
    </row>
    <row r="27" spans="1:10" ht="15" customHeight="1">
      <c r="F27" s="164"/>
    </row>
    <row r="28" spans="1:10" ht="15" customHeight="1">
      <c r="F28" s="40"/>
    </row>
    <row r="29" spans="1:10" ht="15" customHeight="1">
      <c r="F29" s="40"/>
    </row>
  </sheetData>
  <mergeCells count="18">
    <mergeCell ref="C14:D14"/>
    <mergeCell ref="E14:F14"/>
    <mergeCell ref="C15:D15"/>
    <mergeCell ref="E15:F15"/>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93" orientation="landscape"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J28"/>
  <sheetViews>
    <sheetView zoomScaleNormal="100" workbookViewId="0">
      <selection activeCell="B22" sqref="B22"/>
    </sheetView>
  </sheetViews>
  <sheetFormatPr defaultColWidth="9" defaultRowHeight="15"/>
  <cols>
    <col min="1" max="1" width="3.42578125" style="5" customWidth="1"/>
    <col min="2" max="2" width="60.7109375" style="5" customWidth="1"/>
    <col min="3" max="3" width="8.140625" style="5" customWidth="1"/>
    <col min="4" max="4" width="13.5703125" style="5" customWidth="1"/>
    <col min="5" max="5" width="13.85546875" style="5" customWidth="1"/>
    <col min="6" max="6" width="11.140625" style="5" customWidth="1"/>
    <col min="7" max="7" width="12.42578125" style="5" customWidth="1"/>
    <col min="8" max="8" width="13" style="5" customWidth="1"/>
    <col min="9" max="9" width="17" style="5" customWidth="1"/>
    <col min="10" max="10" width="15" style="5" customWidth="1"/>
    <col min="11" max="11" width="8.140625" style="5" customWidth="1"/>
    <col min="12" max="12" width="11.140625" style="5" customWidth="1"/>
    <col min="13" max="13" width="8" style="5" customWidth="1"/>
    <col min="14" max="14" width="12" style="5" customWidth="1"/>
    <col min="15" max="15" width="11.5703125"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1490</v>
      </c>
      <c r="B5" s="772"/>
      <c r="C5" s="772"/>
      <c r="D5" s="772"/>
      <c r="E5" s="772"/>
      <c r="F5" s="772"/>
      <c r="G5" s="772"/>
      <c r="H5" s="772"/>
      <c r="I5" s="772"/>
      <c r="J5" s="47"/>
    </row>
    <row r="6" spans="1:10" ht="66" customHeight="1">
      <c r="A6" s="91" t="s">
        <v>1</v>
      </c>
      <c r="B6" s="92" t="s">
        <v>32</v>
      </c>
      <c r="C6" s="93" t="s">
        <v>2</v>
      </c>
      <c r="D6" s="94" t="s">
        <v>3</v>
      </c>
      <c r="E6" s="94" t="s">
        <v>4</v>
      </c>
      <c r="F6" s="94" t="s">
        <v>5</v>
      </c>
      <c r="G6" s="92" t="s">
        <v>6</v>
      </c>
      <c r="H6" s="95" t="s">
        <v>7</v>
      </c>
      <c r="I6" s="13" t="s">
        <v>1823</v>
      </c>
      <c r="J6" s="18"/>
    </row>
    <row r="7" spans="1:10" ht="15.75" customHeight="1">
      <c r="A7" s="91" t="s">
        <v>8</v>
      </c>
      <c r="B7" s="92" t="s">
        <v>8</v>
      </c>
      <c r="C7" s="93" t="s">
        <v>9</v>
      </c>
      <c r="D7" s="94" t="s">
        <v>10</v>
      </c>
      <c r="E7" s="94" t="s">
        <v>10</v>
      </c>
      <c r="F7" s="94" t="s">
        <v>8</v>
      </c>
      <c r="G7" s="92" t="s">
        <v>8</v>
      </c>
      <c r="H7" s="95" t="s">
        <v>8</v>
      </c>
      <c r="I7" s="17" t="s">
        <v>8</v>
      </c>
      <c r="J7" s="18"/>
    </row>
    <row r="8" spans="1:10" ht="42.75" customHeight="1">
      <c r="A8" s="19">
        <v>1</v>
      </c>
      <c r="B8" s="96" t="s">
        <v>728</v>
      </c>
      <c r="C8" s="106">
        <v>7500</v>
      </c>
      <c r="D8" s="107"/>
      <c r="E8" s="107"/>
      <c r="F8" s="19"/>
      <c r="G8" s="179"/>
      <c r="H8" s="179"/>
      <c r="I8" s="25"/>
      <c r="J8" s="437"/>
    </row>
    <row r="9" spans="1:10" ht="39" customHeight="1">
      <c r="A9" s="26"/>
      <c r="B9" s="183" t="s">
        <v>599</v>
      </c>
      <c r="C9" s="843" t="s">
        <v>34</v>
      </c>
      <c r="D9" s="843"/>
      <c r="E9" s="783" t="s">
        <v>15</v>
      </c>
      <c r="F9" s="783"/>
      <c r="G9" s="262"/>
      <c r="H9" s="31"/>
      <c r="I9" s="31"/>
      <c r="J9" s="18"/>
    </row>
    <row r="10" spans="1:10" ht="15" customHeight="1">
      <c r="A10" s="32">
        <v>1</v>
      </c>
      <c r="B10" s="1" t="s">
        <v>16</v>
      </c>
      <c r="C10" s="840"/>
      <c r="D10" s="840"/>
      <c r="E10" s="770"/>
      <c r="F10" s="770"/>
      <c r="G10" s="30"/>
      <c r="H10" s="35"/>
      <c r="I10" s="31"/>
      <c r="J10" s="18"/>
    </row>
    <row r="11" spans="1:10" ht="15" customHeight="1">
      <c r="A11" s="32">
        <v>2</v>
      </c>
      <c r="B11" s="197" t="s">
        <v>17</v>
      </c>
      <c r="C11" s="830"/>
      <c r="D11" s="830"/>
      <c r="E11" s="770"/>
      <c r="F11" s="770"/>
      <c r="G11" s="30"/>
      <c r="H11" s="31"/>
      <c r="I11" s="31"/>
      <c r="J11" s="18"/>
    </row>
    <row r="12" spans="1:10" ht="15" customHeight="1">
      <c r="A12" s="155">
        <v>3</v>
      </c>
      <c r="B12" s="197" t="s">
        <v>115</v>
      </c>
      <c r="C12" s="830"/>
      <c r="D12" s="830"/>
      <c r="E12" s="770"/>
      <c r="F12" s="770"/>
      <c r="G12" s="249"/>
      <c r="H12" s="250"/>
      <c r="I12" s="249"/>
      <c r="J12" s="18"/>
    </row>
    <row r="13" spans="1:10" ht="15" customHeight="1">
      <c r="A13" s="32">
        <v>4</v>
      </c>
      <c r="B13" s="445" t="s">
        <v>729</v>
      </c>
      <c r="C13" s="830"/>
      <c r="D13" s="830"/>
      <c r="E13" s="807"/>
      <c r="F13" s="807"/>
      <c r="G13" s="262"/>
      <c r="H13" s="31"/>
      <c r="I13" s="31"/>
      <c r="J13" s="18"/>
    </row>
    <row r="14" spans="1:10" ht="36" customHeight="1">
      <c r="A14" s="32">
        <v>5</v>
      </c>
      <c r="B14" s="2" t="s">
        <v>730</v>
      </c>
      <c r="C14" s="830"/>
      <c r="D14" s="830"/>
      <c r="E14" s="807"/>
      <c r="F14" s="807"/>
      <c r="G14" s="30"/>
      <c r="H14" s="31"/>
      <c r="I14" s="31"/>
      <c r="J14" s="18"/>
    </row>
    <row r="15" spans="1:10" ht="15" customHeight="1">
      <c r="A15" s="32">
        <v>6</v>
      </c>
      <c r="B15" s="2" t="s">
        <v>731</v>
      </c>
      <c r="C15" s="830"/>
      <c r="D15" s="830"/>
      <c r="E15" s="807"/>
      <c r="F15" s="807"/>
      <c r="G15" s="30"/>
      <c r="H15" s="31"/>
      <c r="I15" s="31"/>
      <c r="J15" s="18"/>
    </row>
    <row r="16" spans="1:10" ht="15" customHeight="1">
      <c r="A16" s="32">
        <v>7</v>
      </c>
      <c r="B16" s="2" t="s">
        <v>732</v>
      </c>
      <c r="C16" s="830"/>
      <c r="D16" s="830"/>
      <c r="E16" s="807"/>
      <c r="F16" s="807"/>
      <c r="G16" s="30"/>
      <c r="H16" s="31"/>
      <c r="I16" s="31"/>
      <c r="J16" s="18"/>
    </row>
    <row r="17" spans="1:10" ht="24.75" customHeight="1">
      <c r="A17" s="32">
        <v>8</v>
      </c>
      <c r="B17" s="2" t="s">
        <v>733</v>
      </c>
      <c r="C17" s="830"/>
      <c r="D17" s="830"/>
      <c r="E17" s="807"/>
      <c r="F17" s="807"/>
      <c r="G17" s="30"/>
      <c r="H17" s="31"/>
      <c r="I17" s="31"/>
      <c r="J17" s="18"/>
    </row>
    <row r="18" spans="1:10" ht="75" customHeight="1">
      <c r="A18" s="32">
        <v>9</v>
      </c>
      <c r="B18" s="110" t="s">
        <v>1711</v>
      </c>
      <c r="C18" s="830"/>
      <c r="D18" s="830"/>
      <c r="E18" s="807"/>
      <c r="F18" s="807"/>
      <c r="G18" s="30"/>
      <c r="H18" s="31"/>
      <c r="I18" s="31"/>
      <c r="J18" s="18"/>
    </row>
    <row r="19" spans="1:10" ht="88.5" customHeight="1">
      <c r="A19" s="32">
        <v>10</v>
      </c>
      <c r="B19" s="2" t="s">
        <v>1712</v>
      </c>
      <c r="C19" s="830"/>
      <c r="D19" s="830"/>
      <c r="E19" s="807"/>
      <c r="F19" s="807"/>
      <c r="G19" s="30"/>
      <c r="H19" s="31"/>
      <c r="I19" s="31"/>
      <c r="J19" s="18"/>
    </row>
    <row r="20" spans="1:10" ht="15" customHeight="1">
      <c r="A20" s="26"/>
      <c r="B20" s="260"/>
      <c r="C20" s="261"/>
      <c r="D20" s="262"/>
      <c r="E20" s="30"/>
      <c r="F20" s="30"/>
      <c r="G20" s="30"/>
      <c r="H20" s="365"/>
      <c r="I20" s="31"/>
      <c r="J20" s="18"/>
    </row>
    <row r="21" spans="1:10" ht="15" customHeight="1">
      <c r="A21" s="352"/>
      <c r="B21" s="44" t="s">
        <v>1354</v>
      </c>
      <c r="C21" s="353"/>
      <c r="D21" s="354"/>
      <c r="E21" s="354"/>
      <c r="F21" s="30"/>
      <c r="G21" s="105"/>
      <c r="H21" s="355"/>
      <c r="I21" s="160"/>
      <c r="J21" s="45"/>
    </row>
    <row r="22" spans="1:10" ht="15" customHeight="1">
      <c r="A22" s="81"/>
      <c r="B22" s="766" t="s">
        <v>1842</v>
      </c>
      <c r="C22" s="163"/>
      <c r="D22" s="40"/>
      <c r="E22" s="40"/>
      <c r="F22" s="85"/>
    </row>
    <row r="23" spans="1:10" ht="15" customHeight="1">
      <c r="F23" s="85"/>
    </row>
    <row r="24" spans="1:10" ht="15" customHeight="1">
      <c r="F24" s="85"/>
    </row>
    <row r="25" spans="1:10" ht="15" customHeight="1">
      <c r="F25" s="85"/>
    </row>
    <row r="26" spans="1:10" ht="15" customHeight="1">
      <c r="F26" s="164"/>
    </row>
    <row r="27" spans="1:10" ht="15" customHeight="1">
      <c r="F27" s="40"/>
    </row>
    <row r="28" spans="1:10" ht="15" customHeight="1">
      <c r="F28" s="40"/>
    </row>
  </sheetData>
  <mergeCells count="26">
    <mergeCell ref="C17:D17"/>
    <mergeCell ref="E17:F17"/>
    <mergeCell ref="C18:D18"/>
    <mergeCell ref="E18:F18"/>
    <mergeCell ref="C19:D19"/>
    <mergeCell ref="E19:F19"/>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88" orientation="landscape"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J48"/>
  <sheetViews>
    <sheetView zoomScaleNormal="100" workbookViewId="0">
      <selection activeCell="B48" sqref="B48"/>
    </sheetView>
  </sheetViews>
  <sheetFormatPr defaultColWidth="9" defaultRowHeight="15"/>
  <cols>
    <col min="1" max="1" width="3.42578125" style="5" customWidth="1"/>
    <col min="2" max="2" width="64.140625" style="5" customWidth="1"/>
    <col min="3" max="3" width="8.140625" style="5" customWidth="1"/>
    <col min="4" max="4" width="9.5703125" style="5" customWidth="1"/>
    <col min="5" max="5" width="12.42578125" style="5" customWidth="1"/>
    <col min="6" max="8" width="19.140625" style="5" customWidth="1"/>
    <col min="9" max="9" width="20" style="5" customWidth="1"/>
    <col min="10" max="10" width="11.5703125" style="5" customWidth="1"/>
    <col min="11" max="11" width="8.140625" style="5" customWidth="1"/>
    <col min="12" max="12" width="11.140625" style="5" customWidth="1"/>
    <col min="13" max="13" width="8" style="5" customWidth="1"/>
    <col min="14" max="14" width="10" style="5" customWidth="1"/>
    <col min="15" max="15" width="11.5703125"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1491</v>
      </c>
      <c r="B5" s="772"/>
      <c r="C5" s="772"/>
      <c r="D5" s="772"/>
      <c r="E5" s="772"/>
      <c r="F5" s="772"/>
      <c r="G5" s="772"/>
      <c r="H5" s="772"/>
      <c r="I5" s="772"/>
      <c r="J5" s="47"/>
    </row>
    <row r="6" spans="1:10" ht="48" customHeight="1">
      <c r="A6" s="91" t="s">
        <v>1</v>
      </c>
      <c r="B6" s="92" t="s">
        <v>32</v>
      </c>
      <c r="C6" s="93" t="s">
        <v>2</v>
      </c>
      <c r="D6" s="94" t="s">
        <v>3</v>
      </c>
      <c r="E6" s="94" t="s">
        <v>4</v>
      </c>
      <c r="F6" s="94" t="s">
        <v>5</v>
      </c>
      <c r="G6" s="92" t="s">
        <v>6</v>
      </c>
      <c r="H6" s="95" t="s">
        <v>7</v>
      </c>
      <c r="I6" s="13" t="s">
        <v>1823</v>
      </c>
      <c r="J6" s="18"/>
    </row>
    <row r="7" spans="1:10" ht="15.75" customHeight="1">
      <c r="A7" s="91" t="s">
        <v>8</v>
      </c>
      <c r="B7" s="92" t="s">
        <v>8</v>
      </c>
      <c r="C7" s="93" t="s">
        <v>9</v>
      </c>
      <c r="D7" s="94" t="s">
        <v>10</v>
      </c>
      <c r="E7" s="94" t="s">
        <v>10</v>
      </c>
      <c r="F7" s="94" t="s">
        <v>8</v>
      </c>
      <c r="G7" s="92" t="s">
        <v>8</v>
      </c>
      <c r="H7" s="95" t="s">
        <v>8</v>
      </c>
      <c r="I7" s="17" t="s">
        <v>8</v>
      </c>
      <c r="J7" s="18"/>
    </row>
    <row r="8" spans="1:10" ht="15.75" customHeight="1">
      <c r="A8" s="19">
        <v>1</v>
      </c>
      <c r="B8" s="96" t="s">
        <v>734</v>
      </c>
      <c r="C8" s="106">
        <f>1200*3</f>
        <v>3600</v>
      </c>
      <c r="D8" s="316"/>
      <c r="E8" s="316"/>
      <c r="F8" s="19"/>
      <c r="G8" s="179"/>
      <c r="H8" s="179"/>
      <c r="I8" s="25"/>
      <c r="J8" s="18"/>
    </row>
    <row r="9" spans="1:10" ht="15.75" customHeight="1">
      <c r="A9" s="199">
        <v>2</v>
      </c>
      <c r="B9" s="357" t="s">
        <v>735</v>
      </c>
      <c r="C9" s="358">
        <f>5500*3</f>
        <v>16500</v>
      </c>
      <c r="D9" s="148"/>
      <c r="E9" s="316"/>
      <c r="F9" s="199"/>
      <c r="G9" s="13"/>
      <c r="H9" s="13"/>
      <c r="I9" s="25"/>
      <c r="J9" s="18"/>
    </row>
    <row r="10" spans="1:10" ht="15" customHeight="1">
      <c r="A10" s="199">
        <v>3</v>
      </c>
      <c r="B10" s="357" t="s">
        <v>736</v>
      </c>
      <c r="C10" s="358">
        <f>1200*3</f>
        <v>3600</v>
      </c>
      <c r="D10" s="148"/>
      <c r="E10" s="316"/>
      <c r="F10" s="201"/>
      <c r="G10" s="360"/>
      <c r="H10" s="360"/>
      <c r="I10" s="25"/>
      <c r="J10" s="18"/>
    </row>
    <row r="11" spans="1:10" ht="15.75" customHeight="1">
      <c r="A11" s="199">
        <v>4</v>
      </c>
      <c r="B11" s="357" t="s">
        <v>737</v>
      </c>
      <c r="C11" s="358">
        <f>200*3</f>
        <v>600</v>
      </c>
      <c r="D11" s="148"/>
      <c r="E11" s="316"/>
      <c r="F11" s="199"/>
      <c r="G11" s="13"/>
      <c r="H11" s="13"/>
      <c r="I11" s="25"/>
      <c r="J11" s="18"/>
    </row>
    <row r="12" spans="1:10" ht="30" customHeight="1">
      <c r="A12" s="833" t="s">
        <v>347</v>
      </c>
      <c r="B12" s="833"/>
      <c r="C12" s="833"/>
      <c r="D12" s="833"/>
      <c r="E12" s="297"/>
      <c r="F12" s="443"/>
      <c r="G12" s="31"/>
      <c r="H12" s="31"/>
      <c r="I12" s="205"/>
      <c r="J12" s="18"/>
    </row>
    <row r="13" spans="1:10" ht="33.75" customHeight="1">
      <c r="A13" s="26"/>
      <c r="B13" s="183" t="s">
        <v>679</v>
      </c>
      <c r="C13" s="843" t="s">
        <v>34</v>
      </c>
      <c r="D13" s="843"/>
      <c r="E13" s="783" t="s">
        <v>15</v>
      </c>
      <c r="F13" s="783"/>
      <c r="G13" s="262"/>
      <c r="H13" s="31"/>
      <c r="I13" s="31"/>
      <c r="J13" s="18"/>
    </row>
    <row r="14" spans="1:10" ht="15" customHeight="1">
      <c r="A14" s="32">
        <v>1</v>
      </c>
      <c r="B14" s="1" t="s">
        <v>16</v>
      </c>
      <c r="C14" s="840"/>
      <c r="D14" s="840"/>
      <c r="E14" s="770"/>
      <c r="F14" s="770"/>
      <c r="G14" s="30"/>
      <c r="H14" s="35"/>
      <c r="I14" s="31"/>
      <c r="J14" s="18"/>
    </row>
    <row r="15" spans="1:10" ht="15" customHeight="1">
      <c r="A15" s="32">
        <v>2</v>
      </c>
      <c r="B15" s="197" t="s">
        <v>17</v>
      </c>
      <c r="C15" s="830"/>
      <c r="D15" s="830"/>
      <c r="E15" s="770"/>
      <c r="F15" s="770"/>
      <c r="G15" s="30"/>
      <c r="H15" s="31"/>
      <c r="I15" s="31"/>
      <c r="J15" s="18"/>
    </row>
    <row r="16" spans="1:10" ht="15" customHeight="1">
      <c r="A16" s="155">
        <v>3</v>
      </c>
      <c r="B16" s="197" t="s">
        <v>115</v>
      </c>
      <c r="C16" s="830"/>
      <c r="D16" s="830"/>
      <c r="E16" s="770"/>
      <c r="F16" s="770"/>
      <c r="G16" s="249"/>
      <c r="H16" s="250"/>
      <c r="I16" s="249"/>
      <c r="J16" s="18"/>
    </row>
    <row r="17" spans="1:10" ht="15" customHeight="1">
      <c r="A17" s="32">
        <v>4</v>
      </c>
      <c r="B17" s="445" t="s">
        <v>150</v>
      </c>
      <c r="C17" s="830"/>
      <c r="D17" s="830"/>
      <c r="E17" s="807"/>
      <c r="F17" s="807"/>
      <c r="G17" s="262"/>
      <c r="H17" s="31"/>
      <c r="I17" s="31"/>
      <c r="J17" s="18"/>
    </row>
    <row r="18" spans="1:10" ht="15" customHeight="1">
      <c r="A18" s="32">
        <v>5</v>
      </c>
      <c r="B18" s="2" t="s">
        <v>738</v>
      </c>
      <c r="C18" s="830"/>
      <c r="D18" s="830"/>
      <c r="E18" s="807"/>
      <c r="F18" s="807"/>
      <c r="G18" s="30"/>
      <c r="H18" s="31"/>
      <c r="I18" s="31"/>
      <c r="J18" s="18"/>
    </row>
    <row r="19" spans="1:10" ht="15" customHeight="1">
      <c r="A19" s="32">
        <v>6</v>
      </c>
      <c r="B19" s="2" t="s">
        <v>702</v>
      </c>
      <c r="C19" s="830"/>
      <c r="D19" s="830"/>
      <c r="E19" s="807"/>
      <c r="F19" s="807"/>
      <c r="G19" s="30"/>
      <c r="H19" s="31"/>
      <c r="I19" s="31"/>
      <c r="J19" s="18"/>
    </row>
    <row r="20" spans="1:10" ht="89.25" customHeight="1">
      <c r="A20" s="32">
        <v>7</v>
      </c>
      <c r="B20" s="2" t="s">
        <v>18</v>
      </c>
      <c r="C20" s="830"/>
      <c r="D20" s="830"/>
      <c r="E20" s="807"/>
      <c r="F20" s="807"/>
      <c r="G20" s="30"/>
      <c r="H20" s="31"/>
      <c r="I20" s="31"/>
      <c r="J20" s="18"/>
    </row>
    <row r="21" spans="1:10" ht="15" customHeight="1">
      <c r="A21" s="26"/>
      <c r="B21" s="27" t="s">
        <v>685</v>
      </c>
      <c r="C21" s="834" t="s">
        <v>34</v>
      </c>
      <c r="D21" s="834"/>
      <c r="E21" s="770" t="s">
        <v>15</v>
      </c>
      <c r="F21" s="770"/>
      <c r="G21" s="262"/>
      <c r="H21" s="31"/>
      <c r="I21" s="31"/>
      <c r="J21" s="18"/>
    </row>
    <row r="22" spans="1:10" ht="15" customHeight="1">
      <c r="A22" s="32">
        <v>1</v>
      </c>
      <c r="B22" s="1" t="s">
        <v>16</v>
      </c>
      <c r="C22" s="840"/>
      <c r="D22" s="840"/>
      <c r="E22" s="770"/>
      <c r="F22" s="770"/>
      <c r="G22" s="30"/>
      <c r="H22" s="31"/>
      <c r="I22" s="31"/>
      <c r="J22" s="18"/>
    </row>
    <row r="23" spans="1:10" ht="15" customHeight="1">
      <c r="A23" s="32">
        <v>2</v>
      </c>
      <c r="B23" s="197" t="s">
        <v>17</v>
      </c>
      <c r="C23" s="830"/>
      <c r="D23" s="830"/>
      <c r="E23" s="770"/>
      <c r="F23" s="770"/>
      <c r="G23" s="30"/>
      <c r="H23" s="31"/>
      <c r="I23" s="31"/>
      <c r="J23" s="18"/>
    </row>
    <row r="24" spans="1:10" ht="15" customHeight="1">
      <c r="A24" s="155">
        <v>3</v>
      </c>
      <c r="B24" s="197" t="s">
        <v>115</v>
      </c>
      <c r="C24" s="830"/>
      <c r="D24" s="830"/>
      <c r="E24" s="770"/>
      <c r="F24" s="770"/>
      <c r="G24" s="249"/>
      <c r="H24" s="250"/>
      <c r="I24" s="249"/>
      <c r="J24" s="18"/>
    </row>
    <row r="25" spans="1:10" ht="15" customHeight="1">
      <c r="A25" s="32">
        <v>4</v>
      </c>
      <c r="B25" s="445" t="s">
        <v>150</v>
      </c>
      <c r="C25" s="830"/>
      <c r="D25" s="830"/>
      <c r="E25" s="807"/>
      <c r="F25" s="807"/>
      <c r="G25" s="262"/>
      <c r="H25" s="31"/>
      <c r="I25" s="31"/>
      <c r="J25" s="18"/>
    </row>
    <row r="26" spans="1:10" ht="15" customHeight="1">
      <c r="A26" s="32">
        <v>5</v>
      </c>
      <c r="B26" s="2" t="s">
        <v>739</v>
      </c>
      <c r="C26" s="830"/>
      <c r="D26" s="830"/>
      <c r="E26" s="807"/>
      <c r="F26" s="807"/>
      <c r="G26" s="30"/>
      <c r="H26" s="31"/>
      <c r="I26" s="31"/>
      <c r="J26" s="18"/>
    </row>
    <row r="27" spans="1:10" ht="24.75" customHeight="1">
      <c r="A27" s="32">
        <v>6</v>
      </c>
      <c r="B27" s="2" t="s">
        <v>740</v>
      </c>
      <c r="C27" s="830"/>
      <c r="D27" s="830"/>
      <c r="E27" s="807"/>
      <c r="F27" s="807"/>
      <c r="G27" s="30"/>
      <c r="H27" s="31"/>
      <c r="I27" s="31"/>
      <c r="J27" s="18"/>
    </row>
    <row r="28" spans="1:10" ht="88.5" customHeight="1">
      <c r="A28" s="32">
        <v>7</v>
      </c>
      <c r="B28" s="2" t="s">
        <v>18</v>
      </c>
      <c r="C28" s="830"/>
      <c r="D28" s="830"/>
      <c r="E28" s="807"/>
      <c r="F28" s="807"/>
      <c r="G28" s="30"/>
      <c r="H28" s="31"/>
      <c r="I28" s="31"/>
      <c r="J28" s="18"/>
    </row>
    <row r="29" spans="1:10" ht="15" customHeight="1">
      <c r="A29" s="26"/>
      <c r="B29" s="27" t="s">
        <v>689</v>
      </c>
      <c r="C29" s="834" t="s">
        <v>34</v>
      </c>
      <c r="D29" s="834"/>
      <c r="E29" s="770" t="s">
        <v>15</v>
      </c>
      <c r="F29" s="770"/>
      <c r="G29" s="262"/>
      <c r="H29" s="31"/>
      <c r="I29" s="31"/>
      <c r="J29" s="18"/>
    </row>
    <row r="30" spans="1:10" ht="15" customHeight="1">
      <c r="A30" s="32">
        <v>1</v>
      </c>
      <c r="B30" s="1" t="s">
        <v>16</v>
      </c>
      <c r="C30" s="840"/>
      <c r="D30" s="840"/>
      <c r="E30" s="770"/>
      <c r="F30" s="770"/>
      <c r="G30" s="30"/>
      <c r="H30" s="31"/>
      <c r="I30" s="31"/>
      <c r="J30" s="18"/>
    </row>
    <row r="31" spans="1:10" ht="15" customHeight="1">
      <c r="A31" s="32">
        <v>2</v>
      </c>
      <c r="B31" s="197" t="s">
        <v>17</v>
      </c>
      <c r="C31" s="830"/>
      <c r="D31" s="830"/>
      <c r="E31" s="770"/>
      <c r="F31" s="770"/>
      <c r="G31" s="30"/>
      <c r="H31" s="31"/>
      <c r="I31" s="31"/>
      <c r="J31" s="18"/>
    </row>
    <row r="32" spans="1:10" ht="15" customHeight="1">
      <c r="A32" s="155">
        <v>3</v>
      </c>
      <c r="B32" s="197" t="s">
        <v>115</v>
      </c>
      <c r="C32" s="830"/>
      <c r="D32" s="830"/>
      <c r="E32" s="770"/>
      <c r="F32" s="770"/>
      <c r="G32" s="249"/>
      <c r="H32" s="250"/>
      <c r="I32" s="249"/>
      <c r="J32" s="18"/>
    </row>
    <row r="33" spans="1:10" ht="15" customHeight="1">
      <c r="A33" s="32">
        <v>4</v>
      </c>
      <c r="B33" s="445" t="s">
        <v>150</v>
      </c>
      <c r="C33" s="830"/>
      <c r="D33" s="830"/>
      <c r="E33" s="807"/>
      <c r="F33" s="807"/>
      <c r="G33" s="262"/>
      <c r="H33" s="31"/>
      <c r="I33" s="31"/>
      <c r="J33" s="18"/>
    </row>
    <row r="34" spans="1:10" ht="15" customHeight="1">
      <c r="A34" s="32">
        <v>5</v>
      </c>
      <c r="B34" s="2" t="s">
        <v>1713</v>
      </c>
      <c r="C34" s="830"/>
      <c r="D34" s="830"/>
      <c r="E34" s="807"/>
      <c r="F34" s="807"/>
      <c r="G34" s="30"/>
      <c r="H34" s="31"/>
      <c r="I34" s="31"/>
      <c r="J34" s="18"/>
    </row>
    <row r="35" spans="1:10" ht="27.75" customHeight="1">
      <c r="A35" s="32">
        <v>6</v>
      </c>
      <c r="B35" s="2" t="s">
        <v>741</v>
      </c>
      <c r="C35" s="830"/>
      <c r="D35" s="830"/>
      <c r="E35" s="807"/>
      <c r="F35" s="807"/>
      <c r="G35" s="30"/>
      <c r="H35" s="31"/>
      <c r="I35" s="31"/>
      <c r="J35" s="18"/>
    </row>
    <row r="36" spans="1:10" ht="89.25" customHeight="1">
      <c r="A36" s="32">
        <v>7</v>
      </c>
      <c r="B36" s="2" t="s">
        <v>18</v>
      </c>
      <c r="C36" s="830"/>
      <c r="D36" s="830"/>
      <c r="E36" s="807"/>
      <c r="F36" s="807"/>
      <c r="G36" s="30"/>
      <c r="H36" s="31"/>
      <c r="I36" s="31"/>
      <c r="J36" s="18"/>
    </row>
    <row r="37" spans="1:10" ht="15" customHeight="1">
      <c r="A37" s="26"/>
      <c r="B37" s="27" t="s">
        <v>707</v>
      </c>
      <c r="C37" s="834" t="s">
        <v>34</v>
      </c>
      <c r="D37" s="834"/>
      <c r="E37" s="770" t="s">
        <v>15</v>
      </c>
      <c r="F37" s="770"/>
      <c r="G37" s="262"/>
      <c r="H37" s="31"/>
      <c r="I37" s="31"/>
      <c r="J37" s="18"/>
    </row>
    <row r="38" spans="1:10" ht="15" customHeight="1">
      <c r="A38" s="32">
        <v>1</v>
      </c>
      <c r="B38" s="1" t="s">
        <v>16</v>
      </c>
      <c r="C38" s="840"/>
      <c r="D38" s="840"/>
      <c r="E38" s="770"/>
      <c r="F38" s="770"/>
      <c r="G38" s="30"/>
      <c r="H38" s="31"/>
      <c r="I38" s="31"/>
      <c r="J38" s="18"/>
    </row>
    <row r="39" spans="1:10" ht="15" customHeight="1">
      <c r="A39" s="32">
        <v>2</v>
      </c>
      <c r="B39" s="197" t="s">
        <v>17</v>
      </c>
      <c r="C39" s="830"/>
      <c r="D39" s="830"/>
      <c r="E39" s="770"/>
      <c r="F39" s="770"/>
      <c r="G39" s="30"/>
      <c r="H39" s="31"/>
      <c r="I39" s="31"/>
      <c r="J39" s="18"/>
    </row>
    <row r="40" spans="1:10" ht="15" customHeight="1">
      <c r="A40" s="155">
        <v>3</v>
      </c>
      <c r="B40" s="197" t="s">
        <v>115</v>
      </c>
      <c r="C40" s="830"/>
      <c r="D40" s="830"/>
      <c r="E40" s="770"/>
      <c r="F40" s="770"/>
      <c r="G40" s="249"/>
      <c r="H40" s="250"/>
      <c r="I40" s="249"/>
      <c r="J40" s="18"/>
    </row>
    <row r="41" spans="1:10" ht="24.75" customHeight="1">
      <c r="A41" s="32">
        <v>4</v>
      </c>
      <c r="B41" s="445" t="s">
        <v>150</v>
      </c>
      <c r="C41" s="830"/>
      <c r="D41" s="830"/>
      <c r="E41" s="807"/>
      <c r="F41" s="807"/>
      <c r="G41" s="262"/>
      <c r="H41" s="31"/>
      <c r="I41" s="31"/>
      <c r="J41" s="18"/>
    </row>
    <row r="42" spans="1:10" ht="30.75" customHeight="1">
      <c r="A42" s="32">
        <v>5</v>
      </c>
      <c r="B42" s="2" t="s">
        <v>742</v>
      </c>
      <c r="C42" s="830"/>
      <c r="D42" s="830"/>
      <c r="E42" s="807"/>
      <c r="F42" s="807"/>
      <c r="G42" s="30"/>
      <c r="H42" s="31"/>
      <c r="I42" s="31"/>
      <c r="J42" s="18"/>
    </row>
    <row r="43" spans="1:10" ht="32.25" customHeight="1">
      <c r="A43" s="32">
        <v>6</v>
      </c>
      <c r="B43" s="110" t="s">
        <v>743</v>
      </c>
      <c r="C43" s="830"/>
      <c r="D43" s="830"/>
      <c r="E43" s="807"/>
      <c r="F43" s="807"/>
      <c r="G43" s="30"/>
      <c r="H43" s="31"/>
      <c r="I43" s="31"/>
      <c r="J43" s="18"/>
    </row>
    <row r="44" spans="1:10" ht="34.5" customHeight="1">
      <c r="A44" s="32">
        <v>7</v>
      </c>
      <c r="B44" s="2" t="s">
        <v>744</v>
      </c>
      <c r="C44" s="830"/>
      <c r="D44" s="830"/>
      <c r="E44" s="807"/>
      <c r="F44" s="807"/>
      <c r="G44" s="30"/>
      <c r="H44" s="31"/>
      <c r="I44" s="31"/>
      <c r="J44" s="18"/>
    </row>
    <row r="45" spans="1:10" ht="15" customHeight="1">
      <c r="A45" s="81"/>
      <c r="B45" s="215"/>
      <c r="C45" s="216"/>
      <c r="D45" s="217"/>
      <c r="E45" s="85"/>
      <c r="F45" s="18"/>
      <c r="G45" s="85"/>
      <c r="H45" s="70"/>
      <c r="I45" s="70"/>
      <c r="J45" s="18"/>
    </row>
    <row r="46" spans="1:10" ht="14.25" customHeight="1">
      <c r="A46" s="81"/>
      <c r="B46" s="162"/>
      <c r="C46" s="163"/>
      <c r="D46" s="40"/>
      <c r="E46" s="40"/>
      <c r="G46" s="456"/>
      <c r="H46" s="456"/>
      <c r="I46" s="456"/>
      <c r="J46" s="456"/>
    </row>
    <row r="47" spans="1:10" ht="15" customHeight="1">
      <c r="A47" s="18"/>
      <c r="B47" s="44" t="s">
        <v>1354</v>
      </c>
      <c r="C47" s="18"/>
      <c r="D47" s="18"/>
      <c r="E47" s="18"/>
      <c r="F47" s="456"/>
      <c r="G47" s="456"/>
      <c r="H47" s="442"/>
      <c r="I47" s="456"/>
      <c r="J47" s="456"/>
    </row>
    <row r="48" spans="1:10" ht="15" customHeight="1">
      <c r="B48" s="766" t="s">
        <v>1842</v>
      </c>
      <c r="H48" s="442"/>
    </row>
  </sheetData>
  <mergeCells count="69">
    <mergeCell ref="C44:D44"/>
    <mergeCell ref="E44:F44"/>
    <mergeCell ref="C41:D41"/>
    <mergeCell ref="E41:F41"/>
    <mergeCell ref="C42:D42"/>
    <mergeCell ref="E42:F42"/>
    <mergeCell ref="C43:D43"/>
    <mergeCell ref="E43:F43"/>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A12:D12"/>
    <mergeCell ref="C13:D13"/>
    <mergeCell ref="E13:F13"/>
    <mergeCell ref="A1:I2"/>
    <mergeCell ref="A3:I3"/>
    <mergeCell ref="A4:I4"/>
    <mergeCell ref="A5:I5"/>
  </mergeCells>
  <pageMargins left="0.70833333333333304" right="0.70833333333333304" top="0.74791666666666701" bottom="0.74791666666666701" header="0.511811023622047" footer="0.511811023622047"/>
  <pageSetup paperSize="9" scale="79" orientation="landscape" horizontalDpi="300" verticalDpi="300"/>
  <rowBreaks count="1" manualBreakCount="1">
    <brk id="2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BL33"/>
  <sheetViews>
    <sheetView zoomScaleNormal="100" workbookViewId="0">
      <selection activeCell="B32" sqref="B32"/>
    </sheetView>
  </sheetViews>
  <sheetFormatPr defaultColWidth="9" defaultRowHeight="13.5"/>
  <cols>
    <col min="1" max="1" width="3.42578125" style="105" customWidth="1"/>
    <col min="2" max="2" width="66.7109375" style="105" customWidth="1"/>
    <col min="3" max="3" width="8.140625" style="105" customWidth="1"/>
    <col min="4" max="5" width="12.42578125" style="105" customWidth="1"/>
    <col min="6" max="6" width="20.5703125" style="105" customWidth="1"/>
    <col min="7" max="8" width="12.42578125" style="105" customWidth="1"/>
    <col min="9" max="9" width="22.140625" style="105" customWidth="1"/>
    <col min="10" max="10" width="7.140625" style="105" customWidth="1"/>
    <col min="11" max="11" width="8.140625" style="105" customWidth="1"/>
    <col min="12" max="12" width="11.140625" style="105" customWidth="1"/>
    <col min="13" max="13" width="8" style="105" customWidth="1"/>
    <col min="14" max="15" width="13" style="105" customWidth="1"/>
    <col min="16" max="64" width="8.140625" style="105" customWidth="1"/>
    <col min="65" max="16384" width="9" style="182"/>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246"/>
    </row>
    <row r="5" spans="1:10" ht="15.75" customHeight="1">
      <c r="A5" s="772" t="s">
        <v>1492</v>
      </c>
      <c r="B5" s="772"/>
      <c r="C5" s="772"/>
      <c r="D5" s="772"/>
      <c r="E5" s="772"/>
      <c r="F5" s="772"/>
      <c r="G5" s="772"/>
      <c r="H5" s="772"/>
      <c r="I5" s="772"/>
      <c r="J5" s="246"/>
    </row>
    <row r="6" spans="1:10" ht="57" customHeight="1">
      <c r="A6" s="91" t="s">
        <v>1</v>
      </c>
      <c r="B6" s="92" t="s">
        <v>32</v>
      </c>
      <c r="C6" s="93" t="s">
        <v>2</v>
      </c>
      <c r="D6" s="94" t="s">
        <v>3</v>
      </c>
      <c r="E6" s="94" t="s">
        <v>4</v>
      </c>
      <c r="F6" s="94" t="s">
        <v>5</v>
      </c>
      <c r="G6" s="92" t="s">
        <v>6</v>
      </c>
      <c r="H6" s="95" t="s">
        <v>7</v>
      </c>
      <c r="I6" s="13" t="s">
        <v>1823</v>
      </c>
    </row>
    <row r="7" spans="1:10" ht="15" customHeight="1">
      <c r="A7" s="91" t="s">
        <v>8</v>
      </c>
      <c r="B7" s="92" t="s">
        <v>8</v>
      </c>
      <c r="C7" s="93" t="s">
        <v>9</v>
      </c>
      <c r="D7" s="94" t="s">
        <v>10</v>
      </c>
      <c r="E7" s="94" t="s">
        <v>10</v>
      </c>
      <c r="F7" s="94" t="s">
        <v>8</v>
      </c>
      <c r="G7" s="92" t="s">
        <v>8</v>
      </c>
      <c r="H7" s="95" t="s">
        <v>8</v>
      </c>
      <c r="I7" s="17" t="s">
        <v>8</v>
      </c>
    </row>
    <row r="8" spans="1:10" ht="36.75" customHeight="1">
      <c r="A8" s="19">
        <v>1</v>
      </c>
      <c r="B8" s="96" t="s">
        <v>745</v>
      </c>
      <c r="C8" s="371">
        <f>600</f>
        <v>600</v>
      </c>
      <c r="D8" s="457"/>
      <c r="E8" s="148"/>
      <c r="F8" s="199"/>
      <c r="G8" s="13"/>
      <c r="H8" s="396"/>
      <c r="I8" s="25"/>
      <c r="J8" s="170"/>
    </row>
    <row r="9" spans="1:10" ht="36.75" customHeight="1">
      <c r="A9" s="199">
        <v>2</v>
      </c>
      <c r="B9" s="357" t="s">
        <v>746</v>
      </c>
      <c r="C9" s="458">
        <f>1200</f>
        <v>1200</v>
      </c>
      <c r="D9" s="457"/>
      <c r="E9" s="148"/>
      <c r="F9" s="199"/>
      <c r="G9" s="13"/>
      <c r="H9" s="13"/>
      <c r="I9" s="25"/>
      <c r="J9" s="170"/>
    </row>
    <row r="10" spans="1:10" ht="30" customHeight="1">
      <c r="A10" s="825" t="s">
        <v>347</v>
      </c>
      <c r="B10" s="825"/>
      <c r="C10" s="825"/>
      <c r="D10" s="825"/>
      <c r="E10" s="297"/>
      <c r="F10" s="30"/>
      <c r="G10" s="31"/>
      <c r="H10" s="31"/>
      <c r="I10" s="278"/>
      <c r="J10" s="278"/>
    </row>
    <row r="11" spans="1:10" ht="41.25" customHeight="1">
      <c r="A11" s="26"/>
      <c r="B11" s="183" t="s">
        <v>679</v>
      </c>
      <c r="C11" s="839" t="s">
        <v>34</v>
      </c>
      <c r="D11" s="839"/>
      <c r="E11" s="770" t="s">
        <v>15</v>
      </c>
      <c r="F11" s="770"/>
      <c r="G11" s="262"/>
      <c r="H11" s="31"/>
      <c r="I11" s="31"/>
    </row>
    <row r="12" spans="1:10" ht="15" customHeight="1">
      <c r="A12" s="32">
        <v>1</v>
      </c>
      <c r="B12" s="1" t="s">
        <v>16</v>
      </c>
      <c r="C12" s="840"/>
      <c r="D12" s="840"/>
      <c r="E12" s="783"/>
      <c r="F12" s="783"/>
      <c r="G12" s="30"/>
      <c r="H12" s="35"/>
      <c r="I12" s="31"/>
    </row>
    <row r="13" spans="1:10" ht="15" customHeight="1">
      <c r="A13" s="32">
        <v>2</v>
      </c>
      <c r="B13" s="197" t="s">
        <v>17</v>
      </c>
      <c r="C13" s="830"/>
      <c r="D13" s="830"/>
      <c r="E13" s="770"/>
      <c r="F13" s="770"/>
      <c r="G13" s="30"/>
      <c r="H13" s="31"/>
      <c r="I13" s="31"/>
    </row>
    <row r="14" spans="1:10" ht="15" customHeight="1">
      <c r="A14" s="155">
        <v>3</v>
      </c>
      <c r="B14" s="197" t="s">
        <v>115</v>
      </c>
      <c r="C14" s="830"/>
      <c r="D14" s="830"/>
      <c r="E14" s="770"/>
      <c r="F14" s="770"/>
      <c r="G14" s="249"/>
      <c r="H14" s="250"/>
      <c r="I14" s="249"/>
    </row>
    <row r="15" spans="1:10" ht="21" customHeight="1">
      <c r="A15" s="32">
        <v>4</v>
      </c>
      <c r="B15" s="445" t="s">
        <v>747</v>
      </c>
      <c r="C15" s="830"/>
      <c r="D15" s="830"/>
      <c r="E15" s="807"/>
      <c r="F15" s="807"/>
      <c r="G15" s="262"/>
      <c r="H15" s="31"/>
      <c r="I15" s="31"/>
    </row>
    <row r="16" spans="1:10" ht="55.5" customHeight="1">
      <c r="A16" s="32">
        <v>5</v>
      </c>
      <c r="B16" s="2" t="s">
        <v>748</v>
      </c>
      <c r="C16" s="830"/>
      <c r="D16" s="830"/>
      <c r="E16" s="807"/>
      <c r="F16" s="807"/>
      <c r="G16" s="30"/>
      <c r="H16" s="31"/>
      <c r="I16" s="31"/>
    </row>
    <row r="17" spans="1:9" ht="66" customHeight="1">
      <c r="A17" s="32">
        <v>6</v>
      </c>
      <c r="B17" s="2" t="s">
        <v>1714</v>
      </c>
      <c r="C17" s="830"/>
      <c r="D17" s="830"/>
      <c r="E17" s="807"/>
      <c r="F17" s="807"/>
      <c r="G17" s="30"/>
      <c r="H17" s="31"/>
      <c r="I17" s="31"/>
    </row>
    <row r="18" spans="1:9" ht="62.25" customHeight="1">
      <c r="A18" s="32">
        <v>7</v>
      </c>
      <c r="B18" s="2" t="s">
        <v>749</v>
      </c>
      <c r="C18" s="830"/>
      <c r="D18" s="830"/>
      <c r="E18" s="807"/>
      <c r="F18" s="807"/>
      <c r="G18" s="30"/>
      <c r="H18" s="31"/>
      <c r="I18" s="31"/>
    </row>
    <row r="19" spans="1:9" ht="93" customHeight="1">
      <c r="A19" s="32">
        <v>8</v>
      </c>
      <c r="B19" s="110" t="s">
        <v>750</v>
      </c>
      <c r="C19" s="830"/>
      <c r="D19" s="830"/>
      <c r="E19" s="807"/>
      <c r="F19" s="807"/>
      <c r="G19" s="30"/>
      <c r="H19" s="31"/>
      <c r="I19" s="31"/>
    </row>
    <row r="20" spans="1:9" ht="15" customHeight="1">
      <c r="A20" s="26"/>
      <c r="B20" s="27" t="s">
        <v>685</v>
      </c>
      <c r="C20" s="834" t="s">
        <v>34</v>
      </c>
      <c r="D20" s="834"/>
      <c r="E20" s="770" t="s">
        <v>15</v>
      </c>
      <c r="F20" s="770"/>
      <c r="G20" s="262"/>
      <c r="H20" s="31"/>
      <c r="I20" s="31"/>
    </row>
    <row r="21" spans="1:9" ht="15" customHeight="1">
      <c r="A21" s="32">
        <v>1</v>
      </c>
      <c r="B21" s="1" t="s">
        <v>16</v>
      </c>
      <c r="C21" s="840"/>
      <c r="D21" s="840"/>
      <c r="E21" s="770"/>
      <c r="F21" s="770"/>
      <c r="G21" s="30"/>
      <c r="H21" s="31"/>
      <c r="I21" s="31"/>
    </row>
    <row r="22" spans="1:9" ht="15" customHeight="1">
      <c r="A22" s="32">
        <v>2</v>
      </c>
      <c r="B22" s="197" t="s">
        <v>17</v>
      </c>
      <c r="C22" s="830"/>
      <c r="D22" s="830"/>
      <c r="E22" s="770"/>
      <c r="F22" s="770"/>
      <c r="G22" s="30"/>
      <c r="H22" s="31"/>
      <c r="I22" s="31"/>
    </row>
    <row r="23" spans="1:9" ht="15" customHeight="1">
      <c r="A23" s="155">
        <v>3</v>
      </c>
      <c r="B23" s="197" t="s">
        <v>115</v>
      </c>
      <c r="C23" s="830"/>
      <c r="D23" s="830"/>
      <c r="E23" s="770"/>
      <c r="F23" s="770"/>
      <c r="G23" s="249"/>
      <c r="H23" s="250"/>
      <c r="I23" s="249"/>
    </row>
    <row r="24" spans="1:9" ht="24.75" customHeight="1">
      <c r="A24" s="32">
        <v>4</v>
      </c>
      <c r="B24" s="445" t="s">
        <v>747</v>
      </c>
      <c r="C24" s="830"/>
      <c r="D24" s="830"/>
      <c r="E24" s="807"/>
      <c r="F24" s="807"/>
      <c r="G24" s="262"/>
      <c r="H24" s="31"/>
      <c r="I24" s="31"/>
    </row>
    <row r="25" spans="1:9" ht="54.75" customHeight="1">
      <c r="A25" s="32">
        <v>5</v>
      </c>
      <c r="B25" s="2" t="s">
        <v>751</v>
      </c>
      <c r="C25" s="830"/>
      <c r="D25" s="830"/>
      <c r="E25" s="807"/>
      <c r="F25" s="807"/>
      <c r="G25" s="30"/>
      <c r="H25" s="31"/>
      <c r="I25" s="31"/>
    </row>
    <row r="26" spans="1:9" ht="53.25" customHeight="1">
      <c r="A26" s="32">
        <v>6</v>
      </c>
      <c r="B26" s="2" t="s">
        <v>752</v>
      </c>
      <c r="C26" s="830"/>
      <c r="D26" s="830"/>
      <c r="E26" s="807"/>
      <c r="F26" s="807"/>
      <c r="G26" s="30"/>
      <c r="H26" s="31"/>
      <c r="I26" s="31"/>
    </row>
    <row r="27" spans="1:9" ht="52.5" customHeight="1">
      <c r="A27" s="32">
        <v>7</v>
      </c>
      <c r="B27" s="2" t="s">
        <v>749</v>
      </c>
      <c r="C27" s="830"/>
      <c r="D27" s="830"/>
      <c r="E27" s="807"/>
      <c r="F27" s="807"/>
      <c r="G27" s="30"/>
      <c r="H27" s="31"/>
      <c r="I27" s="31"/>
    </row>
    <row r="28" spans="1:9" ht="81.75" customHeight="1">
      <c r="A28" s="32">
        <v>8</v>
      </c>
      <c r="B28" s="2" t="s">
        <v>750</v>
      </c>
      <c r="C28" s="830"/>
      <c r="D28" s="830"/>
      <c r="E28" s="807"/>
      <c r="F28" s="807"/>
      <c r="G28" s="30"/>
      <c r="H28" s="31"/>
      <c r="I28" s="31"/>
    </row>
    <row r="29" spans="1:9" ht="15" customHeight="1">
      <c r="A29" s="26"/>
      <c r="B29" s="434" t="s">
        <v>0</v>
      </c>
      <c r="C29" s="166"/>
      <c r="D29" s="167"/>
      <c r="E29" s="167"/>
      <c r="F29" s="354"/>
    </row>
    <row r="30" spans="1:9" ht="15" customHeight="1">
      <c r="F30" s="459"/>
      <c r="G30" s="459"/>
      <c r="H30" s="459"/>
      <c r="I30" s="459"/>
    </row>
    <row r="31" spans="1:9" ht="15" customHeight="1">
      <c r="B31" s="44" t="s">
        <v>1354</v>
      </c>
      <c r="E31" s="459"/>
      <c r="F31" s="459"/>
      <c r="G31" s="459"/>
      <c r="H31" s="460"/>
      <c r="I31" s="459"/>
    </row>
    <row r="32" spans="1:9" ht="15" customHeight="1">
      <c r="B32" s="766" t="s">
        <v>1842</v>
      </c>
      <c r="H32" s="460"/>
    </row>
    <row r="33" ht="15" customHeight="1"/>
  </sheetData>
  <mergeCells count="41">
    <mergeCell ref="C27:D27"/>
    <mergeCell ref="E27:F27"/>
    <mergeCell ref="C28:D28"/>
    <mergeCell ref="E28:F28"/>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A10:D10"/>
    <mergeCell ref="C11:D11"/>
    <mergeCell ref="E11:F11"/>
    <mergeCell ref="A1:I2"/>
    <mergeCell ref="A3:I3"/>
    <mergeCell ref="A4:I4"/>
    <mergeCell ref="A5:I5"/>
  </mergeCells>
  <pageMargins left="0.7" right="0.7" top="0.75" bottom="0.75" header="0.511811023622047" footer="0.511811023622047"/>
  <pageSetup paperSize="9" scale="89" orientation="landscape" horizontalDpi="300" verticalDpi="300"/>
  <rowBreaks count="1" manualBreakCount="1">
    <brk id="1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BL28"/>
  <sheetViews>
    <sheetView topLeftCell="A7" zoomScaleNormal="100" workbookViewId="0">
      <selection activeCell="B28" sqref="B28"/>
    </sheetView>
  </sheetViews>
  <sheetFormatPr defaultColWidth="9" defaultRowHeight="13.5"/>
  <cols>
    <col min="1" max="1" width="3.42578125" style="105" customWidth="1"/>
    <col min="2" max="2" width="67.42578125" style="105" customWidth="1"/>
    <col min="3" max="3" width="12.42578125" style="105" customWidth="1"/>
    <col min="4" max="4" width="12.7109375" style="105" customWidth="1"/>
    <col min="5" max="5" width="13.42578125" style="105" customWidth="1"/>
    <col min="6" max="6" width="21" style="105" customWidth="1"/>
    <col min="7" max="7" width="12.140625" style="105" customWidth="1"/>
    <col min="8" max="8" width="12.42578125" style="105" customWidth="1"/>
    <col min="9" max="9" width="8.140625" style="105" hidden="1" customWidth="1"/>
    <col min="10" max="10" width="9" style="105" hidden="1"/>
    <col min="11" max="11" width="21.85546875" style="105" customWidth="1"/>
    <col min="12" max="12" width="11.140625" style="105" customWidth="1"/>
    <col min="13" max="13" width="8" style="105" customWidth="1"/>
    <col min="14" max="15" width="13" style="105" customWidth="1"/>
    <col min="16" max="64" width="8.140625" style="105" customWidth="1"/>
    <col min="65" max="16384" width="9" style="182"/>
  </cols>
  <sheetData>
    <row r="1" spans="1:11" ht="15.75" customHeight="1">
      <c r="A1" s="771" t="s">
        <v>1442</v>
      </c>
      <c r="B1" s="771"/>
      <c r="C1" s="771"/>
      <c r="D1" s="771"/>
      <c r="E1" s="771"/>
      <c r="F1" s="771"/>
      <c r="G1" s="771"/>
      <c r="H1" s="771"/>
      <c r="I1" s="771"/>
    </row>
    <row r="2" spans="1:11" ht="15.75" customHeight="1">
      <c r="A2" s="771"/>
      <c r="B2" s="771"/>
      <c r="C2" s="771"/>
      <c r="D2" s="771"/>
      <c r="E2" s="771"/>
      <c r="F2" s="771"/>
      <c r="G2" s="771"/>
      <c r="H2" s="771"/>
      <c r="I2" s="771"/>
    </row>
    <row r="3" spans="1:11" ht="15.75" customHeight="1">
      <c r="A3" s="773" t="s">
        <v>1438</v>
      </c>
      <c r="B3" s="774"/>
      <c r="C3" s="774"/>
      <c r="D3" s="774"/>
      <c r="E3" s="774"/>
      <c r="F3" s="774"/>
      <c r="G3" s="774"/>
      <c r="H3" s="774"/>
      <c r="I3" s="775"/>
    </row>
    <row r="4" spans="1:11" ht="15.75" customHeight="1">
      <c r="A4" s="772" t="s">
        <v>1439</v>
      </c>
      <c r="B4" s="772"/>
      <c r="C4" s="772"/>
      <c r="D4" s="772"/>
      <c r="E4" s="772"/>
      <c r="F4" s="772"/>
      <c r="G4" s="772"/>
      <c r="H4" s="772"/>
      <c r="I4" s="772"/>
      <c r="J4" s="246"/>
    </row>
    <row r="5" spans="1:11" ht="15.75" customHeight="1">
      <c r="A5" s="772" t="s">
        <v>1493</v>
      </c>
      <c r="B5" s="772"/>
      <c r="C5" s="772"/>
      <c r="D5" s="772"/>
      <c r="E5" s="772"/>
      <c r="F5" s="772"/>
      <c r="G5" s="772"/>
      <c r="H5" s="772"/>
      <c r="I5" s="772"/>
      <c r="J5" s="246"/>
    </row>
    <row r="6" spans="1:11" ht="51.75" customHeight="1">
      <c r="A6" s="91" t="s">
        <v>1</v>
      </c>
      <c r="B6" s="92" t="s">
        <v>32</v>
      </c>
      <c r="C6" s="93" t="s">
        <v>2</v>
      </c>
      <c r="D6" s="94" t="s">
        <v>3</v>
      </c>
      <c r="E6" s="94" t="s">
        <v>4</v>
      </c>
      <c r="F6" s="94" t="s">
        <v>5</v>
      </c>
      <c r="G6" s="92" t="s">
        <v>6</v>
      </c>
      <c r="H6" s="95" t="s">
        <v>7</v>
      </c>
      <c r="K6" s="13" t="s">
        <v>1823</v>
      </c>
    </row>
    <row r="7" spans="1:11" ht="15" customHeight="1">
      <c r="A7" s="91" t="s">
        <v>8</v>
      </c>
      <c r="B7" s="92" t="s">
        <v>8</v>
      </c>
      <c r="C7" s="93" t="s">
        <v>9</v>
      </c>
      <c r="D7" s="94" t="s">
        <v>10</v>
      </c>
      <c r="E7" s="94" t="s">
        <v>10</v>
      </c>
      <c r="F7" s="94" t="s">
        <v>8</v>
      </c>
      <c r="G7" s="92" t="s">
        <v>8</v>
      </c>
      <c r="H7" s="95" t="s">
        <v>8</v>
      </c>
      <c r="K7" s="17" t="s">
        <v>8</v>
      </c>
    </row>
    <row r="8" spans="1:11" ht="36" customHeight="1">
      <c r="A8" s="19">
        <v>1</v>
      </c>
      <c r="B8" s="96" t="s">
        <v>753</v>
      </c>
      <c r="C8" s="106">
        <f>9000</f>
        <v>9000</v>
      </c>
      <c r="D8" s="316"/>
      <c r="E8" s="316"/>
      <c r="F8" s="280"/>
      <c r="G8" s="396"/>
      <c r="H8" s="396"/>
      <c r="I8" s="461"/>
      <c r="K8" s="25"/>
    </row>
    <row r="9" spans="1:11" ht="36" customHeight="1">
      <c r="A9" s="199">
        <v>2</v>
      </c>
      <c r="B9" s="357" t="s">
        <v>754</v>
      </c>
      <c r="C9" s="358">
        <v>9000</v>
      </c>
      <c r="D9" s="148"/>
      <c r="E9" s="316"/>
      <c r="F9" s="199"/>
      <c r="G9" s="13"/>
      <c r="H9" s="199"/>
      <c r="I9" s="461"/>
      <c r="K9" s="25"/>
    </row>
    <row r="10" spans="1:11" ht="28.5" customHeight="1">
      <c r="A10" s="825" t="s">
        <v>347</v>
      </c>
      <c r="B10" s="825"/>
      <c r="C10" s="825"/>
      <c r="D10" s="825"/>
      <c r="E10" s="297"/>
      <c r="F10" s="30"/>
      <c r="G10" s="31"/>
      <c r="H10" s="31"/>
    </row>
    <row r="11" spans="1:11" ht="18" customHeight="1">
      <c r="A11" s="26"/>
      <c r="B11" s="183" t="s">
        <v>679</v>
      </c>
      <c r="C11" s="839" t="s">
        <v>34</v>
      </c>
      <c r="D11" s="839"/>
      <c r="E11" s="770" t="s">
        <v>15</v>
      </c>
      <c r="F11" s="770"/>
      <c r="G11" s="262"/>
      <c r="H11" s="31"/>
      <c r="I11" s="31"/>
    </row>
    <row r="12" spans="1:11" ht="15" customHeight="1">
      <c r="A12" s="32">
        <v>1</v>
      </c>
      <c r="B12" s="1" t="s">
        <v>16</v>
      </c>
      <c r="C12" s="840"/>
      <c r="D12" s="840"/>
      <c r="E12" s="783"/>
      <c r="F12" s="783"/>
      <c r="G12" s="30"/>
      <c r="H12" s="35"/>
      <c r="I12" s="31"/>
    </row>
    <row r="13" spans="1:11" ht="15" customHeight="1">
      <c r="A13" s="32">
        <v>2</v>
      </c>
      <c r="B13" s="197" t="s">
        <v>17</v>
      </c>
      <c r="C13" s="830"/>
      <c r="D13" s="830"/>
      <c r="E13" s="770"/>
      <c r="F13" s="770"/>
      <c r="G13" s="30"/>
      <c r="H13" s="31"/>
      <c r="I13" s="31"/>
    </row>
    <row r="14" spans="1:11" ht="15" customHeight="1">
      <c r="A14" s="155">
        <v>3</v>
      </c>
      <c r="B14" s="197" t="s">
        <v>115</v>
      </c>
      <c r="C14" s="830"/>
      <c r="D14" s="830"/>
      <c r="E14" s="770"/>
      <c r="F14" s="770"/>
      <c r="G14" s="249"/>
      <c r="H14" s="250"/>
      <c r="I14" s="249"/>
    </row>
    <row r="15" spans="1:11" ht="23.25" customHeight="1">
      <c r="A15" s="145">
        <v>4</v>
      </c>
      <c r="B15" s="445" t="s">
        <v>755</v>
      </c>
      <c r="C15" s="830"/>
      <c r="D15" s="830"/>
      <c r="E15" s="807"/>
      <c r="F15" s="807"/>
      <c r="G15" s="262"/>
      <c r="H15" s="31"/>
      <c r="I15" s="31"/>
    </row>
    <row r="16" spans="1:11" ht="37.5" customHeight="1">
      <c r="A16" s="32">
        <v>5</v>
      </c>
      <c r="B16" s="114" t="s">
        <v>756</v>
      </c>
      <c r="C16" s="830"/>
      <c r="D16" s="830"/>
      <c r="E16" s="807"/>
      <c r="F16" s="807"/>
      <c r="G16" s="30"/>
      <c r="H16" s="31"/>
      <c r="I16" s="31"/>
    </row>
    <row r="17" spans="1:10" ht="21" customHeight="1">
      <c r="A17" s="32">
        <v>6</v>
      </c>
      <c r="B17" s="114" t="s">
        <v>757</v>
      </c>
      <c r="C17" s="830"/>
      <c r="D17" s="830"/>
      <c r="E17" s="807"/>
      <c r="F17" s="807"/>
      <c r="G17" s="182"/>
      <c r="H17" s="31"/>
      <c r="I17" s="31"/>
    </row>
    <row r="18" spans="1:10" ht="33.75" customHeight="1">
      <c r="A18" s="26"/>
      <c r="B18" s="27" t="s">
        <v>685</v>
      </c>
      <c r="C18" s="834" t="s">
        <v>34</v>
      </c>
      <c r="D18" s="834"/>
      <c r="E18" s="770" t="s">
        <v>15</v>
      </c>
      <c r="F18" s="770"/>
      <c r="G18" s="262"/>
      <c r="H18" s="31"/>
      <c r="I18" s="31"/>
    </row>
    <row r="19" spans="1:10" ht="15" customHeight="1">
      <c r="A19" s="32">
        <v>1</v>
      </c>
      <c r="B19" s="1" t="s">
        <v>16</v>
      </c>
      <c r="C19" s="840"/>
      <c r="D19" s="840"/>
      <c r="E19" s="770"/>
      <c r="F19" s="770"/>
      <c r="G19" s="30"/>
      <c r="H19" s="31"/>
      <c r="I19" s="31"/>
    </row>
    <row r="20" spans="1:10" ht="15" customHeight="1">
      <c r="A20" s="32">
        <v>2</v>
      </c>
      <c r="B20" s="197" t="s">
        <v>17</v>
      </c>
      <c r="C20" s="830"/>
      <c r="D20" s="830"/>
      <c r="E20" s="770"/>
      <c r="F20" s="770"/>
      <c r="G20" s="30"/>
      <c r="H20" s="31"/>
      <c r="I20" s="31"/>
    </row>
    <row r="21" spans="1:10" ht="15" customHeight="1">
      <c r="A21" s="155">
        <v>3</v>
      </c>
      <c r="B21" s="197" t="s">
        <v>115</v>
      </c>
      <c r="C21" s="830"/>
      <c r="D21" s="830"/>
      <c r="E21" s="770"/>
      <c r="F21" s="770"/>
      <c r="G21" s="249"/>
      <c r="H21" s="250"/>
      <c r="I21" s="249"/>
    </row>
    <row r="22" spans="1:10" ht="15" customHeight="1">
      <c r="A22" s="32">
        <v>4</v>
      </c>
      <c r="B22" s="445" t="s">
        <v>747</v>
      </c>
      <c r="C22" s="830"/>
      <c r="D22" s="830"/>
      <c r="E22" s="807"/>
      <c r="F22" s="807"/>
      <c r="G22" s="262"/>
      <c r="H22" s="31"/>
      <c r="I22" s="31"/>
    </row>
    <row r="23" spans="1:10" ht="15" customHeight="1">
      <c r="A23" s="32">
        <v>5</v>
      </c>
      <c r="B23" s="2" t="s">
        <v>758</v>
      </c>
      <c r="C23" s="830"/>
      <c r="D23" s="830"/>
      <c r="E23" s="807"/>
      <c r="F23" s="807"/>
      <c r="G23" s="30"/>
      <c r="H23" s="31"/>
      <c r="I23" s="31"/>
    </row>
    <row r="24" spans="1:10" ht="25.5" customHeight="1">
      <c r="A24" s="32">
        <v>6</v>
      </c>
      <c r="B24" s="2" t="s">
        <v>759</v>
      </c>
      <c r="C24" s="830"/>
      <c r="D24" s="830"/>
      <c r="E24" s="807"/>
      <c r="F24" s="807"/>
      <c r="G24" s="30"/>
      <c r="H24" s="31"/>
      <c r="I24" s="31"/>
    </row>
    <row r="25" spans="1:10" ht="15" customHeight="1">
      <c r="A25" s="26"/>
      <c r="B25" s="260"/>
      <c r="C25" s="261"/>
      <c r="D25" s="262"/>
      <c r="E25" s="30"/>
      <c r="F25" s="30"/>
      <c r="G25" s="160"/>
      <c r="H25" s="160"/>
      <c r="I25" s="160"/>
      <c r="J25" s="160"/>
    </row>
    <row r="26" spans="1:10" ht="14.25" customHeight="1">
      <c r="A26" s="26"/>
      <c r="B26" s="156"/>
      <c r="C26" s="157"/>
      <c r="D26" s="369"/>
      <c r="E26" s="369"/>
      <c r="F26" s="459"/>
      <c r="G26" s="459"/>
      <c r="H26" s="460"/>
      <c r="I26" s="459"/>
      <c r="J26" s="459"/>
    </row>
    <row r="27" spans="1:10" ht="15" customHeight="1">
      <c r="B27" s="44" t="s">
        <v>1354</v>
      </c>
      <c r="F27" s="369"/>
      <c r="H27" s="460"/>
    </row>
    <row r="28" spans="1:10" ht="15" customHeight="1">
      <c r="B28" s="766" t="s">
        <v>1842</v>
      </c>
    </row>
  </sheetData>
  <mergeCells count="33">
    <mergeCell ref="C24:D24"/>
    <mergeCell ref="E24:F24"/>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A10:D10"/>
    <mergeCell ref="C11:D11"/>
    <mergeCell ref="E11:F11"/>
    <mergeCell ref="A1:I2"/>
    <mergeCell ref="A3:I3"/>
    <mergeCell ref="A4:I4"/>
    <mergeCell ref="A5:I5"/>
  </mergeCells>
  <pageMargins left="0.12986111111111101" right="0.140277777777778" top="0.30972222222222201" bottom="0.34027777777777801" header="0.511811023622047" footer="0.511811023622047"/>
  <pageSetup paperSize="9" scale="97" orientation="landscape"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J27"/>
  <sheetViews>
    <sheetView zoomScaleNormal="100" workbookViewId="0">
      <selection activeCell="B27" sqref="B27"/>
    </sheetView>
  </sheetViews>
  <sheetFormatPr defaultColWidth="9" defaultRowHeight="15"/>
  <cols>
    <col min="1" max="1" width="3.42578125" style="5" customWidth="1"/>
    <col min="2" max="2" width="56.85546875" style="5" customWidth="1"/>
    <col min="3" max="3" width="8.140625" style="5" customWidth="1"/>
    <col min="4" max="4" width="13.28515625" style="5" customWidth="1"/>
    <col min="5" max="5" width="14.7109375" style="5" customWidth="1"/>
    <col min="6" max="6" width="14.140625" style="5" customWidth="1"/>
    <col min="7" max="7" width="9.7109375" style="5" customWidth="1"/>
    <col min="8" max="8" width="21.28515625" style="5" customWidth="1"/>
    <col min="9" max="9" width="18.7109375" style="5" customWidth="1"/>
    <col min="10" max="10" width="10.1406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1494</v>
      </c>
      <c r="B5" s="772"/>
      <c r="C5" s="772"/>
      <c r="D5" s="772"/>
      <c r="E5" s="772"/>
      <c r="F5" s="772"/>
      <c r="G5" s="772"/>
      <c r="H5" s="772"/>
      <c r="I5" s="772"/>
      <c r="J5" s="47"/>
    </row>
    <row r="6" spans="1:10" ht="64.5" customHeight="1">
      <c r="A6" s="91" t="s">
        <v>1</v>
      </c>
      <c r="B6" s="92" t="s">
        <v>32</v>
      </c>
      <c r="C6" s="93" t="s">
        <v>2</v>
      </c>
      <c r="D6" s="94" t="s">
        <v>3</v>
      </c>
      <c r="E6" s="94" t="s">
        <v>4</v>
      </c>
      <c r="F6" s="94" t="s">
        <v>5</v>
      </c>
      <c r="G6" s="92" t="s">
        <v>6</v>
      </c>
      <c r="H6" s="95" t="s">
        <v>7</v>
      </c>
      <c r="I6" s="13" t="s">
        <v>1823</v>
      </c>
      <c r="J6" s="18"/>
    </row>
    <row r="7" spans="1:10" ht="15.75" customHeight="1">
      <c r="A7" s="91" t="s">
        <v>8</v>
      </c>
      <c r="B7" s="92" t="s">
        <v>8</v>
      </c>
      <c r="C7" s="93" t="s">
        <v>9</v>
      </c>
      <c r="D7" s="94" t="s">
        <v>10</v>
      </c>
      <c r="E7" s="94" t="s">
        <v>10</v>
      </c>
      <c r="F7" s="94" t="s">
        <v>8</v>
      </c>
      <c r="G7" s="92" t="s">
        <v>8</v>
      </c>
      <c r="H7" s="95" t="s">
        <v>8</v>
      </c>
      <c r="I7" s="17" t="s">
        <v>8</v>
      </c>
      <c r="J7" s="18"/>
    </row>
    <row r="8" spans="1:10" ht="36.75" customHeight="1">
      <c r="A8" s="446">
        <v>1</v>
      </c>
      <c r="B8" s="447" t="s">
        <v>760</v>
      </c>
      <c r="C8" s="97">
        <v>150000</v>
      </c>
      <c r="D8" s="448"/>
      <c r="E8" s="449"/>
      <c r="F8" s="280"/>
      <c r="G8" s="155"/>
      <c r="H8" s="462"/>
      <c r="I8" s="25"/>
      <c r="J8" s="18"/>
    </row>
    <row r="9" spans="1:10" ht="41.25" customHeight="1">
      <c r="A9" s="155">
        <v>2</v>
      </c>
      <c r="B9" s="378" t="s">
        <v>761</v>
      </c>
      <c r="C9" s="450">
        <v>120000</v>
      </c>
      <c r="D9" s="270"/>
      <c r="E9" s="449"/>
      <c r="F9" s="199"/>
      <c r="G9" s="155"/>
      <c r="H9" s="155"/>
      <c r="I9" s="25"/>
      <c r="J9" s="18"/>
    </row>
    <row r="10" spans="1:10" ht="29.25" customHeight="1">
      <c r="A10" s="844" t="s">
        <v>347</v>
      </c>
      <c r="B10" s="844"/>
      <c r="C10" s="844"/>
      <c r="D10" s="844"/>
      <c r="E10" s="463"/>
      <c r="F10" s="30"/>
      <c r="G10" s="249"/>
      <c r="H10" s="249"/>
      <c r="I10" s="278"/>
      <c r="J10" s="18"/>
    </row>
    <row r="11" spans="1:10" ht="37.5" customHeight="1">
      <c r="A11" s="26"/>
      <c r="B11" s="183" t="s">
        <v>679</v>
      </c>
      <c r="C11" s="839" t="s">
        <v>34</v>
      </c>
      <c r="D11" s="839"/>
      <c r="E11" s="770" t="s">
        <v>15</v>
      </c>
      <c r="F11" s="770"/>
      <c r="G11" s="262"/>
      <c r="H11" s="31"/>
      <c r="I11" s="31"/>
      <c r="J11" s="18"/>
    </row>
    <row r="12" spans="1:10" ht="15" customHeight="1">
      <c r="A12" s="155">
        <v>1</v>
      </c>
      <c r="B12" s="1" t="s">
        <v>16</v>
      </c>
      <c r="C12" s="842"/>
      <c r="D12" s="842"/>
      <c r="E12" s="845"/>
      <c r="F12" s="845"/>
      <c r="G12" s="249"/>
      <c r="H12" s="464"/>
      <c r="I12" s="249"/>
      <c r="J12" s="18"/>
    </row>
    <row r="13" spans="1:10" ht="15" customHeight="1">
      <c r="A13" s="155">
        <v>2</v>
      </c>
      <c r="B13" s="2" t="s">
        <v>1715</v>
      </c>
      <c r="C13" s="830"/>
      <c r="D13" s="830"/>
      <c r="E13" s="846"/>
      <c r="F13" s="846"/>
      <c r="G13" s="249"/>
      <c r="H13" s="250"/>
      <c r="I13" s="249"/>
      <c r="J13" s="18"/>
    </row>
    <row r="14" spans="1:10" ht="15" customHeight="1">
      <c r="A14" s="155">
        <v>3</v>
      </c>
      <c r="B14" s="2" t="s">
        <v>720</v>
      </c>
      <c r="C14" s="830"/>
      <c r="D14" s="830"/>
      <c r="E14" s="846"/>
      <c r="F14" s="846"/>
      <c r="G14" s="278"/>
      <c r="H14" s="454"/>
      <c r="I14" s="249"/>
      <c r="J14" s="18"/>
    </row>
    <row r="15" spans="1:10" ht="22.5" customHeight="1">
      <c r="A15" s="155">
        <v>4</v>
      </c>
      <c r="B15" s="2" t="s">
        <v>1716</v>
      </c>
      <c r="C15" s="830"/>
      <c r="D15" s="830"/>
      <c r="E15" s="846"/>
      <c r="F15" s="846"/>
      <c r="G15" s="105"/>
      <c r="H15" s="454"/>
      <c r="I15" s="249"/>
      <c r="J15" s="18"/>
    </row>
    <row r="16" spans="1:10" ht="21" customHeight="1">
      <c r="A16" s="155">
        <v>5</v>
      </c>
      <c r="B16" s="2" t="s">
        <v>762</v>
      </c>
      <c r="C16" s="830"/>
      <c r="D16" s="830"/>
      <c r="E16" s="846"/>
      <c r="F16" s="846"/>
      <c r="G16" s="105"/>
      <c r="H16" s="454"/>
      <c r="I16" s="249"/>
      <c r="J16" s="18"/>
    </row>
    <row r="17" spans="1:10" ht="15" customHeight="1">
      <c r="A17" s="26"/>
      <c r="B17" s="27" t="s">
        <v>685</v>
      </c>
      <c r="C17" s="834" t="s">
        <v>34</v>
      </c>
      <c r="D17" s="834"/>
      <c r="E17" s="770" t="s">
        <v>15</v>
      </c>
      <c r="F17" s="770"/>
      <c r="G17" s="262"/>
      <c r="H17" s="31"/>
      <c r="I17" s="31"/>
      <c r="J17" s="18"/>
    </row>
    <row r="18" spans="1:10" ht="15" customHeight="1">
      <c r="A18" s="155">
        <v>1</v>
      </c>
      <c r="B18" s="1" t="s">
        <v>16</v>
      </c>
      <c r="C18" s="842"/>
      <c r="D18" s="842"/>
      <c r="E18" s="846"/>
      <c r="F18" s="846"/>
      <c r="G18" s="249"/>
      <c r="H18" s="250"/>
      <c r="I18" s="249"/>
      <c r="J18" s="18"/>
    </row>
    <row r="19" spans="1:10" ht="15" customHeight="1">
      <c r="A19" s="155">
        <v>2</v>
      </c>
      <c r="B19" s="2" t="s">
        <v>763</v>
      </c>
      <c r="C19" s="842"/>
      <c r="D19" s="842"/>
      <c r="E19" s="846"/>
      <c r="F19" s="846"/>
      <c r="G19" s="249"/>
      <c r="H19" s="250"/>
      <c r="I19" s="249"/>
      <c r="J19" s="18"/>
    </row>
    <row r="20" spans="1:10" ht="15" customHeight="1">
      <c r="A20" s="155">
        <v>3</v>
      </c>
      <c r="B20" s="2" t="s">
        <v>720</v>
      </c>
      <c r="C20" s="842"/>
      <c r="D20" s="842"/>
      <c r="E20" s="846"/>
      <c r="F20" s="846"/>
      <c r="G20" s="105"/>
      <c r="H20" s="454"/>
      <c r="I20" s="249"/>
      <c r="J20" s="18"/>
    </row>
    <row r="21" spans="1:10" ht="20.25" customHeight="1">
      <c r="A21" s="155">
        <v>4</v>
      </c>
      <c r="B21" s="2" t="s">
        <v>1717</v>
      </c>
      <c r="C21" s="842"/>
      <c r="D21" s="842"/>
      <c r="E21" s="846"/>
      <c r="F21" s="846"/>
      <c r="G21" s="105"/>
      <c r="H21" s="454"/>
      <c r="I21" s="249"/>
      <c r="J21" s="18"/>
    </row>
    <row r="22" spans="1:10" ht="15" customHeight="1">
      <c r="A22" s="155">
        <v>5</v>
      </c>
      <c r="B22" s="2" t="s">
        <v>764</v>
      </c>
      <c r="C22" s="842"/>
      <c r="D22" s="842"/>
      <c r="E22" s="846"/>
      <c r="F22" s="846"/>
      <c r="G22" s="105"/>
      <c r="H22" s="454"/>
      <c r="I22" s="249"/>
      <c r="J22" s="18"/>
    </row>
    <row r="23" spans="1:10" ht="15" customHeight="1">
      <c r="A23" s="240"/>
      <c r="B23" s="241"/>
      <c r="C23" s="242"/>
      <c r="D23" s="243"/>
      <c r="E23" s="244"/>
      <c r="F23" s="85"/>
      <c r="G23" s="18"/>
      <c r="H23" s="240"/>
      <c r="I23" s="245"/>
      <c r="J23" s="18"/>
    </row>
    <row r="24" spans="1:10" ht="14.25" customHeight="1">
      <c r="A24" s="87"/>
      <c r="B24" s="87"/>
      <c r="C24" s="118"/>
      <c r="D24" s="119"/>
      <c r="E24" s="119"/>
      <c r="F24" s="85"/>
      <c r="H24" s="46"/>
      <c r="I24" s="45"/>
      <c r="J24" s="88"/>
    </row>
    <row r="25" spans="1:10" ht="14.25" customHeight="1">
      <c r="A25" s="81"/>
      <c r="B25" s="44" t="s">
        <v>1354</v>
      </c>
      <c r="C25" s="163"/>
      <c r="D25" s="40"/>
      <c r="E25" s="40"/>
      <c r="F25" s="119"/>
      <c r="H25" s="46"/>
      <c r="I25" s="45"/>
      <c r="J25" s="45"/>
    </row>
    <row r="26" spans="1:10" ht="15" customHeight="1">
      <c r="A26" s="18"/>
      <c r="B26" s="18"/>
      <c r="C26" s="18"/>
      <c r="D26" s="18"/>
      <c r="E26" s="18"/>
      <c r="F26" s="40"/>
      <c r="G26" s="18"/>
      <c r="H26" s="18"/>
      <c r="I26" s="18"/>
      <c r="J26" s="18"/>
    </row>
    <row r="27" spans="1:10" ht="15" customHeight="1">
      <c r="B27" s="766" t="s">
        <v>1842</v>
      </c>
      <c r="F27" s="40"/>
    </row>
  </sheetData>
  <mergeCells count="29">
    <mergeCell ref="C21:D21"/>
    <mergeCell ref="E21:F21"/>
    <mergeCell ref="C22:D22"/>
    <mergeCell ref="E22:F22"/>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A10:D10"/>
    <mergeCell ref="C11:D11"/>
    <mergeCell ref="E11:F11"/>
    <mergeCell ref="A1:I2"/>
    <mergeCell ref="A3:I3"/>
    <mergeCell ref="A4:I4"/>
    <mergeCell ref="A5:I5"/>
  </mergeCells>
  <pageMargins left="0.7" right="0.7" top="0.37013888888888902" bottom="0.75" header="0.511811023622047" footer="0.511811023622047"/>
  <pageSetup paperSize="9" scale="96" orientation="landscape"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L27"/>
  <sheetViews>
    <sheetView zoomScaleNormal="100" workbookViewId="0">
      <selection activeCell="B19" sqref="B19"/>
    </sheetView>
  </sheetViews>
  <sheetFormatPr defaultColWidth="9" defaultRowHeight="15"/>
  <cols>
    <col min="1" max="1" width="3.42578125" style="5" customWidth="1"/>
    <col min="2" max="2" width="56.42578125" style="5" customWidth="1"/>
    <col min="3" max="3" width="8.140625" style="5" customWidth="1"/>
    <col min="4" max="4" width="11" style="5" customWidth="1"/>
    <col min="5" max="5" width="15" style="5" customWidth="1"/>
    <col min="6" max="6" width="13.140625" style="5" customWidth="1"/>
    <col min="7" max="7" width="11.85546875" style="5" customWidth="1"/>
    <col min="8" max="8" width="13.42578125" style="5" customWidth="1"/>
    <col min="9" max="9" width="18.85546875" style="5" customWidth="1"/>
    <col min="10" max="10" width="11" style="5" customWidth="1"/>
    <col min="11"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1495</v>
      </c>
      <c r="B5" s="772"/>
      <c r="C5" s="772"/>
      <c r="D5" s="772"/>
      <c r="E5" s="772"/>
      <c r="F5" s="772"/>
      <c r="G5" s="772"/>
      <c r="H5" s="772"/>
      <c r="I5" s="772"/>
      <c r="J5" s="47"/>
    </row>
    <row r="6" spans="1:10" ht="51.75" customHeight="1">
      <c r="A6" s="48" t="s">
        <v>1</v>
      </c>
      <c r="B6" s="49" t="s">
        <v>32</v>
      </c>
      <c r="C6" s="50" t="s">
        <v>2</v>
      </c>
      <c r="D6" s="51" t="s">
        <v>3</v>
      </c>
      <c r="E6" s="51" t="s">
        <v>4</v>
      </c>
      <c r="F6" s="51" t="s">
        <v>5</v>
      </c>
      <c r="G6" s="49" t="s">
        <v>6</v>
      </c>
      <c r="H6" s="52" t="s">
        <v>7</v>
      </c>
      <c r="I6" s="13" t="s">
        <v>1823</v>
      </c>
      <c r="J6" s="18"/>
    </row>
    <row r="7" spans="1:10" ht="15" customHeight="1">
      <c r="A7" s="48" t="s">
        <v>8</v>
      </c>
      <c r="B7" s="49" t="s">
        <v>8</v>
      </c>
      <c r="C7" s="50" t="s">
        <v>9</v>
      </c>
      <c r="D7" s="51" t="s">
        <v>10</v>
      </c>
      <c r="E7" s="51" t="s">
        <v>10</v>
      </c>
      <c r="F7" s="51" t="s">
        <v>8</v>
      </c>
      <c r="G7" s="49" t="s">
        <v>8</v>
      </c>
      <c r="H7" s="52" t="s">
        <v>8</v>
      </c>
      <c r="I7" s="57" t="s">
        <v>8</v>
      </c>
      <c r="J7" s="18"/>
    </row>
    <row r="8" spans="1:10" ht="35.25" customHeight="1">
      <c r="A8" s="465">
        <v>1</v>
      </c>
      <c r="B8" s="466" t="s">
        <v>765</v>
      </c>
      <c r="C8" s="467">
        <v>70000</v>
      </c>
      <c r="D8" s="468"/>
      <c r="E8" s="468"/>
      <c r="F8" s="58"/>
      <c r="G8" s="469"/>
      <c r="H8" s="465"/>
      <c r="I8" s="465"/>
      <c r="J8" s="18"/>
    </row>
    <row r="9" spans="1:10" ht="31.5" customHeight="1">
      <c r="A9" s="64"/>
      <c r="B9" s="65" t="s">
        <v>599</v>
      </c>
      <c r="C9" s="847" t="s">
        <v>34</v>
      </c>
      <c r="D9" s="847"/>
      <c r="E9" s="776" t="s">
        <v>15</v>
      </c>
      <c r="F9" s="776"/>
      <c r="G9" s="222"/>
      <c r="H9" s="69"/>
      <c r="I9" s="69"/>
      <c r="J9" s="18"/>
    </row>
    <row r="10" spans="1:10" ht="19.5" customHeight="1">
      <c r="A10" s="71">
        <v>1</v>
      </c>
      <c r="B10" s="72" t="s">
        <v>16</v>
      </c>
      <c r="C10" s="848"/>
      <c r="D10" s="848"/>
      <c r="E10" s="776"/>
      <c r="F10" s="776"/>
      <c r="G10" s="68"/>
      <c r="H10" s="69"/>
      <c r="I10" s="69"/>
      <c r="J10" s="18"/>
    </row>
    <row r="11" spans="1:10" ht="22.5" customHeight="1">
      <c r="A11" s="71">
        <v>2</v>
      </c>
      <c r="B11" s="72" t="s">
        <v>766</v>
      </c>
      <c r="C11" s="849"/>
      <c r="D11" s="849"/>
      <c r="E11" s="776"/>
      <c r="F11" s="776"/>
      <c r="G11" s="68"/>
      <c r="H11" s="69"/>
      <c r="I11" s="69"/>
      <c r="J11" s="18"/>
    </row>
    <row r="12" spans="1:10" ht="24" customHeight="1">
      <c r="A12" s="232">
        <v>3</v>
      </c>
      <c r="B12" s="75" t="s">
        <v>767</v>
      </c>
      <c r="C12" s="849"/>
      <c r="D12" s="849"/>
      <c r="E12" s="849"/>
      <c r="F12" s="849"/>
      <c r="G12" s="235"/>
      <c r="H12" s="237"/>
      <c r="I12" s="131"/>
      <c r="J12" s="18"/>
    </row>
    <row r="13" spans="1:10" ht="63.75" customHeight="1">
      <c r="A13" s="232">
        <v>4</v>
      </c>
      <c r="B13" s="470" t="s">
        <v>768</v>
      </c>
      <c r="C13" s="849"/>
      <c r="D13" s="849"/>
      <c r="E13" s="849"/>
      <c r="F13" s="849"/>
      <c r="G13" s="471"/>
      <c r="H13" s="239"/>
      <c r="I13" s="131"/>
      <c r="J13" s="18"/>
    </row>
    <row r="14" spans="1:10" ht="23.25" customHeight="1">
      <c r="A14" s="232">
        <v>5</v>
      </c>
      <c r="B14" s="75" t="s">
        <v>769</v>
      </c>
      <c r="C14" s="849"/>
      <c r="D14" s="849"/>
      <c r="E14" s="849"/>
      <c r="F14" s="849"/>
      <c r="G14" s="131"/>
      <c r="H14" s="239"/>
      <c r="I14" s="131"/>
      <c r="J14" s="18"/>
    </row>
    <row r="15" spans="1:10" ht="39.75" customHeight="1">
      <c r="A15" s="232">
        <v>6</v>
      </c>
      <c r="B15" s="75" t="s">
        <v>770</v>
      </c>
      <c r="C15" s="849"/>
      <c r="D15" s="849"/>
      <c r="E15" s="849"/>
      <c r="F15" s="849"/>
      <c r="G15" s="131"/>
      <c r="H15" s="239"/>
      <c r="I15" s="131"/>
      <c r="J15" s="18"/>
    </row>
    <row r="16" spans="1:10" ht="15" customHeight="1">
      <c r="A16" s="240"/>
      <c r="B16" s="241"/>
      <c r="C16" s="242"/>
      <c r="D16" s="243"/>
      <c r="E16" s="244"/>
      <c r="F16" s="85"/>
      <c r="G16" s="18"/>
      <c r="H16" s="240"/>
      <c r="I16" s="18"/>
      <c r="J16" s="18"/>
    </row>
    <row r="17" spans="1:10" ht="14.25" customHeight="1">
      <c r="A17" s="87"/>
      <c r="B17" s="87"/>
      <c r="C17" s="118"/>
      <c r="D17" s="119"/>
      <c r="E17" s="119"/>
      <c r="F17" s="85"/>
      <c r="H17" s="46"/>
      <c r="I17" s="45"/>
      <c r="J17" s="88"/>
    </row>
    <row r="18" spans="1:10" ht="14.25" customHeight="1">
      <c r="A18" s="81"/>
      <c r="B18" s="44" t="s">
        <v>1354</v>
      </c>
      <c r="C18" s="163"/>
      <c r="D18" s="40"/>
      <c r="E18" s="40"/>
      <c r="F18" s="85"/>
      <c r="H18" s="46"/>
      <c r="I18" s="45"/>
      <c r="J18" s="45"/>
    </row>
    <row r="19" spans="1:10" ht="15" customHeight="1">
      <c r="B19" s="766" t="s">
        <v>1842</v>
      </c>
      <c r="F19" s="85"/>
    </row>
    <row r="20" spans="1:10" ht="15" customHeight="1">
      <c r="F20" s="85"/>
    </row>
    <row r="21" spans="1:10" ht="15" customHeight="1">
      <c r="F21" s="85"/>
    </row>
    <row r="22" spans="1:10" ht="15" customHeight="1">
      <c r="F22" s="85"/>
    </row>
    <row r="23" spans="1:10" ht="15" customHeight="1">
      <c r="F23" s="85"/>
    </row>
    <row r="24" spans="1:10" ht="15" customHeight="1">
      <c r="F24" s="85"/>
    </row>
    <row r="25" spans="1:10" ht="15" customHeight="1">
      <c r="F25" s="164"/>
    </row>
    <row r="26" spans="1:10" ht="15" customHeight="1">
      <c r="F26" s="40"/>
    </row>
    <row r="27" spans="1:10" ht="15" customHeight="1">
      <c r="F27" s="40"/>
    </row>
  </sheetData>
  <mergeCells count="18">
    <mergeCell ref="C14:D14"/>
    <mergeCell ref="E14:F14"/>
    <mergeCell ref="C15:D15"/>
    <mergeCell ref="E15:F15"/>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92" orientation="landscape"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L45"/>
  <sheetViews>
    <sheetView zoomScaleNormal="100" workbookViewId="0">
      <selection activeCell="B44" sqref="B44"/>
    </sheetView>
  </sheetViews>
  <sheetFormatPr defaultColWidth="9" defaultRowHeight="15"/>
  <cols>
    <col min="1" max="1" width="5" style="5" customWidth="1"/>
    <col min="2" max="2" width="59.42578125" style="5" customWidth="1"/>
    <col min="3" max="3" width="11" style="5" customWidth="1"/>
    <col min="4" max="4" width="11.5703125" style="5" customWidth="1"/>
    <col min="5" max="5" width="13.28515625" style="5" customWidth="1"/>
    <col min="6" max="6" width="11.28515625" style="5" customWidth="1"/>
    <col min="7" max="7" width="11.5703125" style="5" customWidth="1"/>
    <col min="8" max="8" width="10.42578125" style="5" customWidth="1"/>
    <col min="9" max="9" width="20.7109375" style="5" customWidth="1"/>
    <col min="10" max="10" width="8.42578125" style="5" customWidth="1"/>
    <col min="11"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1496</v>
      </c>
      <c r="B5" s="772"/>
      <c r="C5" s="772"/>
      <c r="D5" s="772"/>
      <c r="E5" s="772"/>
      <c r="F5" s="772"/>
      <c r="G5" s="772"/>
      <c r="H5" s="772"/>
      <c r="I5" s="772"/>
      <c r="J5" s="47"/>
    </row>
    <row r="6" spans="1:10" ht="42" customHeight="1">
      <c r="A6" s="91" t="s">
        <v>1</v>
      </c>
      <c r="B6" s="92" t="s">
        <v>32</v>
      </c>
      <c r="C6" s="93" t="s">
        <v>2</v>
      </c>
      <c r="D6" s="94" t="s">
        <v>3</v>
      </c>
      <c r="E6" s="94" t="s">
        <v>4</v>
      </c>
      <c r="F6" s="94" t="s">
        <v>5</v>
      </c>
      <c r="G6" s="92" t="s">
        <v>6</v>
      </c>
      <c r="H6" s="95" t="s">
        <v>7</v>
      </c>
      <c r="I6" s="13" t="s">
        <v>1823</v>
      </c>
      <c r="J6" s="18"/>
    </row>
    <row r="7" spans="1:10" ht="15.75" customHeight="1">
      <c r="A7" s="91" t="s">
        <v>8</v>
      </c>
      <c r="B7" s="92" t="s">
        <v>8</v>
      </c>
      <c r="C7" s="93" t="s">
        <v>9</v>
      </c>
      <c r="D7" s="94" t="s">
        <v>10</v>
      </c>
      <c r="E7" s="94" t="s">
        <v>10</v>
      </c>
      <c r="F7" s="94" t="s">
        <v>8</v>
      </c>
      <c r="G7" s="92" t="s">
        <v>8</v>
      </c>
      <c r="H7" s="95" t="s">
        <v>8</v>
      </c>
      <c r="I7" s="17" t="s">
        <v>8</v>
      </c>
      <c r="J7" s="18"/>
    </row>
    <row r="8" spans="1:10" ht="57.75" customHeight="1">
      <c r="A8" s="19">
        <v>1</v>
      </c>
      <c r="B8" s="96" t="s">
        <v>771</v>
      </c>
      <c r="C8" s="453">
        <f>450</f>
        <v>450</v>
      </c>
      <c r="D8" s="98"/>
      <c r="E8" s="98"/>
      <c r="F8" s="19"/>
      <c r="G8" s="25"/>
      <c r="H8" s="25"/>
      <c r="I8" s="25"/>
      <c r="J8" s="18"/>
    </row>
    <row r="9" spans="1:10" ht="24" customHeight="1">
      <c r="A9" s="26"/>
      <c r="B9" s="183" t="s">
        <v>12</v>
      </c>
      <c r="C9" s="184" t="s">
        <v>13</v>
      </c>
      <c r="D9" s="185" t="s">
        <v>34</v>
      </c>
      <c r="E9" s="783" t="s">
        <v>15</v>
      </c>
      <c r="F9" s="783"/>
      <c r="G9" s="262"/>
      <c r="H9" s="31"/>
      <c r="I9" s="31"/>
      <c r="J9" s="18"/>
    </row>
    <row r="10" spans="1:10" ht="15" customHeight="1">
      <c r="A10" s="32">
        <v>1</v>
      </c>
      <c r="B10" s="114" t="s">
        <v>16</v>
      </c>
      <c r="C10" s="36" t="s">
        <v>8</v>
      </c>
      <c r="D10" s="37"/>
      <c r="E10" s="770"/>
      <c r="F10" s="770"/>
      <c r="G10" s="30"/>
      <c r="H10" s="105"/>
      <c r="I10" s="31"/>
      <c r="J10" s="18"/>
    </row>
    <row r="11" spans="1:10" ht="15" customHeight="1">
      <c r="A11" s="32">
        <v>2</v>
      </c>
      <c r="B11" s="114" t="s">
        <v>17</v>
      </c>
      <c r="C11" s="36" t="s">
        <v>8</v>
      </c>
      <c r="D11" s="37"/>
      <c r="E11" s="770"/>
      <c r="F11" s="770"/>
      <c r="G11" s="30"/>
      <c r="H11" s="31"/>
      <c r="I11" s="31"/>
      <c r="J11" s="18"/>
    </row>
    <row r="12" spans="1:10" ht="15" customHeight="1">
      <c r="A12" s="155">
        <v>3</v>
      </c>
      <c r="B12" s="114" t="s">
        <v>115</v>
      </c>
      <c r="C12" s="36" t="s">
        <v>8</v>
      </c>
      <c r="D12" s="37"/>
      <c r="E12" s="770"/>
      <c r="F12" s="770"/>
      <c r="G12" s="249"/>
      <c r="H12" s="250"/>
      <c r="I12" s="249"/>
      <c r="J12" s="18"/>
    </row>
    <row r="13" spans="1:10" ht="15" customHeight="1">
      <c r="A13" s="32">
        <v>4</v>
      </c>
      <c r="B13" s="271" t="s">
        <v>772</v>
      </c>
      <c r="C13" s="36" t="s">
        <v>8</v>
      </c>
      <c r="D13" s="37"/>
      <c r="E13" s="800"/>
      <c r="F13" s="800"/>
      <c r="G13" s="262"/>
      <c r="H13" s="31"/>
      <c r="I13" s="31"/>
      <c r="J13" s="18"/>
    </row>
    <row r="14" spans="1:10" ht="52.5" customHeight="1">
      <c r="A14" s="32">
        <v>5</v>
      </c>
      <c r="B14" s="472" t="s">
        <v>97</v>
      </c>
      <c r="C14" s="36" t="s">
        <v>8</v>
      </c>
      <c r="D14" s="37"/>
      <c r="E14" s="800"/>
      <c r="F14" s="800"/>
      <c r="G14" s="30"/>
      <c r="H14" s="31"/>
      <c r="I14" s="31" t="s">
        <v>19</v>
      </c>
      <c r="J14" s="18"/>
    </row>
    <row r="15" spans="1:10" ht="106.5" customHeight="1">
      <c r="A15" s="32">
        <v>6</v>
      </c>
      <c r="B15" s="472" t="s">
        <v>773</v>
      </c>
      <c r="C15" s="36" t="s">
        <v>8</v>
      </c>
      <c r="D15" s="37"/>
      <c r="E15" s="800"/>
      <c r="F15" s="800"/>
      <c r="G15" s="30"/>
      <c r="H15" s="31"/>
      <c r="I15" s="31"/>
      <c r="J15" s="18"/>
    </row>
    <row r="16" spans="1:10" ht="46.5" customHeight="1">
      <c r="A16" s="32">
        <v>7</v>
      </c>
      <c r="B16" s="203" t="s">
        <v>774</v>
      </c>
      <c r="C16" s="36" t="s">
        <v>8</v>
      </c>
      <c r="D16" s="148"/>
      <c r="E16" s="770"/>
      <c r="F16" s="770"/>
      <c r="G16" s="31"/>
      <c r="H16" s="31"/>
      <c r="I16" s="105"/>
      <c r="J16" s="18"/>
    </row>
    <row r="17" spans="1:13" ht="23.25" customHeight="1">
      <c r="A17" s="32">
        <v>8</v>
      </c>
      <c r="B17" s="473" t="s">
        <v>775</v>
      </c>
      <c r="C17" s="36" t="s">
        <v>8</v>
      </c>
      <c r="D17" s="37"/>
      <c r="E17" s="800"/>
      <c r="F17" s="800"/>
      <c r="G17" s="30"/>
      <c r="H17" s="31"/>
      <c r="I17" s="31"/>
      <c r="J17" s="18"/>
    </row>
    <row r="18" spans="1:13" ht="37.5" customHeight="1">
      <c r="A18" s="32">
        <v>9</v>
      </c>
      <c r="B18" s="473" t="s">
        <v>776</v>
      </c>
      <c r="C18" s="36" t="s">
        <v>777</v>
      </c>
      <c r="D18" s="37"/>
      <c r="E18" s="800"/>
      <c r="F18" s="800"/>
      <c r="G18" s="30"/>
      <c r="H18" s="31"/>
      <c r="I18" s="31"/>
      <c r="J18" s="18"/>
    </row>
    <row r="19" spans="1:13" ht="100.5" customHeight="1">
      <c r="A19" s="32">
        <v>10</v>
      </c>
      <c r="B19" s="473" t="s">
        <v>778</v>
      </c>
      <c r="C19" s="36" t="s">
        <v>779</v>
      </c>
      <c r="D19" s="37"/>
      <c r="E19" s="800"/>
      <c r="F19" s="800"/>
      <c r="G19" s="105"/>
      <c r="H19" s="105"/>
      <c r="I19" s="105"/>
      <c r="J19" s="18"/>
    </row>
    <row r="20" spans="1:13" ht="192.75" customHeight="1">
      <c r="A20" s="32">
        <v>11</v>
      </c>
      <c r="B20" s="473" t="s">
        <v>780</v>
      </c>
      <c r="C20" s="36" t="s">
        <v>781</v>
      </c>
      <c r="D20" s="115"/>
      <c r="E20" s="800"/>
      <c r="F20" s="800"/>
      <c r="G20" s="30"/>
      <c r="H20" s="31"/>
      <c r="I20" s="31"/>
      <c r="J20" s="18"/>
      <c r="M20" s="4"/>
    </row>
    <row r="21" spans="1:13" ht="118.5" customHeight="1">
      <c r="A21" s="32">
        <v>12</v>
      </c>
      <c r="B21" s="472" t="s">
        <v>782</v>
      </c>
      <c r="C21" s="36" t="s">
        <v>779</v>
      </c>
      <c r="D21" s="115"/>
      <c r="E21" s="800"/>
      <c r="F21" s="800"/>
      <c r="G21" s="30"/>
      <c r="H21" s="31"/>
      <c r="I21" s="31"/>
      <c r="J21" s="18"/>
    </row>
    <row r="22" spans="1:13" ht="113.25" customHeight="1">
      <c r="A22" s="32">
        <v>13</v>
      </c>
      <c r="B22" s="472" t="s">
        <v>783</v>
      </c>
      <c r="C22" s="36" t="s">
        <v>779</v>
      </c>
      <c r="D22" s="115"/>
      <c r="E22" s="800"/>
      <c r="F22" s="800"/>
      <c r="G22" s="30"/>
      <c r="H22" s="31"/>
      <c r="I22" s="31"/>
      <c r="J22" s="18"/>
    </row>
    <row r="23" spans="1:13" ht="115.5" customHeight="1">
      <c r="A23" s="32">
        <v>14</v>
      </c>
      <c r="B23" s="473" t="s">
        <v>784</v>
      </c>
      <c r="C23" s="36" t="s">
        <v>779</v>
      </c>
      <c r="D23" s="115"/>
      <c r="E23" s="800"/>
      <c r="F23" s="800"/>
      <c r="G23" s="30"/>
      <c r="H23" s="31"/>
      <c r="I23" s="31"/>
      <c r="J23" s="18"/>
    </row>
    <row r="24" spans="1:13" ht="33.75" customHeight="1">
      <c r="A24" s="32">
        <v>15</v>
      </c>
      <c r="B24" s="473" t="s">
        <v>785</v>
      </c>
      <c r="C24" s="474" t="s">
        <v>786</v>
      </c>
      <c r="D24" s="115"/>
      <c r="E24" s="800"/>
      <c r="F24" s="800"/>
      <c r="G24" s="30"/>
      <c r="H24" s="31"/>
      <c r="I24" s="31"/>
      <c r="J24" s="18"/>
    </row>
    <row r="25" spans="1:13" ht="26.25" customHeight="1">
      <c r="A25" s="32">
        <v>16</v>
      </c>
      <c r="B25" s="473" t="s">
        <v>787</v>
      </c>
      <c r="C25" s="474" t="s">
        <v>788</v>
      </c>
      <c r="D25" s="115"/>
      <c r="E25" s="800"/>
      <c r="F25" s="800"/>
      <c r="G25" s="30"/>
      <c r="H25" s="31"/>
      <c r="I25" s="31"/>
      <c r="J25" s="18"/>
    </row>
    <row r="26" spans="1:13" ht="30.75" customHeight="1">
      <c r="A26" s="32">
        <v>17</v>
      </c>
      <c r="B26" s="473" t="s">
        <v>1718</v>
      </c>
      <c r="C26" s="474" t="s">
        <v>194</v>
      </c>
      <c r="D26" s="115"/>
      <c r="E26" s="800"/>
      <c r="F26" s="800"/>
      <c r="G26" s="30"/>
      <c r="H26" s="31"/>
      <c r="I26" s="31"/>
      <c r="J26" s="18"/>
    </row>
    <row r="27" spans="1:13" ht="21.75" customHeight="1">
      <c r="A27" s="32">
        <v>18</v>
      </c>
      <c r="B27" s="473" t="s">
        <v>789</v>
      </c>
      <c r="C27" s="474" t="s">
        <v>79</v>
      </c>
      <c r="D27" s="115"/>
      <c r="E27" s="800"/>
      <c r="F27" s="800"/>
      <c r="G27" s="30"/>
      <c r="H27" s="31"/>
      <c r="I27" s="31"/>
      <c r="J27" s="18"/>
    </row>
    <row r="28" spans="1:13" ht="15" customHeight="1">
      <c r="A28" s="32">
        <v>19</v>
      </c>
      <c r="B28" s="473" t="s">
        <v>790</v>
      </c>
      <c r="C28" s="474" t="s">
        <v>22</v>
      </c>
      <c r="D28" s="115"/>
      <c r="E28" s="800"/>
      <c r="F28" s="800"/>
      <c r="G28" s="30"/>
      <c r="H28" s="31"/>
      <c r="I28" s="31"/>
      <c r="J28" s="18"/>
    </row>
    <row r="29" spans="1:13" ht="15" customHeight="1">
      <c r="A29" s="32">
        <v>20</v>
      </c>
      <c r="B29" s="473" t="s">
        <v>791</v>
      </c>
      <c r="C29" s="474" t="s">
        <v>779</v>
      </c>
      <c r="D29" s="115"/>
      <c r="E29" s="800"/>
      <c r="F29" s="800"/>
      <c r="G29" s="30"/>
      <c r="H29" s="31"/>
      <c r="I29" s="31"/>
      <c r="J29" s="18"/>
    </row>
    <row r="30" spans="1:13" ht="15.75" customHeight="1">
      <c r="A30" s="352"/>
      <c r="B30" s="352"/>
      <c r="C30" s="353"/>
      <c r="D30" s="354"/>
      <c r="E30" s="354"/>
      <c r="F30" s="831"/>
      <c r="G30" s="831"/>
      <c r="H30" s="831"/>
      <c r="I30" s="161"/>
      <c r="J30" s="18"/>
    </row>
    <row r="31" spans="1:13" ht="15" customHeight="1">
      <c r="A31" s="794" t="s">
        <v>174</v>
      </c>
      <c r="B31" s="794"/>
      <c r="C31" s="794"/>
      <c r="D31" s="794"/>
      <c r="E31" s="794"/>
      <c r="F31" s="794"/>
      <c r="G31" s="794"/>
      <c r="H31" s="794"/>
      <c r="I31" s="475"/>
      <c r="J31" s="476"/>
    </row>
    <row r="32" spans="1:13" ht="15" customHeight="1">
      <c r="A32" s="793" t="s">
        <v>175</v>
      </c>
      <c r="B32" s="793"/>
      <c r="C32" s="106" t="s">
        <v>176</v>
      </c>
      <c r="D32" s="107" t="s">
        <v>177</v>
      </c>
      <c r="E32" s="477" t="s">
        <v>60</v>
      </c>
      <c r="F32" s="783" t="s">
        <v>178</v>
      </c>
      <c r="G32" s="783"/>
      <c r="H32" s="783"/>
      <c r="I32" s="478"/>
      <c r="J32" s="479"/>
    </row>
    <row r="33" spans="1:10" ht="15" customHeight="1">
      <c r="A33" s="778">
        <v>1</v>
      </c>
      <c r="B33" s="798" t="s">
        <v>1719</v>
      </c>
      <c r="C33" s="799" t="s">
        <v>179</v>
      </c>
      <c r="D33" s="800" t="s">
        <v>180</v>
      </c>
      <c r="E33" s="792"/>
      <c r="F33" s="770"/>
      <c r="G33" s="770"/>
      <c r="H33" s="770"/>
      <c r="I33" s="373"/>
      <c r="J33" s="480"/>
    </row>
    <row r="34" spans="1:10" ht="26.25" customHeight="1">
      <c r="A34" s="778"/>
      <c r="B34" s="798"/>
      <c r="C34" s="799"/>
      <c r="D34" s="800"/>
      <c r="E34" s="792"/>
      <c r="F34" s="770"/>
      <c r="G34" s="770"/>
      <c r="H34" s="770"/>
      <c r="I34" s="373"/>
      <c r="J34" s="480"/>
    </row>
    <row r="35" spans="1:10" ht="15" customHeight="1">
      <c r="A35" s="778">
        <v>2</v>
      </c>
      <c r="B35" s="798" t="s">
        <v>1720</v>
      </c>
      <c r="C35" s="799" t="s">
        <v>179</v>
      </c>
      <c r="D35" s="800" t="s">
        <v>180</v>
      </c>
      <c r="E35" s="792"/>
      <c r="F35" s="770"/>
      <c r="G35" s="770"/>
      <c r="H35" s="770"/>
      <c r="I35" s="373"/>
      <c r="J35" s="480"/>
    </row>
    <row r="36" spans="1:10" ht="30" customHeight="1">
      <c r="A36" s="778"/>
      <c r="B36" s="798"/>
      <c r="C36" s="799"/>
      <c r="D36" s="800"/>
      <c r="E36" s="792"/>
      <c r="F36" s="770"/>
      <c r="G36" s="770"/>
      <c r="H36" s="770"/>
      <c r="I36" s="373"/>
      <c r="J36" s="480"/>
    </row>
    <row r="37" spans="1:10" ht="15" customHeight="1">
      <c r="A37" s="778">
        <v>3</v>
      </c>
      <c r="B37" s="798" t="s">
        <v>181</v>
      </c>
      <c r="C37" s="799" t="s">
        <v>179</v>
      </c>
      <c r="D37" s="800" t="s">
        <v>180</v>
      </c>
      <c r="E37" s="792"/>
      <c r="F37" s="770"/>
      <c r="G37" s="770"/>
      <c r="H37" s="770"/>
      <c r="I37" s="373"/>
      <c r="J37" s="480"/>
    </row>
    <row r="38" spans="1:10" ht="15" customHeight="1">
      <c r="A38" s="778"/>
      <c r="B38" s="798"/>
      <c r="C38" s="799"/>
      <c r="D38" s="800"/>
      <c r="E38" s="792"/>
      <c r="F38" s="770"/>
      <c r="G38" s="770"/>
      <c r="H38" s="770"/>
      <c r="I38" s="373"/>
      <c r="J38" s="480"/>
    </row>
    <row r="39" spans="1:10" ht="15" customHeight="1">
      <c r="A39" s="778">
        <v>4</v>
      </c>
      <c r="B39" s="798" t="s">
        <v>182</v>
      </c>
      <c r="C39" s="799" t="s">
        <v>179</v>
      </c>
      <c r="D39" s="800" t="s">
        <v>180</v>
      </c>
      <c r="E39" s="792"/>
      <c r="F39" s="770"/>
      <c r="G39" s="770"/>
      <c r="H39" s="770"/>
      <c r="I39" s="373"/>
      <c r="J39" s="480"/>
    </row>
    <row r="40" spans="1:10" ht="15" customHeight="1">
      <c r="A40" s="778"/>
      <c r="B40" s="798"/>
      <c r="C40" s="799"/>
      <c r="D40" s="800"/>
      <c r="E40" s="792"/>
      <c r="F40" s="770"/>
      <c r="G40" s="770"/>
      <c r="H40" s="770"/>
      <c r="I40" s="373"/>
      <c r="J40" s="480"/>
    </row>
    <row r="41" spans="1:10" ht="15" customHeight="1">
      <c r="A41" s="18"/>
      <c r="B41" s="18"/>
      <c r="C41" s="18"/>
      <c r="D41" s="18"/>
      <c r="E41" s="18"/>
      <c r="F41" s="18"/>
      <c r="G41" s="18"/>
      <c r="H41" s="18"/>
      <c r="I41" s="18"/>
      <c r="J41" s="18"/>
    </row>
    <row r="42" spans="1:10" ht="15" customHeight="1">
      <c r="A42" s="18"/>
      <c r="B42" s="18"/>
      <c r="C42" s="18"/>
      <c r="D42" s="18"/>
      <c r="E42" s="18"/>
      <c r="F42" s="18"/>
      <c r="G42" s="18"/>
      <c r="H42" s="18"/>
      <c r="I42" s="18"/>
      <c r="J42" s="18"/>
    </row>
    <row r="43" spans="1:10" ht="15" customHeight="1">
      <c r="A43" s="18"/>
      <c r="B43" s="44" t="s">
        <v>1354</v>
      </c>
      <c r="C43" s="18"/>
      <c r="D43" s="18"/>
      <c r="E43" s="18"/>
      <c r="F43" s="18"/>
      <c r="G43" s="18"/>
      <c r="H43" s="18"/>
      <c r="I43" s="18"/>
      <c r="J43" s="18"/>
    </row>
    <row r="44" spans="1:10" ht="15" customHeight="1">
      <c r="A44" s="18"/>
      <c r="B44" s="766" t="s">
        <v>1842</v>
      </c>
      <c r="C44" s="18"/>
      <c r="D44" s="18"/>
      <c r="F44" s="45"/>
      <c r="G44" s="45"/>
      <c r="H44" s="46"/>
      <c r="I44" s="18"/>
      <c r="J44" s="18"/>
    </row>
    <row r="45" spans="1:10" ht="15" customHeight="1">
      <c r="A45" s="18"/>
      <c r="B45" s="18"/>
      <c r="C45" s="18"/>
      <c r="D45" s="18"/>
      <c r="F45" s="45"/>
      <c r="G45" s="45"/>
      <c r="H45" s="46"/>
      <c r="I45" s="18"/>
      <c r="J45" s="18"/>
    </row>
  </sheetData>
  <mergeCells count="53">
    <mergeCell ref="F39:H40"/>
    <mergeCell ref="A39:A40"/>
    <mergeCell ref="B39:B40"/>
    <mergeCell ref="C39:C40"/>
    <mergeCell ref="D39:D40"/>
    <mergeCell ref="E39:E40"/>
    <mergeCell ref="F35:H36"/>
    <mergeCell ref="A37:A38"/>
    <mergeCell ref="B37:B38"/>
    <mergeCell ref="C37:C38"/>
    <mergeCell ref="D37:D38"/>
    <mergeCell ref="E37:E38"/>
    <mergeCell ref="F37:H38"/>
    <mergeCell ref="A35:A36"/>
    <mergeCell ref="B35:B36"/>
    <mergeCell ref="C35:C36"/>
    <mergeCell ref="D35:D36"/>
    <mergeCell ref="E35:E36"/>
    <mergeCell ref="A32:B32"/>
    <mergeCell ref="F32:H32"/>
    <mergeCell ref="A33:A34"/>
    <mergeCell ref="B33:B34"/>
    <mergeCell ref="C33:C34"/>
    <mergeCell ref="D33:D34"/>
    <mergeCell ref="E33:E34"/>
    <mergeCell ref="F33:H34"/>
    <mergeCell ref="E27:F27"/>
    <mergeCell ref="E28:F28"/>
    <mergeCell ref="E29:F29"/>
    <mergeCell ref="F30:H30"/>
    <mergeCell ref="A31:H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8749999999999998" right="0.78749999999999998" top="1.0249999999999999" bottom="1.0249999999999999" header="0.78749999999999998" footer="0.78749999999999998"/>
  <pageSetup paperSize="9" scale="91" orientation="landscape" horizontalDpi="300" verticalDpi="300"/>
  <headerFooter>
    <oddHeader>&amp;C&amp;A</oddHeader>
    <oddFooter>&amp;CStrona &amp;P</oddFooter>
  </headerFooter>
  <rowBreaks count="2" manualBreakCount="2">
    <brk id="18" max="16383" man="1"/>
    <brk id="22"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J28"/>
  <sheetViews>
    <sheetView zoomScaleNormal="100" workbookViewId="0">
      <selection activeCell="B19" sqref="B19"/>
    </sheetView>
  </sheetViews>
  <sheetFormatPr defaultColWidth="9" defaultRowHeight="15"/>
  <cols>
    <col min="1" max="1" width="3.42578125" style="5" customWidth="1"/>
    <col min="2" max="2" width="47.7109375" style="5" customWidth="1"/>
    <col min="3" max="3" width="8.140625" style="5" customWidth="1"/>
    <col min="4" max="4" width="11.5703125" style="5" customWidth="1"/>
    <col min="5" max="5" width="14.42578125" style="5" customWidth="1"/>
    <col min="6" max="6" width="15.42578125" style="5" customWidth="1"/>
    <col min="7" max="7" width="13.5703125" style="5" customWidth="1"/>
    <col min="8" max="8" width="22.140625" style="5" customWidth="1"/>
    <col min="9" max="9" width="19" style="5" customWidth="1"/>
    <col min="10" max="10" width="11.1406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1497</v>
      </c>
      <c r="B5" s="772"/>
      <c r="C5" s="772"/>
      <c r="D5" s="772"/>
      <c r="E5" s="772"/>
      <c r="F5" s="772"/>
      <c r="G5" s="772"/>
      <c r="H5" s="772"/>
      <c r="I5" s="772"/>
      <c r="J5" s="47"/>
    </row>
    <row r="6" spans="1:10" ht="53.25" customHeight="1">
      <c r="A6" s="91" t="s">
        <v>1</v>
      </c>
      <c r="B6" s="92" t="s">
        <v>32</v>
      </c>
      <c r="C6" s="93" t="s">
        <v>2</v>
      </c>
      <c r="D6" s="94" t="s">
        <v>3</v>
      </c>
      <c r="E6" s="94" t="s">
        <v>4</v>
      </c>
      <c r="F6" s="94" t="s">
        <v>5</v>
      </c>
      <c r="G6" s="92" t="s">
        <v>6</v>
      </c>
      <c r="H6" s="95" t="s">
        <v>7</v>
      </c>
      <c r="I6" s="13" t="s">
        <v>1823</v>
      </c>
      <c r="J6" s="18"/>
    </row>
    <row r="7" spans="1:10" ht="15.75" customHeight="1">
      <c r="A7" s="91" t="s">
        <v>8</v>
      </c>
      <c r="B7" s="92"/>
      <c r="C7" s="93" t="s">
        <v>9</v>
      </c>
      <c r="D7" s="94" t="s">
        <v>10</v>
      </c>
      <c r="E7" s="94" t="s">
        <v>10</v>
      </c>
      <c r="F7" s="94" t="s">
        <v>8</v>
      </c>
      <c r="G7" s="92" t="s">
        <v>8</v>
      </c>
      <c r="H7" s="95" t="s">
        <v>8</v>
      </c>
      <c r="I7" s="17" t="s">
        <v>8</v>
      </c>
      <c r="J7" s="18"/>
    </row>
    <row r="8" spans="1:10" ht="34.5" customHeight="1">
      <c r="A8" s="446">
        <v>1</v>
      </c>
      <c r="B8" s="447" t="s">
        <v>1721</v>
      </c>
      <c r="C8" s="97">
        <v>7000</v>
      </c>
      <c r="D8" s="448"/>
      <c r="E8" s="448"/>
      <c r="F8" s="19"/>
      <c r="G8" s="446"/>
      <c r="H8" s="446"/>
      <c r="I8" s="25"/>
      <c r="J8" s="437"/>
    </row>
    <row r="9" spans="1:10" ht="15" customHeight="1">
      <c r="A9" s="26"/>
      <c r="B9" s="27" t="s">
        <v>599</v>
      </c>
      <c r="C9" s="834" t="s">
        <v>34</v>
      </c>
      <c r="D9" s="834"/>
      <c r="E9" s="770" t="s">
        <v>15</v>
      </c>
      <c r="F9" s="770"/>
      <c r="G9" s="262"/>
      <c r="H9" s="31"/>
      <c r="I9" s="31"/>
      <c r="J9" s="18"/>
    </row>
    <row r="10" spans="1:10" ht="15" customHeight="1">
      <c r="A10" s="155">
        <v>1</v>
      </c>
      <c r="B10" s="1" t="s">
        <v>16</v>
      </c>
      <c r="C10" s="842"/>
      <c r="D10" s="842"/>
      <c r="E10" s="846"/>
      <c r="F10" s="846"/>
      <c r="G10" s="249"/>
      <c r="H10" s="464"/>
      <c r="I10" s="249"/>
      <c r="J10" s="18"/>
    </row>
    <row r="11" spans="1:10" ht="15" customHeight="1">
      <c r="A11" s="155">
        <v>2</v>
      </c>
      <c r="B11" s="1" t="s">
        <v>792</v>
      </c>
      <c r="C11" s="830"/>
      <c r="D11" s="830"/>
      <c r="E11" s="846"/>
      <c r="F11" s="846"/>
      <c r="G11" s="249"/>
      <c r="H11" s="250"/>
      <c r="I11" s="249"/>
      <c r="J11" s="18"/>
    </row>
    <row r="12" spans="1:10" ht="15" customHeight="1">
      <c r="A12" s="32">
        <v>3</v>
      </c>
      <c r="B12" s="2" t="s">
        <v>793</v>
      </c>
      <c r="C12" s="830"/>
      <c r="D12" s="830"/>
      <c r="E12" s="846"/>
      <c r="F12" s="846"/>
      <c r="G12" s="30"/>
      <c r="H12" s="31"/>
      <c r="I12" s="31"/>
      <c r="J12" s="18"/>
    </row>
    <row r="13" spans="1:10" ht="15" customHeight="1">
      <c r="A13" s="155">
        <v>4</v>
      </c>
      <c r="B13" s="2" t="s">
        <v>720</v>
      </c>
      <c r="C13" s="830"/>
      <c r="D13" s="830"/>
      <c r="E13" s="846"/>
      <c r="F13" s="846"/>
      <c r="G13" s="105"/>
      <c r="H13" s="454"/>
      <c r="I13" s="454"/>
      <c r="J13" s="18"/>
    </row>
    <row r="14" spans="1:10" ht="17.25" customHeight="1">
      <c r="A14" s="155">
        <v>5</v>
      </c>
      <c r="B14" s="2" t="s">
        <v>1722</v>
      </c>
      <c r="C14" s="830"/>
      <c r="D14" s="830"/>
      <c r="E14" s="846"/>
      <c r="F14" s="846"/>
      <c r="G14" s="105"/>
      <c r="H14" s="454"/>
      <c r="I14" s="454"/>
      <c r="J14" s="18"/>
    </row>
    <row r="15" spans="1:10" ht="15" customHeight="1">
      <c r="A15" s="155">
        <v>6</v>
      </c>
      <c r="B15" s="2" t="s">
        <v>794</v>
      </c>
      <c r="C15" s="830"/>
      <c r="D15" s="830"/>
      <c r="E15" s="846"/>
      <c r="F15" s="846"/>
      <c r="G15" s="481"/>
      <c r="H15" s="105"/>
      <c r="I15" s="105"/>
      <c r="J15" s="18"/>
    </row>
    <row r="16" spans="1:10" ht="15" customHeight="1">
      <c r="A16" s="240"/>
      <c r="B16" s="241"/>
      <c r="C16" s="482"/>
      <c r="D16" s="441"/>
      <c r="E16" s="483"/>
      <c r="F16" s="85"/>
      <c r="G16" s="18"/>
      <c r="H16" s="18"/>
      <c r="I16" s="18"/>
      <c r="J16" s="18"/>
    </row>
    <row r="17" spans="1:10" ht="14.25" customHeight="1">
      <c r="A17" s="87"/>
      <c r="B17" s="87"/>
      <c r="C17" s="118"/>
      <c r="D17" s="119"/>
      <c r="E17" s="119"/>
      <c r="F17" s="85"/>
      <c r="H17" s="46"/>
      <c r="I17" s="45"/>
      <c r="J17" s="88"/>
    </row>
    <row r="18" spans="1:10" ht="14.25" customHeight="1">
      <c r="A18" s="81"/>
      <c r="B18" s="44" t="s">
        <v>1354</v>
      </c>
      <c r="C18" s="163"/>
      <c r="D18" s="40"/>
      <c r="E18" s="40"/>
      <c r="F18" s="85"/>
      <c r="H18" s="46"/>
      <c r="I18" s="45"/>
      <c r="J18" s="45"/>
    </row>
    <row r="19" spans="1:10" ht="15" customHeight="1">
      <c r="A19" s="18"/>
      <c r="B19" s="766" t="s">
        <v>1842</v>
      </c>
      <c r="C19" s="18"/>
      <c r="D19" s="18"/>
      <c r="E19" s="18"/>
      <c r="F19" s="85"/>
      <c r="G19" s="18"/>
      <c r="H19" s="18"/>
      <c r="I19" s="18"/>
      <c r="J19" s="18"/>
    </row>
    <row r="20" spans="1:10" ht="15" customHeight="1">
      <c r="A20" s="18"/>
      <c r="B20" s="18"/>
      <c r="C20" s="18"/>
      <c r="D20" s="18"/>
      <c r="E20" s="18"/>
      <c r="F20" s="85"/>
      <c r="G20" s="18"/>
      <c r="H20" s="18"/>
      <c r="I20" s="18"/>
      <c r="J20" s="18"/>
    </row>
    <row r="21" spans="1:10" ht="15" customHeight="1">
      <c r="F21" s="85"/>
    </row>
    <row r="22" spans="1:10" ht="15" customHeight="1">
      <c r="F22" s="85"/>
    </row>
    <row r="23" spans="1:10" ht="15" customHeight="1">
      <c r="F23" s="85"/>
    </row>
    <row r="24" spans="1:10" ht="15" customHeight="1">
      <c r="F24" s="85"/>
    </row>
    <row r="25" spans="1:10" ht="15" customHeight="1">
      <c r="F25" s="85"/>
    </row>
    <row r="26" spans="1:10" ht="15" customHeight="1">
      <c r="F26" s="164"/>
    </row>
    <row r="27" spans="1:10" ht="15" customHeight="1">
      <c r="F27" s="40"/>
    </row>
    <row r="28" spans="1:10" ht="15" customHeight="1">
      <c r="F28" s="40"/>
    </row>
  </sheetData>
  <mergeCells count="18">
    <mergeCell ref="C14:D14"/>
    <mergeCell ref="E14:F14"/>
    <mergeCell ref="C15:D15"/>
    <mergeCell ref="E15:F15"/>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95" orientation="landscape"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J28"/>
  <sheetViews>
    <sheetView zoomScaleNormal="100" workbookViewId="0">
      <selection activeCell="B19" sqref="B19"/>
    </sheetView>
  </sheetViews>
  <sheetFormatPr defaultColWidth="9" defaultRowHeight="15"/>
  <cols>
    <col min="1" max="1" width="3.42578125" style="5" customWidth="1"/>
    <col min="2" max="2" width="52.42578125" style="5" customWidth="1"/>
    <col min="3" max="3" width="8.140625" style="5" customWidth="1"/>
    <col min="4" max="4" width="12" style="5" customWidth="1"/>
    <col min="5" max="5" width="13.5703125" style="5" customWidth="1"/>
    <col min="6" max="6" width="13" style="5" customWidth="1"/>
    <col min="7" max="7" width="13.42578125" style="5" customWidth="1"/>
    <col min="8" max="8" width="12.42578125" style="5" customWidth="1"/>
    <col min="9" max="9" width="22.7109375" style="5" customWidth="1"/>
    <col min="10" max="10" width="9.8554687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1498</v>
      </c>
      <c r="B5" s="772"/>
      <c r="C5" s="772"/>
      <c r="D5" s="772"/>
      <c r="E5" s="772"/>
      <c r="F5" s="772"/>
      <c r="G5" s="772"/>
      <c r="H5" s="772"/>
      <c r="I5" s="772"/>
      <c r="J5" s="47"/>
    </row>
    <row r="6" spans="1:10" ht="49.5" customHeight="1">
      <c r="A6" s="91" t="s">
        <v>1</v>
      </c>
      <c r="B6" s="92" t="s">
        <v>32</v>
      </c>
      <c r="C6" s="93" t="s">
        <v>2</v>
      </c>
      <c r="D6" s="94" t="s">
        <v>3</v>
      </c>
      <c r="E6" s="94" t="s">
        <v>4</v>
      </c>
      <c r="F6" s="94" t="s">
        <v>5</v>
      </c>
      <c r="G6" s="92" t="s">
        <v>6</v>
      </c>
      <c r="H6" s="95" t="s">
        <v>7</v>
      </c>
      <c r="I6" s="13" t="s">
        <v>1823</v>
      </c>
      <c r="J6" s="18"/>
    </row>
    <row r="7" spans="1:10" ht="15.75" customHeight="1">
      <c r="A7" s="91" t="s">
        <v>8</v>
      </c>
      <c r="B7" s="92" t="s">
        <v>8</v>
      </c>
      <c r="C7" s="93" t="s">
        <v>9</v>
      </c>
      <c r="D7" s="94" t="s">
        <v>10</v>
      </c>
      <c r="E7" s="94" t="s">
        <v>10</v>
      </c>
      <c r="F7" s="94" t="s">
        <v>8</v>
      </c>
      <c r="G7" s="92" t="s">
        <v>8</v>
      </c>
      <c r="H7" s="95" t="s">
        <v>8</v>
      </c>
      <c r="I7" s="17" t="s">
        <v>8</v>
      </c>
      <c r="J7" s="18"/>
    </row>
    <row r="8" spans="1:10" ht="34.5" customHeight="1">
      <c r="A8" s="446">
        <v>1</v>
      </c>
      <c r="B8" s="447" t="s">
        <v>1723</v>
      </c>
      <c r="C8" s="97">
        <v>250000</v>
      </c>
      <c r="D8" s="448"/>
      <c r="E8" s="448"/>
      <c r="F8" s="19"/>
      <c r="G8" s="446"/>
      <c r="H8" s="446"/>
      <c r="I8" s="25"/>
      <c r="J8" s="18"/>
    </row>
    <row r="9" spans="1:10" ht="15" customHeight="1">
      <c r="A9" s="26"/>
      <c r="B9" s="27" t="s">
        <v>599</v>
      </c>
      <c r="C9" s="834" t="s">
        <v>34</v>
      </c>
      <c r="D9" s="834"/>
      <c r="E9" s="770" t="s">
        <v>15</v>
      </c>
      <c r="F9" s="770"/>
      <c r="G9" s="262"/>
      <c r="H9" s="31"/>
      <c r="I9" s="31"/>
      <c r="J9" s="18"/>
    </row>
    <row r="10" spans="1:10" ht="15" customHeight="1">
      <c r="A10" s="155">
        <v>1</v>
      </c>
      <c r="B10" s="1" t="s">
        <v>16</v>
      </c>
      <c r="C10" s="842"/>
      <c r="D10" s="842"/>
      <c r="E10" s="846"/>
      <c r="F10" s="846"/>
      <c r="G10" s="249"/>
      <c r="H10" s="464"/>
      <c r="I10" s="249"/>
      <c r="J10" s="18"/>
    </row>
    <row r="11" spans="1:10" ht="15" customHeight="1">
      <c r="A11" s="155">
        <v>2</v>
      </c>
      <c r="B11" s="1" t="s">
        <v>792</v>
      </c>
      <c r="C11" s="830"/>
      <c r="D11" s="830"/>
      <c r="E11" s="846"/>
      <c r="F11" s="846"/>
      <c r="G11" s="249"/>
      <c r="H11" s="250"/>
      <c r="I11" s="249"/>
      <c r="J11" s="18"/>
    </row>
    <row r="12" spans="1:10" ht="15" customHeight="1">
      <c r="A12" s="32">
        <v>3</v>
      </c>
      <c r="B12" s="2" t="s">
        <v>793</v>
      </c>
      <c r="C12" s="830"/>
      <c r="D12" s="830"/>
      <c r="E12" s="846"/>
      <c r="F12" s="846"/>
      <c r="G12" s="30"/>
      <c r="H12" s="31"/>
      <c r="I12" s="31"/>
      <c r="J12" s="18"/>
    </row>
    <row r="13" spans="1:10" ht="15" customHeight="1">
      <c r="A13" s="155">
        <v>4</v>
      </c>
      <c r="B13" s="2" t="s">
        <v>720</v>
      </c>
      <c r="C13" s="830"/>
      <c r="D13" s="830"/>
      <c r="E13" s="846"/>
      <c r="F13" s="846"/>
      <c r="G13" s="105"/>
      <c r="H13" s="454"/>
      <c r="I13" s="249"/>
      <c r="J13" s="18"/>
    </row>
    <row r="14" spans="1:10" ht="18" customHeight="1">
      <c r="A14" s="155">
        <v>5</v>
      </c>
      <c r="B14" s="2" t="s">
        <v>795</v>
      </c>
      <c r="C14" s="830"/>
      <c r="D14" s="830"/>
      <c r="E14" s="846"/>
      <c r="F14" s="846"/>
      <c r="G14" s="105"/>
      <c r="H14" s="454"/>
      <c r="I14" s="249"/>
      <c r="J14" s="18"/>
    </row>
    <row r="15" spans="1:10" ht="15" customHeight="1">
      <c r="A15" s="155">
        <v>6</v>
      </c>
      <c r="B15" s="2" t="s">
        <v>796</v>
      </c>
      <c r="C15" s="830"/>
      <c r="D15" s="830"/>
      <c r="E15" s="846"/>
      <c r="F15" s="846"/>
      <c r="G15" s="105"/>
      <c r="H15" s="454"/>
      <c r="I15" s="249"/>
      <c r="J15" s="18"/>
    </row>
    <row r="16" spans="1:10" ht="21.75" customHeight="1">
      <c r="A16" s="155">
        <v>7</v>
      </c>
      <c r="B16" s="2" t="s">
        <v>797</v>
      </c>
      <c r="C16" s="830"/>
      <c r="D16" s="830"/>
      <c r="E16" s="846"/>
      <c r="F16" s="846"/>
      <c r="G16" s="105"/>
      <c r="H16" s="454"/>
      <c r="I16" s="249"/>
      <c r="J16" s="18"/>
    </row>
    <row r="17" spans="1:10" ht="14.25" customHeight="1">
      <c r="A17" s="240"/>
      <c r="B17" s="240"/>
      <c r="C17" s="484"/>
      <c r="D17" s="483"/>
      <c r="E17" s="483"/>
      <c r="F17" s="85"/>
      <c r="G17" s="313"/>
      <c r="H17" s="313"/>
      <c r="I17" s="240"/>
      <c r="J17" s="18"/>
    </row>
    <row r="18" spans="1:10" ht="14.25" customHeight="1">
      <c r="A18" s="87"/>
      <c r="B18" s="44" t="s">
        <v>1354</v>
      </c>
      <c r="C18" s="118"/>
      <c r="D18" s="119"/>
      <c r="E18" s="119"/>
      <c r="F18" s="85"/>
      <c r="H18" s="46"/>
      <c r="I18" s="45"/>
      <c r="J18" s="88"/>
    </row>
    <row r="19" spans="1:10" ht="14.25" customHeight="1">
      <c r="A19" s="81"/>
      <c r="B19" s="766" t="s">
        <v>1842</v>
      </c>
      <c r="C19" s="163"/>
      <c r="D19" s="40"/>
      <c r="E19" s="40"/>
      <c r="F19" s="85"/>
      <c r="H19" s="46"/>
      <c r="I19" s="45"/>
      <c r="J19" s="45"/>
    </row>
    <row r="20" spans="1:10" ht="15" customHeight="1">
      <c r="F20" s="85"/>
    </row>
    <row r="21" spans="1:10" ht="15" customHeight="1">
      <c r="F21" s="85"/>
    </row>
    <row r="22" spans="1:10" ht="15" customHeight="1">
      <c r="F22" s="85"/>
    </row>
    <row r="23" spans="1:10" ht="15" customHeight="1">
      <c r="F23" s="85"/>
    </row>
    <row r="24" spans="1:10" ht="15" customHeight="1">
      <c r="F24" s="85"/>
    </row>
    <row r="25" spans="1:10" ht="15" customHeight="1">
      <c r="F25" s="85"/>
    </row>
    <row r="26" spans="1:10" ht="15" customHeight="1">
      <c r="F26" s="164"/>
    </row>
    <row r="27" spans="1:10" ht="15" customHeight="1">
      <c r="F27" s="40"/>
    </row>
    <row r="28" spans="1:10" ht="15" customHeight="1">
      <c r="F28" s="40"/>
    </row>
  </sheetData>
  <mergeCells count="20">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92" orientation="landscape"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BJ39"/>
  <sheetViews>
    <sheetView topLeftCell="A7" zoomScaleNormal="100" workbookViewId="0">
      <selection activeCell="B31" sqref="B31"/>
    </sheetView>
  </sheetViews>
  <sheetFormatPr defaultColWidth="9" defaultRowHeight="15"/>
  <cols>
    <col min="1" max="1" width="3.42578125" style="5" customWidth="1"/>
    <col min="2" max="2" width="55.42578125" style="5" customWidth="1"/>
    <col min="3" max="3" width="10.42578125" style="5" customWidth="1"/>
    <col min="4" max="4" width="12.85546875" style="5" customWidth="1"/>
    <col min="5" max="5" width="14.7109375" style="5" customWidth="1"/>
    <col min="6" max="6" width="12.42578125" style="5" customWidth="1"/>
    <col min="7" max="7" width="12" style="5" customWidth="1"/>
    <col min="8" max="8" width="13.5703125" style="5" customWidth="1"/>
    <col min="9" max="9" width="17.5703125" style="5" customWidth="1"/>
    <col min="10" max="10" width="9.57031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1499</v>
      </c>
      <c r="B5" s="772"/>
      <c r="C5" s="772"/>
      <c r="D5" s="772"/>
      <c r="E5" s="772"/>
      <c r="F5" s="772"/>
      <c r="G5" s="772"/>
      <c r="H5" s="772"/>
      <c r="I5" s="772"/>
      <c r="J5" s="47"/>
    </row>
    <row r="6" spans="1:10" ht="60" customHeight="1">
      <c r="A6" s="91" t="s">
        <v>1</v>
      </c>
      <c r="B6" s="92" t="s">
        <v>32</v>
      </c>
      <c r="C6" s="93" t="s">
        <v>2</v>
      </c>
      <c r="D6" s="94" t="s">
        <v>3</v>
      </c>
      <c r="E6" s="94" t="s">
        <v>4</v>
      </c>
      <c r="F6" s="94" t="s">
        <v>5</v>
      </c>
      <c r="G6" s="92" t="s">
        <v>6</v>
      </c>
      <c r="H6" s="95" t="s">
        <v>7</v>
      </c>
      <c r="I6" s="13" t="s">
        <v>1823</v>
      </c>
      <c r="J6" s="18"/>
    </row>
    <row r="7" spans="1:10" ht="15" customHeight="1">
      <c r="A7" s="91" t="s">
        <v>8</v>
      </c>
      <c r="B7" s="92" t="s">
        <v>8</v>
      </c>
      <c r="C7" s="93" t="s">
        <v>9</v>
      </c>
      <c r="D7" s="94" t="s">
        <v>10</v>
      </c>
      <c r="E7" s="94" t="s">
        <v>10</v>
      </c>
      <c r="F7" s="94" t="s">
        <v>8</v>
      </c>
      <c r="G7" s="92" t="s">
        <v>8</v>
      </c>
      <c r="H7" s="95" t="s">
        <v>8</v>
      </c>
      <c r="I7" s="17" t="s">
        <v>8</v>
      </c>
      <c r="J7" s="18"/>
    </row>
    <row r="8" spans="1:10" ht="27.75" customHeight="1">
      <c r="A8" s="446">
        <v>1</v>
      </c>
      <c r="B8" s="447" t="s">
        <v>798</v>
      </c>
      <c r="C8" s="453">
        <f>400000*3</f>
        <v>1200000</v>
      </c>
      <c r="D8" s="449"/>
      <c r="E8" s="485"/>
      <c r="F8" s="199"/>
      <c r="G8" s="115"/>
      <c r="H8" s="462"/>
      <c r="I8" s="25"/>
      <c r="J8" s="18"/>
    </row>
    <row r="9" spans="1:10" ht="27.75" customHeight="1">
      <c r="A9" s="155">
        <v>2</v>
      </c>
      <c r="B9" s="378" t="s">
        <v>798</v>
      </c>
      <c r="C9" s="385">
        <f>230000*3</f>
        <v>690000</v>
      </c>
      <c r="D9" s="39"/>
      <c r="E9" s="115"/>
      <c r="F9" s="199"/>
      <c r="G9" s="115"/>
      <c r="H9" s="155"/>
      <c r="I9" s="25"/>
      <c r="J9" s="18"/>
    </row>
    <row r="10" spans="1:10" ht="40.5" customHeight="1">
      <c r="A10" s="850" t="s">
        <v>799</v>
      </c>
      <c r="B10" s="850"/>
      <c r="C10" s="850"/>
      <c r="D10" s="850"/>
      <c r="E10" s="463"/>
      <c r="F10" s="262"/>
      <c r="G10" s="250"/>
      <c r="H10" s="249"/>
      <c r="I10" s="105"/>
      <c r="J10" s="18"/>
    </row>
    <row r="11" spans="1:10" ht="15" customHeight="1">
      <c r="A11" s="26"/>
      <c r="B11" s="183" t="s">
        <v>679</v>
      </c>
      <c r="C11" s="839" t="s">
        <v>34</v>
      </c>
      <c r="D11" s="839"/>
      <c r="E11" s="770" t="s">
        <v>15</v>
      </c>
      <c r="F11" s="770"/>
      <c r="G11" s="262"/>
      <c r="H11" s="31"/>
      <c r="I11" s="31"/>
      <c r="J11" s="18"/>
    </row>
    <row r="12" spans="1:10" ht="15" customHeight="1">
      <c r="A12" s="155">
        <v>1</v>
      </c>
      <c r="B12" s="1" t="s">
        <v>16</v>
      </c>
      <c r="C12" s="830"/>
      <c r="D12" s="830"/>
      <c r="E12" s="835"/>
      <c r="F12" s="835"/>
      <c r="G12" s="249"/>
      <c r="H12" s="250"/>
      <c r="I12" s="249"/>
      <c r="J12" s="18"/>
    </row>
    <row r="13" spans="1:10" ht="15" customHeight="1">
      <c r="A13" s="155">
        <v>2</v>
      </c>
      <c r="B13" s="2" t="s">
        <v>800</v>
      </c>
      <c r="C13" s="830"/>
      <c r="D13" s="830"/>
      <c r="E13" s="830"/>
      <c r="F13" s="830"/>
      <c r="G13" s="249"/>
      <c r="H13" s="250"/>
      <c r="I13" s="249"/>
      <c r="J13" s="18"/>
    </row>
    <row r="14" spans="1:10" ht="15" customHeight="1">
      <c r="A14" s="155">
        <v>3</v>
      </c>
      <c r="B14" s="2" t="s">
        <v>720</v>
      </c>
      <c r="C14" s="830"/>
      <c r="D14" s="830"/>
      <c r="E14" s="830"/>
      <c r="F14" s="830"/>
      <c r="G14" s="105"/>
      <c r="H14" s="454"/>
      <c r="I14" s="249"/>
      <c r="J14" s="18"/>
    </row>
    <row r="15" spans="1:10" ht="30.75" customHeight="1">
      <c r="A15" s="155">
        <v>4</v>
      </c>
      <c r="B15" s="2" t="s">
        <v>801</v>
      </c>
      <c r="C15" s="830"/>
      <c r="D15" s="830"/>
      <c r="E15" s="830"/>
      <c r="F15" s="830"/>
      <c r="G15" s="105"/>
      <c r="H15" s="454"/>
      <c r="I15" s="249"/>
      <c r="J15" s="18"/>
    </row>
    <row r="16" spans="1:10" ht="44.25" customHeight="1">
      <c r="A16" s="155">
        <v>5</v>
      </c>
      <c r="B16" s="2" t="s">
        <v>802</v>
      </c>
      <c r="C16" s="830"/>
      <c r="D16" s="830"/>
      <c r="E16" s="830"/>
      <c r="F16" s="830"/>
      <c r="G16" s="105"/>
      <c r="H16" s="454"/>
      <c r="I16" s="249"/>
      <c r="J16" s="18"/>
    </row>
    <row r="17" spans="1:10" ht="15" customHeight="1">
      <c r="A17" s="155">
        <v>6</v>
      </c>
      <c r="B17" s="2" t="s">
        <v>803</v>
      </c>
      <c r="C17" s="830"/>
      <c r="D17" s="830"/>
      <c r="E17" s="830"/>
      <c r="F17" s="830"/>
      <c r="G17" s="105"/>
      <c r="H17" s="454"/>
      <c r="I17" s="249"/>
      <c r="J17" s="18"/>
    </row>
    <row r="18" spans="1:10" ht="15" customHeight="1">
      <c r="A18" s="155">
        <v>7</v>
      </c>
      <c r="B18" s="2" t="s">
        <v>804</v>
      </c>
      <c r="C18" s="830"/>
      <c r="D18" s="830"/>
      <c r="E18" s="830"/>
      <c r="F18" s="830"/>
      <c r="G18" s="105"/>
      <c r="H18" s="454"/>
      <c r="I18" s="249"/>
      <c r="J18" s="18"/>
    </row>
    <row r="19" spans="1:10" ht="15" customHeight="1">
      <c r="A19" s="155">
        <v>8</v>
      </c>
      <c r="B19" s="114" t="s">
        <v>793</v>
      </c>
      <c r="C19" s="830"/>
      <c r="D19" s="830"/>
      <c r="E19" s="846"/>
      <c r="F19" s="846"/>
      <c r="G19" s="486"/>
      <c r="H19" s="486"/>
      <c r="I19" s="454"/>
      <c r="J19" s="18"/>
    </row>
    <row r="20" spans="1:10" ht="15" customHeight="1">
      <c r="A20" s="26"/>
      <c r="B20" s="27" t="s">
        <v>685</v>
      </c>
      <c r="C20" s="834" t="s">
        <v>34</v>
      </c>
      <c r="D20" s="834"/>
      <c r="E20" s="770" t="s">
        <v>15</v>
      </c>
      <c r="F20" s="770"/>
      <c r="G20" s="262"/>
      <c r="H20" s="31"/>
      <c r="I20" s="31"/>
      <c r="J20" s="18"/>
    </row>
    <row r="21" spans="1:10" ht="15" customHeight="1">
      <c r="A21" s="155">
        <v>1</v>
      </c>
      <c r="B21" s="1" t="s">
        <v>16</v>
      </c>
      <c r="C21" s="830"/>
      <c r="D21" s="830"/>
      <c r="E21" s="830"/>
      <c r="F21" s="830"/>
      <c r="G21" s="249"/>
      <c r="H21" s="250"/>
      <c r="I21" s="249"/>
      <c r="J21" s="18"/>
    </row>
    <row r="22" spans="1:10" ht="15" customHeight="1">
      <c r="A22" s="155">
        <v>2</v>
      </c>
      <c r="B22" s="2" t="s">
        <v>800</v>
      </c>
      <c r="C22" s="830"/>
      <c r="D22" s="830"/>
      <c r="E22" s="830"/>
      <c r="F22" s="830"/>
      <c r="G22" s="249"/>
      <c r="H22" s="250"/>
      <c r="I22" s="249"/>
      <c r="J22" s="18"/>
    </row>
    <row r="23" spans="1:10" ht="15" customHeight="1">
      <c r="A23" s="155">
        <v>3</v>
      </c>
      <c r="B23" s="2" t="s">
        <v>720</v>
      </c>
      <c r="C23" s="830"/>
      <c r="D23" s="830"/>
      <c r="E23" s="830"/>
      <c r="F23" s="830"/>
      <c r="G23" s="105"/>
      <c r="H23" s="454"/>
      <c r="I23" s="249"/>
      <c r="J23" s="18"/>
    </row>
    <row r="24" spans="1:10" ht="38.25" customHeight="1">
      <c r="A24" s="155">
        <v>4</v>
      </c>
      <c r="B24" s="2" t="s">
        <v>801</v>
      </c>
      <c r="C24" s="830"/>
      <c r="D24" s="830"/>
      <c r="E24" s="830"/>
      <c r="F24" s="830"/>
      <c r="G24" s="105"/>
      <c r="H24" s="454"/>
      <c r="I24" s="249"/>
      <c r="J24" s="18"/>
    </row>
    <row r="25" spans="1:10" ht="46.5" customHeight="1">
      <c r="A25" s="155">
        <v>5</v>
      </c>
      <c r="B25" s="2" t="s">
        <v>802</v>
      </c>
      <c r="C25" s="830"/>
      <c r="D25" s="830"/>
      <c r="E25" s="830"/>
      <c r="F25" s="830"/>
      <c r="G25" s="105"/>
      <c r="H25" s="454"/>
      <c r="I25" s="249"/>
      <c r="J25" s="18"/>
    </row>
    <row r="26" spans="1:10" ht="27" customHeight="1">
      <c r="A26" s="155">
        <v>6</v>
      </c>
      <c r="B26" s="2" t="s">
        <v>805</v>
      </c>
      <c r="C26" s="830"/>
      <c r="D26" s="830"/>
      <c r="E26" s="830"/>
      <c r="F26" s="830"/>
      <c r="G26" s="105"/>
      <c r="H26" s="454"/>
      <c r="I26" s="249"/>
      <c r="J26" s="18"/>
    </row>
    <row r="27" spans="1:10" ht="15" customHeight="1">
      <c r="A27" s="154">
        <v>7</v>
      </c>
      <c r="B27" s="110" t="s">
        <v>806</v>
      </c>
      <c r="C27" s="851"/>
      <c r="D27" s="851"/>
      <c r="E27" s="851"/>
      <c r="F27" s="851"/>
      <c r="G27" s="160"/>
      <c r="H27" s="160"/>
      <c r="I27" s="160"/>
      <c r="J27" s="88"/>
    </row>
    <row r="28" spans="1:10" ht="15" customHeight="1">
      <c r="A28" s="155">
        <v>8</v>
      </c>
      <c r="B28" s="114" t="s">
        <v>793</v>
      </c>
      <c r="C28" s="830"/>
      <c r="D28" s="830"/>
      <c r="E28" s="846"/>
      <c r="F28" s="846"/>
      <c r="G28" s="160"/>
      <c r="H28" s="160"/>
      <c r="I28" s="160"/>
      <c r="J28" s="45"/>
    </row>
    <row r="29" spans="1:10" ht="14.25" customHeight="1">
      <c r="A29" s="87"/>
      <c r="B29" s="87"/>
      <c r="C29" s="118"/>
      <c r="D29" s="119"/>
      <c r="E29" s="119"/>
      <c r="F29" s="85"/>
      <c r="G29" s="18"/>
      <c r="H29" s="18"/>
      <c r="I29" s="18"/>
      <c r="J29" s="18"/>
    </row>
    <row r="30" spans="1:10" ht="14.25" customHeight="1">
      <c r="A30" s="81"/>
      <c r="B30" s="44" t="s">
        <v>1354</v>
      </c>
      <c r="C30" s="163"/>
      <c r="D30" s="40"/>
      <c r="E30" s="40"/>
      <c r="F30" s="85"/>
      <c r="G30" s="18"/>
      <c r="H30" s="46"/>
      <c r="I30" s="18"/>
      <c r="J30" s="18"/>
    </row>
    <row r="31" spans="1:10" ht="15" customHeight="1">
      <c r="A31" s="18"/>
      <c r="B31" s="766" t="s">
        <v>1842</v>
      </c>
      <c r="C31" s="18"/>
      <c r="D31" s="18"/>
      <c r="E31" s="18"/>
      <c r="F31" s="85"/>
      <c r="G31" s="18"/>
      <c r="H31" s="46"/>
      <c r="I31" s="18"/>
      <c r="J31" s="18"/>
    </row>
    <row r="32" spans="1:10" ht="15" customHeight="1">
      <c r="A32" s="18"/>
      <c r="B32" s="18"/>
      <c r="C32" s="18"/>
      <c r="D32" s="18"/>
      <c r="F32" s="45"/>
      <c r="G32" s="45"/>
      <c r="H32" s="88"/>
      <c r="I32" s="18"/>
      <c r="J32" s="18"/>
    </row>
    <row r="33" spans="1:10" ht="15" customHeight="1">
      <c r="A33" s="18"/>
      <c r="B33" s="18"/>
      <c r="C33" s="18"/>
      <c r="D33" s="18"/>
      <c r="F33" s="45"/>
      <c r="G33" s="45"/>
      <c r="H33" s="45"/>
      <c r="I33" s="18"/>
      <c r="J33" s="18"/>
    </row>
    <row r="34" spans="1:10" ht="15" customHeight="1">
      <c r="A34" s="18"/>
      <c r="B34" s="18"/>
      <c r="C34" s="18"/>
      <c r="D34" s="18"/>
      <c r="E34" s="18"/>
      <c r="F34" s="85"/>
      <c r="G34" s="18"/>
      <c r="H34" s="18"/>
      <c r="I34" s="18"/>
      <c r="J34" s="18"/>
    </row>
    <row r="35" spans="1:10" ht="15" customHeight="1">
      <c r="A35" s="18"/>
      <c r="B35" s="18"/>
      <c r="C35" s="18"/>
      <c r="D35" s="18"/>
      <c r="E35" s="18"/>
      <c r="F35" s="85"/>
      <c r="G35" s="18"/>
      <c r="H35" s="18"/>
      <c r="I35" s="18"/>
      <c r="J35" s="18"/>
    </row>
    <row r="36" spans="1:10" ht="15" customHeight="1">
      <c r="A36" s="18"/>
      <c r="B36" s="18"/>
      <c r="C36" s="18"/>
      <c r="D36" s="18"/>
      <c r="E36" s="18"/>
      <c r="F36" s="85"/>
      <c r="G36" s="18"/>
      <c r="H36" s="18"/>
      <c r="I36" s="18"/>
      <c r="J36" s="18"/>
    </row>
    <row r="37" spans="1:10" ht="15" customHeight="1">
      <c r="A37" s="18"/>
      <c r="B37" s="18"/>
      <c r="C37" s="18"/>
      <c r="D37" s="18"/>
      <c r="E37" s="18"/>
      <c r="F37" s="119"/>
      <c r="G37" s="18"/>
      <c r="H37" s="18"/>
      <c r="I37" s="18"/>
      <c r="J37" s="18"/>
    </row>
    <row r="38" spans="1:10" ht="15" customHeight="1">
      <c r="F38" s="40"/>
    </row>
    <row r="39" spans="1:10" ht="15" customHeight="1">
      <c r="F39" s="40"/>
    </row>
  </sheetData>
  <mergeCells count="41">
    <mergeCell ref="C27:D27"/>
    <mergeCell ref="E27:F27"/>
    <mergeCell ref="C28:D28"/>
    <mergeCell ref="E28:F28"/>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A10:D10"/>
    <mergeCell ref="C11:D11"/>
    <mergeCell ref="E11:F11"/>
    <mergeCell ref="A1:I2"/>
    <mergeCell ref="A3:I3"/>
    <mergeCell ref="A4:I4"/>
    <mergeCell ref="A5:I5"/>
  </mergeCells>
  <pageMargins left="0.7" right="0.7" top="0.75" bottom="0.75" header="0.511811023622047" footer="0.511811023622047"/>
  <pageSetup paperSize="9" scale="94" orientation="landscape" horizontalDpi="300" verticalDpi="300"/>
  <rowBreaks count="1" manualBreakCount="1">
    <brk id="1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BJ39"/>
  <sheetViews>
    <sheetView zoomScaleNormal="100" workbookViewId="0">
      <selection activeCell="B36" sqref="B36"/>
    </sheetView>
  </sheetViews>
  <sheetFormatPr defaultColWidth="9" defaultRowHeight="15"/>
  <cols>
    <col min="1" max="1" width="3.42578125" style="5" customWidth="1"/>
    <col min="2" max="2" width="52.140625" style="5" customWidth="1"/>
    <col min="3" max="3" width="8.140625" style="5" customWidth="1"/>
    <col min="4" max="4" width="11.42578125" style="5" customWidth="1"/>
    <col min="5" max="5" width="14.140625" style="5" customWidth="1"/>
    <col min="6" max="6" width="14.42578125" style="5" customWidth="1"/>
    <col min="7" max="7" width="13" style="5" customWidth="1"/>
    <col min="8" max="8" width="22.28515625" style="5" customWidth="1"/>
    <col min="9" max="9" width="20.28515625" style="5" customWidth="1"/>
    <col min="10"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1500</v>
      </c>
      <c r="B5" s="772"/>
      <c r="C5" s="772"/>
      <c r="D5" s="772"/>
      <c r="E5" s="772"/>
      <c r="F5" s="772"/>
      <c r="G5" s="772"/>
      <c r="H5" s="772"/>
      <c r="I5" s="772"/>
      <c r="J5" s="47"/>
    </row>
    <row r="6" spans="1:10" ht="52.5" customHeight="1">
      <c r="A6" s="91" t="s">
        <v>1</v>
      </c>
      <c r="B6" s="92" t="s">
        <v>32</v>
      </c>
      <c r="C6" s="93" t="s">
        <v>2</v>
      </c>
      <c r="D6" s="94" t="s">
        <v>3</v>
      </c>
      <c r="E6" s="94" t="s">
        <v>4</v>
      </c>
      <c r="F6" s="94" t="s">
        <v>5</v>
      </c>
      <c r="G6" s="92" t="s">
        <v>6</v>
      </c>
      <c r="H6" s="95" t="s">
        <v>7</v>
      </c>
      <c r="I6" s="13" t="s">
        <v>1823</v>
      </c>
    </row>
    <row r="7" spans="1:10" ht="15.75" customHeight="1">
      <c r="A7" s="91" t="s">
        <v>8</v>
      </c>
      <c r="B7" s="92" t="s">
        <v>8</v>
      </c>
      <c r="C7" s="93" t="s">
        <v>9</v>
      </c>
      <c r="D7" s="94" t="s">
        <v>10</v>
      </c>
      <c r="E7" s="94" t="s">
        <v>10</v>
      </c>
      <c r="F7" s="94" t="s">
        <v>8</v>
      </c>
      <c r="G7" s="92" t="s">
        <v>8</v>
      </c>
      <c r="H7" s="95" t="s">
        <v>8</v>
      </c>
      <c r="I7" s="17" t="s">
        <v>8</v>
      </c>
    </row>
    <row r="8" spans="1:10" ht="43.5" customHeight="1">
      <c r="A8" s="19">
        <v>1</v>
      </c>
      <c r="B8" s="96" t="s">
        <v>807</v>
      </c>
      <c r="C8" s="106">
        <f>4500</f>
        <v>4500</v>
      </c>
      <c r="D8" s="107"/>
      <c r="E8" s="107"/>
      <c r="F8" s="19"/>
      <c r="G8" s="179"/>
      <c r="H8" s="179"/>
      <c r="I8" s="25"/>
    </row>
    <row r="9" spans="1:10" ht="43.5" customHeight="1">
      <c r="A9" s="199">
        <v>2</v>
      </c>
      <c r="B9" s="357" t="s">
        <v>808</v>
      </c>
      <c r="C9" s="358">
        <v>35000</v>
      </c>
      <c r="D9" s="297"/>
      <c r="E9" s="107"/>
      <c r="F9" s="19"/>
      <c r="G9" s="179"/>
      <c r="H9" s="360"/>
      <c r="I9" s="25"/>
    </row>
    <row r="10" spans="1:10" ht="43.5" customHeight="1">
      <c r="A10" s="199">
        <v>3</v>
      </c>
      <c r="B10" s="357" t="s">
        <v>809</v>
      </c>
      <c r="C10" s="358">
        <f>75000*3</f>
        <v>225000</v>
      </c>
      <c r="D10" s="297"/>
      <c r="E10" s="107"/>
      <c r="F10" s="19"/>
      <c r="G10" s="179"/>
      <c r="H10" s="13"/>
      <c r="I10" s="25"/>
    </row>
    <row r="11" spans="1:10" ht="34.5" customHeight="1">
      <c r="A11" s="825" t="s">
        <v>810</v>
      </c>
      <c r="B11" s="825"/>
      <c r="C11" s="825"/>
      <c r="D11" s="825"/>
      <c r="E11" s="297"/>
      <c r="F11" s="262"/>
      <c r="G11" s="363"/>
      <c r="H11" s="363"/>
      <c r="I11" s="487"/>
    </row>
    <row r="12" spans="1:10" ht="31.5" customHeight="1">
      <c r="A12" s="26"/>
      <c r="B12" s="183" t="s">
        <v>811</v>
      </c>
      <c r="C12" s="839" t="s">
        <v>34</v>
      </c>
      <c r="D12" s="839"/>
      <c r="E12" s="770" t="s">
        <v>15</v>
      </c>
      <c r="F12" s="770"/>
      <c r="G12" s="262"/>
      <c r="H12" s="31"/>
      <c r="I12" s="31"/>
      <c r="J12" s="18"/>
    </row>
    <row r="13" spans="1:10" ht="15" customHeight="1">
      <c r="A13" s="32">
        <v>1</v>
      </c>
      <c r="B13" s="1" t="s">
        <v>16</v>
      </c>
      <c r="C13" s="830"/>
      <c r="D13" s="830"/>
      <c r="E13" s="835"/>
      <c r="F13" s="835"/>
      <c r="G13" s="30"/>
      <c r="H13" s="35"/>
      <c r="I13" s="31"/>
      <c r="J13" s="18"/>
    </row>
    <row r="14" spans="1:10" ht="15" customHeight="1">
      <c r="A14" s="32">
        <v>2</v>
      </c>
      <c r="B14" s="1" t="s">
        <v>812</v>
      </c>
      <c r="C14" s="830"/>
      <c r="D14" s="830"/>
      <c r="E14" s="830"/>
      <c r="F14" s="830"/>
      <c r="G14" s="30"/>
      <c r="H14" s="31"/>
      <c r="I14" s="31"/>
      <c r="J14" s="18"/>
    </row>
    <row r="15" spans="1:10" ht="15" customHeight="1">
      <c r="A15" s="32">
        <v>3</v>
      </c>
      <c r="B15" s="2" t="s">
        <v>526</v>
      </c>
      <c r="C15" s="830"/>
      <c r="D15" s="830"/>
      <c r="E15" s="830"/>
      <c r="F15" s="830"/>
      <c r="G15" s="30"/>
      <c r="H15" s="31"/>
      <c r="I15" s="31"/>
      <c r="J15" s="18"/>
    </row>
    <row r="16" spans="1:10" ht="25.5" customHeight="1">
      <c r="A16" s="32">
        <v>4</v>
      </c>
      <c r="B16" s="2" t="s">
        <v>813</v>
      </c>
      <c r="C16" s="830"/>
      <c r="D16" s="830"/>
      <c r="E16" s="830"/>
      <c r="F16" s="830"/>
      <c r="G16" s="30"/>
      <c r="H16" s="31"/>
      <c r="I16" s="31"/>
      <c r="J16" s="18"/>
    </row>
    <row r="17" spans="1:10" ht="31.5" customHeight="1">
      <c r="A17" s="32">
        <v>5</v>
      </c>
      <c r="B17" s="2" t="s">
        <v>1724</v>
      </c>
      <c r="C17" s="830"/>
      <c r="D17" s="830"/>
      <c r="E17" s="830"/>
      <c r="F17" s="830"/>
      <c r="G17" s="30"/>
      <c r="H17" s="31"/>
      <c r="I17" s="31"/>
      <c r="J17" s="18"/>
    </row>
    <row r="18" spans="1:10" ht="29.25" customHeight="1">
      <c r="A18" s="32">
        <v>6</v>
      </c>
      <c r="B18" s="2" t="s">
        <v>814</v>
      </c>
      <c r="C18" s="830"/>
      <c r="D18" s="830"/>
      <c r="E18" s="830"/>
      <c r="F18" s="830"/>
      <c r="G18" s="30"/>
      <c r="H18" s="31"/>
      <c r="I18" s="31"/>
      <c r="J18" s="18"/>
    </row>
    <row r="19" spans="1:10" ht="15" customHeight="1">
      <c r="A19" s="35"/>
      <c r="B19" s="488" t="s">
        <v>815</v>
      </c>
      <c r="C19" s="830"/>
      <c r="D19" s="830"/>
      <c r="E19" s="830"/>
      <c r="F19" s="830"/>
      <c r="G19" s="30"/>
      <c r="H19" s="31"/>
      <c r="I19" s="31"/>
      <c r="J19" s="18"/>
    </row>
    <row r="20" spans="1:10" ht="20.25" customHeight="1">
      <c r="A20" s="32">
        <v>1</v>
      </c>
      <c r="B20" s="2" t="s">
        <v>16</v>
      </c>
      <c r="C20" s="830"/>
      <c r="D20" s="830"/>
      <c r="E20" s="830"/>
      <c r="F20" s="830"/>
      <c r="G20" s="30"/>
      <c r="H20" s="31"/>
      <c r="I20" s="31"/>
      <c r="J20" s="18"/>
    </row>
    <row r="21" spans="1:10" ht="24" customHeight="1">
      <c r="A21" s="489">
        <v>2</v>
      </c>
      <c r="B21" s="2" t="s">
        <v>816</v>
      </c>
      <c r="C21" s="830"/>
      <c r="D21" s="830"/>
      <c r="E21" s="830"/>
      <c r="F21" s="830"/>
      <c r="G21" s="30"/>
      <c r="H21" s="31"/>
      <c r="I21" s="31"/>
      <c r="J21" s="18"/>
    </row>
    <row r="22" spans="1:10" ht="23.25" customHeight="1">
      <c r="A22" s="277">
        <v>3</v>
      </c>
      <c r="B22" s="401" t="s">
        <v>817</v>
      </c>
      <c r="C22" s="830"/>
      <c r="D22" s="830"/>
      <c r="E22" s="830"/>
      <c r="F22" s="830"/>
      <c r="G22" s="30"/>
      <c r="H22" s="105"/>
      <c r="I22" s="105"/>
      <c r="J22" s="18"/>
    </row>
    <row r="23" spans="1:10" ht="30.75" customHeight="1">
      <c r="A23" s="32">
        <v>4</v>
      </c>
      <c r="B23" s="410" t="s">
        <v>813</v>
      </c>
      <c r="C23" s="830"/>
      <c r="D23" s="830"/>
      <c r="E23" s="830"/>
      <c r="F23" s="830"/>
      <c r="G23" s="105"/>
      <c r="H23" s="481"/>
      <c r="I23" s="481"/>
      <c r="J23" s="88"/>
    </row>
    <row r="24" spans="1:10" ht="33" customHeight="1">
      <c r="A24" s="277">
        <v>5</v>
      </c>
      <c r="B24" s="198" t="s">
        <v>818</v>
      </c>
      <c r="C24" s="830"/>
      <c r="D24" s="830"/>
      <c r="E24" s="830"/>
      <c r="F24" s="830"/>
      <c r="G24" s="105"/>
      <c r="H24" s="481"/>
      <c r="I24" s="481"/>
      <c r="J24" s="490"/>
    </row>
    <row r="25" spans="1:10" ht="23.25" customHeight="1">
      <c r="A25" s="390">
        <v>6</v>
      </c>
      <c r="B25" s="391" t="s">
        <v>819</v>
      </c>
      <c r="C25" s="830"/>
      <c r="D25" s="830"/>
      <c r="E25" s="830"/>
      <c r="F25" s="830"/>
      <c r="G25" s="105"/>
      <c r="H25" s="105"/>
      <c r="I25" s="105"/>
    </row>
    <row r="26" spans="1:10" ht="24.75" customHeight="1">
      <c r="A26" s="491">
        <v>7</v>
      </c>
      <c r="B26" s="410" t="s">
        <v>820</v>
      </c>
      <c r="C26" s="852"/>
      <c r="D26" s="852"/>
      <c r="E26" s="830"/>
      <c r="F26" s="830"/>
      <c r="G26" s="105"/>
      <c r="H26" s="105"/>
      <c r="I26" s="105"/>
    </row>
    <row r="27" spans="1:10" ht="27" customHeight="1">
      <c r="A27" s="278"/>
      <c r="B27" s="492" t="s">
        <v>821</v>
      </c>
      <c r="C27" s="852"/>
      <c r="D27" s="852"/>
      <c r="E27" s="830"/>
      <c r="F27" s="830"/>
      <c r="G27" s="105"/>
      <c r="H27" s="105"/>
      <c r="I27" s="105"/>
    </row>
    <row r="28" spans="1:10" ht="25.5" customHeight="1">
      <c r="A28" s="390">
        <v>1</v>
      </c>
      <c r="B28" s="410" t="s">
        <v>16</v>
      </c>
      <c r="C28" s="852"/>
      <c r="D28" s="852"/>
      <c r="E28" s="830"/>
      <c r="F28" s="830"/>
      <c r="G28" s="105"/>
      <c r="H28" s="105"/>
      <c r="I28" s="105"/>
    </row>
    <row r="29" spans="1:10" ht="24.75" customHeight="1">
      <c r="A29" s="390">
        <v>2</v>
      </c>
      <c r="B29" s="410" t="s">
        <v>816</v>
      </c>
      <c r="C29" s="852"/>
      <c r="D29" s="852"/>
      <c r="E29" s="830"/>
      <c r="F29" s="830"/>
      <c r="G29" s="105"/>
      <c r="H29" s="105"/>
      <c r="I29" s="105"/>
    </row>
    <row r="30" spans="1:10" ht="24" customHeight="1">
      <c r="A30" s="390">
        <v>3</v>
      </c>
      <c r="B30" s="410" t="s">
        <v>526</v>
      </c>
      <c r="C30" s="852"/>
      <c r="D30" s="852"/>
      <c r="E30" s="830"/>
      <c r="F30" s="830"/>
      <c r="G30" s="105"/>
      <c r="H30" s="105"/>
      <c r="I30" s="105"/>
    </row>
    <row r="31" spans="1:10" ht="25.5" customHeight="1">
      <c r="A31" s="390">
        <v>4</v>
      </c>
      <c r="B31" s="410" t="s">
        <v>813</v>
      </c>
      <c r="C31" s="852"/>
      <c r="D31" s="852"/>
      <c r="E31" s="830"/>
      <c r="F31" s="830"/>
      <c r="G31" s="105"/>
      <c r="H31" s="105"/>
      <c r="I31" s="105"/>
    </row>
    <row r="32" spans="1:10" ht="22.5" customHeight="1">
      <c r="A32" s="390">
        <v>5</v>
      </c>
      <c r="B32" s="410" t="s">
        <v>822</v>
      </c>
      <c r="C32" s="852"/>
      <c r="D32" s="852"/>
      <c r="E32" s="830"/>
      <c r="F32" s="830"/>
      <c r="G32" s="105"/>
      <c r="H32" s="105"/>
      <c r="I32" s="105"/>
    </row>
    <row r="33" spans="1:9" ht="28.5" customHeight="1">
      <c r="A33" s="390">
        <v>6</v>
      </c>
      <c r="B33" s="493" t="s">
        <v>823</v>
      </c>
      <c r="C33" s="852"/>
      <c r="D33" s="852"/>
      <c r="E33" s="830"/>
      <c r="F33" s="830"/>
      <c r="G33" s="105"/>
      <c r="H33" s="105"/>
      <c r="I33" s="105"/>
    </row>
    <row r="34" spans="1:9" ht="15" customHeight="1">
      <c r="A34" s="18"/>
      <c r="B34" s="18"/>
      <c r="C34" s="18"/>
      <c r="D34" s="18"/>
      <c r="E34" s="18"/>
      <c r="F34" s="18"/>
      <c r="G34" s="494"/>
      <c r="H34" s="18"/>
      <c r="I34" s="18"/>
    </row>
    <row r="35" spans="1:9" ht="15" customHeight="1">
      <c r="A35" s="18"/>
      <c r="B35" s="44" t="s">
        <v>1354</v>
      </c>
      <c r="C35" s="18"/>
      <c r="D35" s="18"/>
      <c r="E35" s="18"/>
      <c r="F35" s="18"/>
      <c r="G35" s="45"/>
      <c r="H35" s="46"/>
      <c r="I35" s="18"/>
    </row>
    <row r="36" spans="1:9" ht="15" customHeight="1">
      <c r="A36" s="18"/>
      <c r="B36" s="766" t="s">
        <v>1842</v>
      </c>
      <c r="C36" s="18"/>
      <c r="D36" s="18"/>
      <c r="E36" s="18"/>
      <c r="F36" s="18"/>
      <c r="G36" s="18"/>
      <c r="H36" s="46"/>
      <c r="I36" s="18"/>
    </row>
    <row r="37" spans="1:9" ht="15" customHeight="1">
      <c r="A37" s="18"/>
      <c r="B37" s="18"/>
      <c r="C37" s="18"/>
      <c r="D37" s="18"/>
      <c r="E37" s="18"/>
      <c r="G37" s="45"/>
      <c r="H37" s="45"/>
      <c r="I37" s="88"/>
    </row>
    <row r="38" spans="1:9" ht="15" customHeight="1">
      <c r="A38" s="18"/>
      <c r="B38" s="18"/>
      <c r="C38" s="18"/>
      <c r="D38" s="18"/>
      <c r="E38" s="18"/>
      <c r="G38" s="45"/>
      <c r="H38" s="45"/>
      <c r="I38" s="45"/>
    </row>
    <row r="39" spans="1:9" ht="15" customHeight="1">
      <c r="A39" s="18"/>
      <c r="B39" s="18"/>
      <c r="C39" s="18"/>
      <c r="D39" s="18"/>
      <c r="E39" s="18"/>
      <c r="F39" s="18"/>
      <c r="G39" s="18"/>
      <c r="H39" s="18"/>
      <c r="I39" s="18"/>
    </row>
  </sheetData>
  <mergeCells count="4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A11:D11"/>
    <mergeCell ref="C12:D12"/>
    <mergeCell ref="E12:F12"/>
    <mergeCell ref="A1:I2"/>
    <mergeCell ref="A3:I3"/>
    <mergeCell ref="A4:I4"/>
    <mergeCell ref="A5:I5"/>
  </mergeCells>
  <pageMargins left="0.7" right="0.7" top="0.75" bottom="0.75" header="0.511811023622047" footer="0.511811023622047"/>
  <pageSetup paperSize="9" scale="93" orientation="landscape" horizontalDpi="300" verticalDpi="300"/>
  <rowBreaks count="1" manualBreakCount="1">
    <brk id="18"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L19"/>
  <sheetViews>
    <sheetView zoomScaleNormal="100" workbookViewId="0">
      <selection activeCell="B17" sqref="B17"/>
    </sheetView>
  </sheetViews>
  <sheetFormatPr defaultColWidth="9" defaultRowHeight="15"/>
  <cols>
    <col min="1" max="1" width="5" style="5" customWidth="1"/>
    <col min="2" max="2" width="50.140625" style="5" customWidth="1"/>
    <col min="3" max="3" width="13.42578125" style="5" customWidth="1"/>
    <col min="4" max="4" width="12.140625" style="5" customWidth="1"/>
    <col min="5" max="5" width="13.7109375" style="5" customWidth="1"/>
    <col min="6" max="6" width="14" style="5" customWidth="1"/>
    <col min="7" max="7" width="13.5703125" style="5" customWidth="1"/>
    <col min="8" max="8" width="13.140625" style="5" customWidth="1"/>
    <col min="9" max="9" width="20.42578125" style="5" customWidth="1"/>
    <col min="10" max="64" width="8.140625" style="5" customWidth="1"/>
    <col min="65" max="16384" width="9" style="6"/>
  </cols>
  <sheetData>
    <row r="1" spans="1:10" ht="15.75" customHeight="1">
      <c r="A1" s="771" t="s">
        <v>1442</v>
      </c>
      <c r="B1" s="771"/>
      <c r="C1" s="771"/>
      <c r="D1" s="771"/>
      <c r="E1" s="771"/>
      <c r="F1" s="771"/>
      <c r="G1" s="771"/>
      <c r="H1" s="771"/>
      <c r="I1" s="771"/>
    </row>
    <row r="2" spans="1:10" ht="12"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1501</v>
      </c>
      <c r="B5" s="772"/>
      <c r="C5" s="772"/>
      <c r="D5" s="772"/>
      <c r="E5" s="772"/>
      <c r="F5" s="772"/>
      <c r="G5" s="772"/>
      <c r="H5" s="772"/>
      <c r="I5" s="772"/>
      <c r="J5" s="47"/>
    </row>
    <row r="6" spans="1:10" ht="51.75" customHeight="1">
      <c r="A6" s="91" t="s">
        <v>1</v>
      </c>
      <c r="B6" s="92" t="s">
        <v>32</v>
      </c>
      <c r="C6" s="93" t="s">
        <v>2</v>
      </c>
      <c r="D6" s="94" t="s">
        <v>3</v>
      </c>
      <c r="E6" s="94" t="s">
        <v>4</v>
      </c>
      <c r="F6" s="94" t="s">
        <v>5</v>
      </c>
      <c r="G6" s="92" t="s">
        <v>6</v>
      </c>
      <c r="H6" s="95" t="s">
        <v>7</v>
      </c>
      <c r="I6" s="13" t="s">
        <v>1823</v>
      </c>
    </row>
    <row r="7" spans="1:10" ht="15.75" customHeight="1">
      <c r="A7" s="91" t="s">
        <v>8</v>
      </c>
      <c r="B7" s="92" t="s">
        <v>8</v>
      </c>
      <c r="C7" s="93" t="s">
        <v>9</v>
      </c>
      <c r="D7" s="94" t="s">
        <v>10</v>
      </c>
      <c r="E7" s="94" t="s">
        <v>10</v>
      </c>
      <c r="F7" s="94" t="s">
        <v>8</v>
      </c>
      <c r="G7" s="92" t="s">
        <v>8</v>
      </c>
      <c r="H7" s="95" t="s">
        <v>8</v>
      </c>
      <c r="I7" s="17" t="s">
        <v>8</v>
      </c>
    </row>
    <row r="8" spans="1:10" ht="42.75" customHeight="1">
      <c r="A8" s="19">
        <v>1</v>
      </c>
      <c r="B8" s="96" t="s">
        <v>824</v>
      </c>
      <c r="C8" s="97">
        <v>5000</v>
      </c>
      <c r="D8" s="495"/>
      <c r="E8" s="495"/>
      <c r="F8" s="280"/>
      <c r="G8" s="25"/>
      <c r="H8" s="25"/>
      <c r="I8" s="25"/>
    </row>
    <row r="9" spans="1:10" ht="31.5" customHeight="1">
      <c r="A9" s="26"/>
      <c r="B9" s="496" t="s">
        <v>12</v>
      </c>
      <c r="C9" s="185" t="s">
        <v>34</v>
      </c>
      <c r="D9" s="770" t="s">
        <v>15</v>
      </c>
      <c r="E9" s="770"/>
      <c r="F9" s="770"/>
      <c r="G9" s="262"/>
      <c r="H9" s="31"/>
      <c r="I9" s="31"/>
      <c r="J9" s="18"/>
    </row>
    <row r="10" spans="1:10" ht="15" customHeight="1">
      <c r="A10" s="32">
        <v>1</v>
      </c>
      <c r="B10" s="1" t="s">
        <v>16</v>
      </c>
      <c r="C10" s="33"/>
      <c r="D10" s="800"/>
      <c r="E10" s="800"/>
      <c r="F10" s="800"/>
      <c r="G10" s="30"/>
      <c r="H10" s="31"/>
      <c r="I10" s="31"/>
      <c r="J10" s="18"/>
    </row>
    <row r="11" spans="1:10" ht="15" customHeight="1">
      <c r="A11" s="32">
        <v>2</v>
      </c>
      <c r="B11" s="2" t="s">
        <v>825</v>
      </c>
      <c r="C11" s="33"/>
      <c r="D11" s="800"/>
      <c r="E11" s="800"/>
      <c r="F11" s="800"/>
      <c r="G11" s="30"/>
      <c r="H11" s="31"/>
      <c r="I11" s="31"/>
      <c r="J11" s="18"/>
    </row>
    <row r="12" spans="1:10" ht="15" customHeight="1">
      <c r="A12" s="155">
        <v>3</v>
      </c>
      <c r="B12" s="2" t="s">
        <v>826</v>
      </c>
      <c r="C12" s="33"/>
      <c r="D12" s="800"/>
      <c r="E12" s="800"/>
      <c r="F12" s="800"/>
      <c r="G12" s="249"/>
      <c r="H12" s="250"/>
      <c r="I12" s="249"/>
      <c r="J12" s="18"/>
    </row>
    <row r="13" spans="1:10" ht="21" customHeight="1">
      <c r="A13" s="32">
        <v>4</v>
      </c>
      <c r="B13" s="202" t="s">
        <v>827</v>
      </c>
      <c r="C13" s="33"/>
      <c r="D13" s="800"/>
      <c r="E13" s="800"/>
      <c r="F13" s="800"/>
      <c r="G13" s="262"/>
      <c r="H13" s="31"/>
      <c r="I13" s="31"/>
      <c r="J13" s="18"/>
    </row>
    <row r="14" spans="1:10" ht="60" customHeight="1">
      <c r="A14" s="32">
        <v>5</v>
      </c>
      <c r="B14" s="472" t="s">
        <v>828</v>
      </c>
      <c r="C14" s="33"/>
      <c r="D14" s="800"/>
      <c r="E14" s="800"/>
      <c r="F14" s="800"/>
      <c r="G14" s="30"/>
      <c r="H14" s="31"/>
      <c r="I14" s="31" t="s">
        <v>19</v>
      </c>
    </row>
    <row r="15" spans="1:10" ht="15" customHeight="1">
      <c r="A15" s="18"/>
      <c r="B15" s="18"/>
      <c r="C15" s="18"/>
      <c r="D15" s="18"/>
      <c r="E15" s="18"/>
      <c r="F15" s="18"/>
      <c r="G15" s="18"/>
      <c r="H15" s="18"/>
      <c r="I15" s="18"/>
    </row>
    <row r="16" spans="1:10" ht="15.75" customHeight="1">
      <c r="A16" s="87"/>
      <c r="B16" s="44" t="s">
        <v>1354</v>
      </c>
      <c r="C16" s="118"/>
      <c r="D16" s="119"/>
      <c r="E16" s="119"/>
      <c r="F16" s="18"/>
      <c r="G16" s="18"/>
      <c r="H16" s="46"/>
      <c r="I16" s="18"/>
    </row>
    <row r="17" spans="1:9" ht="15" customHeight="1">
      <c r="A17" s="18"/>
      <c r="B17" s="766" t="s">
        <v>1842</v>
      </c>
      <c r="C17" s="18"/>
      <c r="D17" s="18"/>
      <c r="E17" s="18"/>
      <c r="F17" s="18"/>
      <c r="G17" s="18"/>
      <c r="H17" s="46"/>
      <c r="I17" s="18"/>
    </row>
    <row r="18" spans="1:9" ht="15" customHeight="1">
      <c r="A18" s="18"/>
      <c r="B18" s="18"/>
      <c r="C18" s="18"/>
      <c r="D18" s="18"/>
      <c r="E18" s="18"/>
      <c r="G18" s="45"/>
      <c r="H18" s="45"/>
      <c r="I18" s="88"/>
    </row>
    <row r="19" spans="1:9" ht="15" customHeight="1">
      <c r="A19" s="18"/>
      <c r="B19" s="18"/>
      <c r="C19" s="18"/>
      <c r="D19" s="18"/>
      <c r="E19" s="18"/>
      <c r="G19" s="45"/>
      <c r="H19" s="45"/>
      <c r="I19" s="45"/>
    </row>
  </sheetData>
  <mergeCells count="10">
    <mergeCell ref="A1:I2"/>
    <mergeCell ref="A3:I3"/>
    <mergeCell ref="A4:I4"/>
    <mergeCell ref="A5:I5"/>
    <mergeCell ref="D12:F12"/>
    <mergeCell ref="D13:F13"/>
    <mergeCell ref="D14:F14"/>
    <mergeCell ref="D9:F9"/>
    <mergeCell ref="D10:F10"/>
    <mergeCell ref="D11:F11"/>
  </mergeCells>
  <pageMargins left="0.78749999999999998" right="0.78749999999999998" top="1.0249999999999999" bottom="1.0249999999999999" header="0.78749999999999998" footer="0.78749999999999998"/>
  <pageSetup paperSize="9" scale="93" orientation="landscape" horizontalDpi="300" verticalDpi="300"/>
  <headerFooter>
    <oddHeader>&amp;C&amp;A</oddHeader>
    <oddFooter>&amp;CStrona &amp;P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L27"/>
  <sheetViews>
    <sheetView topLeftCell="A4" zoomScaleNormal="100" workbookViewId="0">
      <selection activeCell="B24" sqref="B24"/>
    </sheetView>
  </sheetViews>
  <sheetFormatPr defaultColWidth="9" defaultRowHeight="15"/>
  <cols>
    <col min="1" max="1" width="3.42578125" style="5" customWidth="1"/>
    <col min="2" max="2" width="56.85546875" style="5" customWidth="1"/>
    <col min="3" max="3" width="8.140625" style="5" customWidth="1"/>
    <col min="4" max="4" width="13.42578125" style="5" customWidth="1"/>
    <col min="5" max="5" width="14.5703125" style="5" customWidth="1"/>
    <col min="6" max="6" width="12.5703125" style="5" customWidth="1"/>
    <col min="7" max="7" width="11.85546875" style="5" customWidth="1"/>
    <col min="8" max="8" width="13.140625" style="5" customWidth="1"/>
    <col min="9" max="9" width="17.7109375" style="5" customWidth="1"/>
    <col min="10" max="10" width="13.140625" style="5" customWidth="1"/>
    <col min="11"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thickBot="1">
      <c r="A5" s="772" t="s">
        <v>1502</v>
      </c>
      <c r="B5" s="772"/>
      <c r="C5" s="772"/>
      <c r="D5" s="772"/>
      <c r="E5" s="772"/>
      <c r="F5" s="772"/>
      <c r="G5" s="772"/>
      <c r="H5" s="772"/>
      <c r="I5" s="772"/>
      <c r="J5" s="47"/>
    </row>
    <row r="6" spans="1:10" ht="61.5" customHeight="1" thickBot="1">
      <c r="A6" s="91" t="s">
        <v>1</v>
      </c>
      <c r="B6" s="92" t="s">
        <v>32</v>
      </c>
      <c r="C6" s="93" t="s">
        <v>2</v>
      </c>
      <c r="D6" s="94" t="s">
        <v>3</v>
      </c>
      <c r="E6" s="94" t="s">
        <v>4</v>
      </c>
      <c r="F6" s="94" t="s">
        <v>5</v>
      </c>
      <c r="G6" s="92" t="s">
        <v>6</v>
      </c>
      <c r="H6" s="95" t="s">
        <v>7</v>
      </c>
      <c r="I6" s="13" t="s">
        <v>1823</v>
      </c>
      <c r="J6" s="18"/>
    </row>
    <row r="7" spans="1:10" ht="15" customHeight="1" thickBot="1">
      <c r="A7" s="91" t="s">
        <v>8</v>
      </c>
      <c r="B7" s="92" t="s">
        <v>8</v>
      </c>
      <c r="C7" s="93" t="s">
        <v>9</v>
      </c>
      <c r="D7" s="94" t="s">
        <v>10</v>
      </c>
      <c r="E7" s="94" t="s">
        <v>10</v>
      </c>
      <c r="F7" s="94" t="s">
        <v>8</v>
      </c>
      <c r="G7" s="92" t="s">
        <v>8</v>
      </c>
      <c r="H7" s="95" t="s">
        <v>8</v>
      </c>
      <c r="I7" s="17" t="s">
        <v>8</v>
      </c>
      <c r="J7" s="18"/>
    </row>
    <row r="8" spans="1:10" ht="14.25" customHeight="1">
      <c r="A8" s="19">
        <v>1</v>
      </c>
      <c r="B8" s="853" t="s">
        <v>829</v>
      </c>
      <c r="C8" s="854"/>
      <c r="D8" s="854"/>
      <c r="E8" s="854"/>
      <c r="F8" s="854"/>
      <c r="G8" s="854"/>
      <c r="H8" s="854"/>
      <c r="I8" s="855"/>
      <c r="J8" s="18"/>
    </row>
    <row r="9" spans="1:10" ht="15.75" customHeight="1">
      <c r="A9" s="785"/>
      <c r="B9" s="497" t="s">
        <v>830</v>
      </c>
      <c r="C9" s="458">
        <f>15000</f>
        <v>15000</v>
      </c>
      <c r="D9" s="498"/>
      <c r="E9" s="499"/>
      <c r="F9" s="199"/>
      <c r="G9" s="13"/>
      <c r="H9" s="13"/>
      <c r="I9" s="25"/>
      <c r="J9" s="18"/>
    </row>
    <row r="10" spans="1:10" ht="15.75" customHeight="1">
      <c r="A10" s="785"/>
      <c r="B10" s="497" t="s">
        <v>831</v>
      </c>
      <c r="C10" s="458">
        <f>35000*3</f>
        <v>105000</v>
      </c>
      <c r="D10" s="498"/>
      <c r="E10" s="499"/>
      <c r="F10" s="199"/>
      <c r="G10" s="13"/>
      <c r="H10" s="13"/>
      <c r="I10" s="25"/>
      <c r="J10" s="18"/>
    </row>
    <row r="11" spans="1:10" ht="15" customHeight="1">
      <c r="A11" s="785"/>
      <c r="B11" s="497" t="s">
        <v>832</v>
      </c>
      <c r="C11" s="458">
        <v>45000</v>
      </c>
      <c r="D11" s="498"/>
      <c r="E11" s="499"/>
      <c r="F11" s="199"/>
      <c r="G11" s="13"/>
      <c r="H11" s="360"/>
      <c r="I11" s="25"/>
      <c r="J11" s="18"/>
    </row>
    <row r="12" spans="1:10" ht="15" customHeight="1">
      <c r="A12" s="785"/>
      <c r="B12" s="497" t="s">
        <v>833</v>
      </c>
      <c r="C12" s="458">
        <v>15000</v>
      </c>
      <c r="D12" s="498"/>
      <c r="E12" s="148"/>
      <c r="F12" s="199"/>
      <c r="G12" s="13"/>
      <c r="H12" s="13"/>
      <c r="I12" s="25"/>
      <c r="J12" s="18"/>
    </row>
    <row r="13" spans="1:10" ht="29.25" customHeight="1">
      <c r="A13" s="833" t="s">
        <v>347</v>
      </c>
      <c r="B13" s="833"/>
      <c r="C13" s="833"/>
      <c r="D13" s="833"/>
      <c r="E13" s="22"/>
      <c r="F13" s="30"/>
      <c r="G13" s="31"/>
      <c r="H13" s="31"/>
      <c r="I13" s="105"/>
      <c r="J13" s="18"/>
    </row>
    <row r="14" spans="1:10" ht="15" customHeight="1">
      <c r="A14" s="26"/>
      <c r="B14" s="183" t="s">
        <v>599</v>
      </c>
      <c r="C14" s="839" t="s">
        <v>34</v>
      </c>
      <c r="D14" s="839"/>
      <c r="E14" s="770" t="s">
        <v>15</v>
      </c>
      <c r="F14" s="770"/>
      <c r="G14" s="262"/>
      <c r="H14" s="31"/>
      <c r="I14" s="31"/>
      <c r="J14" s="18"/>
    </row>
    <row r="15" spans="1:10" ht="15" customHeight="1">
      <c r="A15" s="32">
        <v>1</v>
      </c>
      <c r="B15" s="1" t="s">
        <v>16</v>
      </c>
      <c r="C15" s="830"/>
      <c r="D15" s="830"/>
      <c r="E15" s="835"/>
      <c r="F15" s="835"/>
      <c r="G15" s="30"/>
      <c r="H15" s="31"/>
      <c r="I15" s="31"/>
      <c r="J15" s="18"/>
    </row>
    <row r="16" spans="1:10" ht="15" customHeight="1">
      <c r="A16" s="32">
        <v>2</v>
      </c>
      <c r="B16" s="2" t="s">
        <v>115</v>
      </c>
      <c r="C16" s="830"/>
      <c r="D16" s="830"/>
      <c r="E16" s="830"/>
      <c r="F16" s="830"/>
      <c r="G16" s="30"/>
      <c r="H16" s="31"/>
      <c r="I16" s="31"/>
      <c r="J16" s="18"/>
    </row>
    <row r="17" spans="1:10" ht="18.75" customHeight="1">
      <c r="A17" s="32">
        <v>3</v>
      </c>
      <c r="B17" s="2" t="s">
        <v>17</v>
      </c>
      <c r="C17" s="830"/>
      <c r="D17" s="830"/>
      <c r="E17" s="830"/>
      <c r="F17" s="830"/>
      <c r="G17" s="30"/>
      <c r="H17" s="31"/>
      <c r="I17" s="31"/>
      <c r="J17" s="18"/>
    </row>
    <row r="18" spans="1:10" ht="36.75" customHeight="1">
      <c r="A18" s="32">
        <v>4</v>
      </c>
      <c r="B18" s="2" t="s">
        <v>1725</v>
      </c>
      <c r="C18" s="830"/>
      <c r="D18" s="830"/>
      <c r="E18" s="830"/>
      <c r="F18" s="830"/>
      <c r="G18" s="30"/>
      <c r="H18" s="31"/>
      <c r="I18" s="31"/>
      <c r="J18" s="18"/>
    </row>
    <row r="19" spans="1:10" ht="24" customHeight="1">
      <c r="A19" s="32">
        <v>5</v>
      </c>
      <c r="B19" s="2" t="s">
        <v>834</v>
      </c>
      <c r="C19" s="830"/>
      <c r="D19" s="830"/>
      <c r="E19" s="830"/>
      <c r="F19" s="830"/>
      <c r="G19" s="30"/>
      <c r="H19" s="31"/>
      <c r="I19" s="31"/>
      <c r="J19" s="18"/>
    </row>
    <row r="20" spans="1:10" ht="99" customHeight="1">
      <c r="A20" s="32">
        <v>6</v>
      </c>
      <c r="B20" s="2" t="s">
        <v>750</v>
      </c>
      <c r="C20" s="830"/>
      <c r="D20" s="830"/>
      <c r="E20" s="851"/>
      <c r="F20" s="851"/>
      <c r="G20" s="30"/>
      <c r="H20" s="31"/>
      <c r="I20" s="31"/>
      <c r="J20" s="18"/>
    </row>
    <row r="21" spans="1:10" ht="30" customHeight="1">
      <c r="A21" s="32">
        <v>7</v>
      </c>
      <c r="B21" s="798" t="s">
        <v>835</v>
      </c>
      <c r="C21" s="798"/>
      <c r="D21" s="798"/>
      <c r="E21" s="798"/>
      <c r="F21" s="798"/>
      <c r="G21" s="30"/>
      <c r="H21" s="31"/>
      <c r="I21" s="31"/>
      <c r="J21" s="18"/>
    </row>
    <row r="22" spans="1:10" ht="15" customHeight="1">
      <c r="A22" s="81"/>
      <c r="B22" s="455"/>
      <c r="C22" s="436"/>
      <c r="D22" s="244"/>
      <c r="E22" s="244"/>
      <c r="F22" s="85"/>
      <c r="G22" s="18"/>
      <c r="H22" s="18"/>
      <c r="I22" s="18"/>
      <c r="J22" s="18"/>
    </row>
    <row r="23" spans="1:10" ht="14.25" customHeight="1">
      <c r="A23" s="87"/>
      <c r="B23" s="44" t="s">
        <v>1354</v>
      </c>
      <c r="C23" s="118"/>
      <c r="D23" s="119"/>
      <c r="E23" s="119"/>
      <c r="F23" s="85"/>
      <c r="H23" s="46"/>
      <c r="I23" s="45"/>
      <c r="J23" s="88"/>
    </row>
    <row r="24" spans="1:10" ht="14.25" customHeight="1">
      <c r="A24" s="81"/>
      <c r="B24" s="766" t="s">
        <v>1842</v>
      </c>
      <c r="C24" s="163"/>
      <c r="D24" s="40"/>
      <c r="E24" s="40"/>
      <c r="F24" s="85"/>
      <c r="H24" s="46"/>
      <c r="I24" s="45"/>
      <c r="J24" s="45"/>
    </row>
    <row r="25" spans="1:10" ht="15" customHeight="1">
      <c r="F25" s="164"/>
    </row>
    <row r="26" spans="1:10" ht="15" customHeight="1">
      <c r="F26" s="40"/>
    </row>
    <row r="27" spans="1:10" ht="15" customHeight="1">
      <c r="F27" s="40"/>
    </row>
  </sheetData>
  <mergeCells count="22">
    <mergeCell ref="C20:D20"/>
    <mergeCell ref="E20:F20"/>
    <mergeCell ref="B21:F21"/>
    <mergeCell ref="C17:D17"/>
    <mergeCell ref="E17:F17"/>
    <mergeCell ref="C18:D18"/>
    <mergeCell ref="E18:F18"/>
    <mergeCell ref="C19:D19"/>
    <mergeCell ref="E19:F19"/>
    <mergeCell ref="C14:D14"/>
    <mergeCell ref="E14:F14"/>
    <mergeCell ref="C15:D15"/>
    <mergeCell ref="E15:F15"/>
    <mergeCell ref="C16:D16"/>
    <mergeCell ref="E16:F16"/>
    <mergeCell ref="A9:A12"/>
    <mergeCell ref="A13:D13"/>
    <mergeCell ref="A1:I2"/>
    <mergeCell ref="A3:I3"/>
    <mergeCell ref="A4:I4"/>
    <mergeCell ref="A5:I5"/>
    <mergeCell ref="B8:I8"/>
  </mergeCells>
  <pageMargins left="0.7" right="0.7" top="0.75" bottom="0.75" header="0.511811023622047" footer="0.511811023622047"/>
  <pageSetup paperSize="9" scale="93" orientation="landscape"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BL26"/>
  <sheetViews>
    <sheetView zoomScaleNormal="100" workbookViewId="0">
      <selection activeCell="B19" sqref="B19"/>
    </sheetView>
  </sheetViews>
  <sheetFormatPr defaultColWidth="9" defaultRowHeight="15"/>
  <cols>
    <col min="1" max="1" width="3.42578125" style="5" customWidth="1"/>
    <col min="2" max="2" width="60.140625" style="5" customWidth="1"/>
    <col min="3" max="3" width="8.140625" style="5" customWidth="1"/>
    <col min="4" max="4" width="14" style="5" customWidth="1"/>
    <col min="5" max="5" width="12.42578125" style="5" customWidth="1"/>
    <col min="6" max="6" width="19" style="5" customWidth="1"/>
    <col min="7" max="7" width="9.7109375" style="5" customWidth="1"/>
    <col min="8" max="8" width="11.5703125" style="5" customWidth="1"/>
    <col min="9" max="9" width="22.42578125" style="5" customWidth="1"/>
    <col min="10" max="10" width="9.42578125" style="5" customWidth="1"/>
    <col min="11"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1503</v>
      </c>
      <c r="B5" s="772"/>
      <c r="C5" s="772"/>
      <c r="D5" s="772"/>
      <c r="E5" s="772"/>
      <c r="F5" s="772"/>
      <c r="G5" s="772"/>
      <c r="H5" s="772"/>
      <c r="I5" s="772"/>
      <c r="J5" s="47"/>
    </row>
    <row r="6" spans="1:10" ht="52.5" customHeight="1">
      <c r="A6" s="91" t="s">
        <v>1</v>
      </c>
      <c r="B6" s="92" t="s">
        <v>32</v>
      </c>
      <c r="C6" s="93" t="s">
        <v>2</v>
      </c>
      <c r="D6" s="94" t="s">
        <v>3</v>
      </c>
      <c r="E6" s="94" t="s">
        <v>4</v>
      </c>
      <c r="F6" s="94" t="s">
        <v>5</v>
      </c>
      <c r="G6" s="92" t="s">
        <v>6</v>
      </c>
      <c r="H6" s="95" t="s">
        <v>7</v>
      </c>
      <c r="I6" s="13" t="s">
        <v>1823</v>
      </c>
      <c r="J6" s="18"/>
    </row>
    <row r="7" spans="1:10" ht="15" customHeight="1">
      <c r="A7" s="8" t="s">
        <v>8</v>
      </c>
      <c r="B7" s="9" t="s">
        <v>8</v>
      </c>
      <c r="C7" s="10" t="s">
        <v>9</v>
      </c>
      <c r="D7" s="11" t="s">
        <v>10</v>
      </c>
      <c r="E7" s="11" t="s">
        <v>10</v>
      </c>
      <c r="F7" s="11" t="s">
        <v>8</v>
      </c>
      <c r="G7" s="9" t="s">
        <v>8</v>
      </c>
      <c r="H7" s="17" t="s">
        <v>8</v>
      </c>
      <c r="I7" s="17" t="s">
        <v>8</v>
      </c>
      <c r="J7" s="18"/>
    </row>
    <row r="8" spans="1:10" ht="38.25" customHeight="1">
      <c r="A8" s="19">
        <v>1</v>
      </c>
      <c r="B8" s="500" t="s">
        <v>836</v>
      </c>
      <c r="C8" s="139">
        <v>8000</v>
      </c>
      <c r="D8" s="140"/>
      <c r="E8" s="276"/>
      <c r="F8" s="169"/>
      <c r="G8" s="109"/>
      <c r="H8" s="109"/>
      <c r="I8" s="25"/>
      <c r="J8" s="18"/>
    </row>
    <row r="9" spans="1:10" ht="15" customHeight="1">
      <c r="A9" s="26"/>
      <c r="B9" s="27" t="s">
        <v>599</v>
      </c>
      <c r="C9" s="834" t="s">
        <v>34</v>
      </c>
      <c r="D9" s="834"/>
      <c r="E9" s="770" t="s">
        <v>15</v>
      </c>
      <c r="F9" s="770"/>
      <c r="G9" s="262"/>
      <c r="H9" s="31"/>
      <c r="I9" s="31"/>
      <c r="J9" s="18"/>
    </row>
    <row r="10" spans="1:10" ht="15" customHeight="1">
      <c r="A10" s="32">
        <v>1</v>
      </c>
      <c r="B10" s="1" t="s">
        <v>16</v>
      </c>
      <c r="C10" s="830"/>
      <c r="D10" s="830"/>
      <c r="E10" s="830"/>
      <c r="F10" s="830"/>
      <c r="G10" s="30"/>
      <c r="H10" s="35"/>
      <c r="I10" s="31"/>
      <c r="J10" s="18"/>
    </row>
    <row r="11" spans="1:10" ht="15" customHeight="1">
      <c r="A11" s="32">
        <v>2</v>
      </c>
      <c r="B11" s="2" t="s">
        <v>115</v>
      </c>
      <c r="C11" s="830"/>
      <c r="D11" s="830"/>
      <c r="E11" s="830"/>
      <c r="F11" s="830"/>
      <c r="G11" s="30"/>
      <c r="H11" s="31"/>
      <c r="I11" s="31"/>
      <c r="J11" s="18"/>
    </row>
    <row r="12" spans="1:10" ht="25.5" customHeight="1">
      <c r="A12" s="32">
        <v>3</v>
      </c>
      <c r="B12" s="2" t="s">
        <v>17</v>
      </c>
      <c r="C12" s="830"/>
      <c r="D12" s="830"/>
      <c r="E12" s="830"/>
      <c r="F12" s="830"/>
      <c r="G12" s="30"/>
      <c r="H12" s="31"/>
      <c r="I12" s="31"/>
      <c r="J12" s="18"/>
    </row>
    <row r="13" spans="1:10" ht="38.25" customHeight="1">
      <c r="A13" s="32">
        <v>4</v>
      </c>
      <c r="B13" s="2" t="s">
        <v>1725</v>
      </c>
      <c r="C13" s="830"/>
      <c r="D13" s="830"/>
      <c r="E13" s="830"/>
      <c r="F13" s="830"/>
      <c r="G13" s="30"/>
      <c r="H13" s="31"/>
      <c r="I13" s="31"/>
      <c r="J13" s="18"/>
    </row>
    <row r="14" spans="1:10" ht="37.5" customHeight="1">
      <c r="A14" s="32">
        <v>5</v>
      </c>
      <c r="B14" s="2" t="s">
        <v>1726</v>
      </c>
      <c r="C14" s="830"/>
      <c r="D14" s="830"/>
      <c r="E14" s="830"/>
      <c r="F14" s="830"/>
      <c r="G14" s="30"/>
      <c r="H14" s="31"/>
      <c r="I14" s="31"/>
      <c r="J14" s="18"/>
    </row>
    <row r="15" spans="1:10" ht="102" customHeight="1">
      <c r="A15" s="32">
        <v>6</v>
      </c>
      <c r="B15" s="2" t="s">
        <v>750</v>
      </c>
      <c r="C15" s="830"/>
      <c r="D15" s="830"/>
      <c r="E15" s="830"/>
      <c r="F15" s="830"/>
      <c r="G15" s="30"/>
      <c r="H15" s="31"/>
      <c r="I15" s="31"/>
      <c r="J15" s="18"/>
    </row>
    <row r="16" spans="1:10" ht="15" customHeight="1">
      <c r="A16" s="81"/>
      <c r="B16" s="215"/>
      <c r="C16" s="216"/>
      <c r="D16" s="217"/>
      <c r="E16" s="85"/>
      <c r="F16" s="85"/>
      <c r="G16" s="85"/>
      <c r="H16" s="70"/>
      <c r="I16" s="70"/>
      <c r="J16" s="18"/>
    </row>
    <row r="17" spans="1:10" ht="14.25" customHeight="1">
      <c r="A17" s="87"/>
      <c r="B17" s="87"/>
      <c r="C17" s="118"/>
      <c r="D17" s="119"/>
      <c r="E17" s="119"/>
      <c r="F17" s="85"/>
      <c r="G17" s="45"/>
      <c r="H17" s="46"/>
      <c r="I17" s="45"/>
      <c r="J17" s="88"/>
    </row>
    <row r="18" spans="1:10" ht="14.25" customHeight="1">
      <c r="A18" s="81"/>
      <c r="B18" s="44" t="s">
        <v>1354</v>
      </c>
      <c r="C18" s="163"/>
      <c r="D18" s="40"/>
      <c r="E18" s="40"/>
      <c r="F18" s="85"/>
      <c r="G18" s="45"/>
      <c r="H18" s="46"/>
      <c r="I18" s="45"/>
      <c r="J18" s="45"/>
    </row>
    <row r="19" spans="1:10" ht="15" customHeight="1">
      <c r="A19" s="18"/>
      <c r="B19" s="766" t="s">
        <v>1842</v>
      </c>
      <c r="C19" s="18"/>
      <c r="D19" s="18"/>
      <c r="F19" s="45"/>
      <c r="G19" s="45"/>
      <c r="H19" s="88"/>
      <c r="I19" s="18"/>
      <c r="J19" s="18"/>
    </row>
    <row r="20" spans="1:10" ht="15" customHeight="1">
      <c r="A20" s="18"/>
      <c r="B20" s="18"/>
      <c r="C20" s="18"/>
      <c r="D20" s="18"/>
      <c r="F20" s="45"/>
      <c r="G20" s="45"/>
      <c r="H20" s="45"/>
      <c r="I20" s="18"/>
      <c r="J20" s="18"/>
    </row>
    <row r="21" spans="1:10" ht="15" customHeight="1">
      <c r="F21" s="85"/>
    </row>
    <row r="22" spans="1:10" ht="15" customHeight="1">
      <c r="F22" s="85"/>
    </row>
    <row r="23" spans="1:10" ht="15" customHeight="1">
      <c r="F23" s="85"/>
    </row>
    <row r="24" spans="1:10" ht="15" customHeight="1">
      <c r="F24" s="164"/>
    </row>
    <row r="25" spans="1:10" ht="15" customHeight="1">
      <c r="F25" s="40"/>
    </row>
    <row r="26" spans="1:10" ht="15" customHeight="1">
      <c r="F26" s="40"/>
    </row>
  </sheetData>
  <mergeCells count="18">
    <mergeCell ref="C14:D14"/>
    <mergeCell ref="E14:F14"/>
    <mergeCell ref="C15:D15"/>
    <mergeCell ref="E15:F15"/>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93" orientation="landscape"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BJ41"/>
  <sheetViews>
    <sheetView zoomScaleNormal="100" workbookViewId="0">
      <selection activeCell="B39" sqref="B39"/>
    </sheetView>
  </sheetViews>
  <sheetFormatPr defaultColWidth="9" defaultRowHeight="15"/>
  <cols>
    <col min="1" max="1" width="3.42578125" style="5" customWidth="1"/>
    <col min="2" max="2" width="57" style="5" customWidth="1"/>
    <col min="3" max="3" width="8.140625" style="5" customWidth="1"/>
    <col min="4" max="4" width="13.140625" style="5" customWidth="1"/>
    <col min="5" max="5" width="13.5703125" style="5" customWidth="1"/>
    <col min="6" max="6" width="12.85546875" style="5" customWidth="1"/>
    <col min="7" max="7" width="12.140625" style="5" customWidth="1"/>
    <col min="8" max="8" width="13" style="5" customWidth="1"/>
    <col min="9" max="9" width="20.5703125" style="5" customWidth="1"/>
    <col min="10" max="10" width="10.5703125" style="5" customWidth="1"/>
    <col min="11"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1504</v>
      </c>
      <c r="B5" s="772"/>
      <c r="C5" s="772"/>
      <c r="D5" s="772"/>
      <c r="E5" s="772"/>
      <c r="F5" s="772"/>
      <c r="G5" s="772"/>
      <c r="H5" s="772"/>
      <c r="I5" s="772"/>
      <c r="J5" s="47"/>
    </row>
    <row r="6" spans="1:10" ht="47.25" customHeight="1">
      <c r="A6" s="91" t="s">
        <v>1</v>
      </c>
      <c r="B6" s="92" t="s">
        <v>32</v>
      </c>
      <c r="C6" s="93" t="s">
        <v>2</v>
      </c>
      <c r="D6" s="94" t="s">
        <v>3</v>
      </c>
      <c r="E6" s="94" t="s">
        <v>4</v>
      </c>
      <c r="F6" s="94" t="s">
        <v>5</v>
      </c>
      <c r="G6" s="92" t="s">
        <v>6</v>
      </c>
      <c r="H6" s="95" t="s">
        <v>7</v>
      </c>
      <c r="I6" s="13" t="s">
        <v>1823</v>
      </c>
      <c r="J6" s="18"/>
    </row>
    <row r="7" spans="1:10" ht="15.75" customHeight="1">
      <c r="A7" s="91" t="s">
        <v>8</v>
      </c>
      <c r="B7" s="92" t="s">
        <v>8</v>
      </c>
      <c r="C7" s="93" t="s">
        <v>9</v>
      </c>
      <c r="D7" s="94" t="s">
        <v>10</v>
      </c>
      <c r="E7" s="94" t="s">
        <v>10</v>
      </c>
      <c r="F7" s="94" t="s">
        <v>8</v>
      </c>
      <c r="G7" s="92" t="s">
        <v>8</v>
      </c>
      <c r="H7" s="95" t="s">
        <v>8</v>
      </c>
      <c r="I7" s="17" t="s">
        <v>8</v>
      </c>
      <c r="J7" s="18"/>
    </row>
    <row r="8" spans="1:10" ht="21" customHeight="1">
      <c r="A8" s="19">
        <v>1</v>
      </c>
      <c r="B8" s="96" t="s">
        <v>837</v>
      </c>
      <c r="C8" s="106">
        <v>6000</v>
      </c>
      <c r="D8" s="107"/>
      <c r="E8" s="316"/>
      <c r="F8" s="107"/>
      <c r="G8" s="179"/>
      <c r="H8" s="179"/>
      <c r="I8" s="25"/>
      <c r="J8" s="18"/>
    </row>
    <row r="9" spans="1:10" ht="23.25" customHeight="1">
      <c r="A9" s="199">
        <v>2</v>
      </c>
      <c r="B9" s="357" t="s">
        <v>838</v>
      </c>
      <c r="C9" s="358">
        <f>35000*3</f>
        <v>105000</v>
      </c>
      <c r="D9" s="359"/>
      <c r="E9" s="316"/>
      <c r="F9" s="107"/>
      <c r="G9" s="179"/>
      <c r="H9" s="360"/>
      <c r="I9" s="25"/>
      <c r="J9" s="18"/>
    </row>
    <row r="10" spans="1:10" ht="22.5" customHeight="1">
      <c r="A10" s="199">
        <v>3</v>
      </c>
      <c r="B10" s="357" t="s">
        <v>839</v>
      </c>
      <c r="C10" s="358">
        <f>6000*3</f>
        <v>18000</v>
      </c>
      <c r="D10" s="359"/>
      <c r="E10" s="316"/>
      <c r="F10" s="107"/>
      <c r="G10" s="179"/>
      <c r="H10" s="13"/>
      <c r="I10" s="25"/>
      <c r="J10" s="18"/>
    </row>
    <row r="11" spans="1:10" ht="27" customHeight="1">
      <c r="A11" s="833" t="s">
        <v>347</v>
      </c>
      <c r="B11" s="833"/>
      <c r="C11" s="833"/>
      <c r="D11" s="833"/>
      <c r="E11" s="297"/>
      <c r="F11" s="30"/>
      <c r="G11" s="31"/>
      <c r="H11" s="31"/>
      <c r="I11" s="278"/>
      <c r="J11" s="18"/>
    </row>
    <row r="12" spans="1:10" ht="27" customHeight="1">
      <c r="A12" s="35"/>
      <c r="B12" s="183" t="s">
        <v>679</v>
      </c>
      <c r="C12" s="839" t="s">
        <v>34</v>
      </c>
      <c r="D12" s="839"/>
      <c r="E12" s="783" t="s">
        <v>15</v>
      </c>
      <c r="F12" s="783"/>
      <c r="G12" s="31"/>
      <c r="H12" s="31"/>
      <c r="I12" s="105"/>
      <c r="J12" s="18"/>
    </row>
    <row r="13" spans="1:10" ht="15" customHeight="1">
      <c r="A13" s="32">
        <v>1</v>
      </c>
      <c r="B13" s="501" t="s">
        <v>16</v>
      </c>
      <c r="C13" s="799"/>
      <c r="D13" s="799"/>
      <c r="E13" s="807"/>
      <c r="F13" s="807"/>
      <c r="G13" s="31"/>
      <c r="H13" s="31"/>
      <c r="I13" s="105"/>
      <c r="J13" s="18"/>
    </row>
    <row r="14" spans="1:10" ht="15" customHeight="1">
      <c r="A14" s="32">
        <v>2</v>
      </c>
      <c r="B14" s="501" t="s">
        <v>115</v>
      </c>
      <c r="C14" s="799"/>
      <c r="D14" s="799"/>
      <c r="E14" s="770"/>
      <c r="F14" s="770"/>
      <c r="G14" s="31"/>
      <c r="H14" s="31"/>
      <c r="I14" s="105"/>
      <c r="J14" s="18"/>
    </row>
    <row r="15" spans="1:10" ht="15" customHeight="1">
      <c r="A15" s="32">
        <v>3</v>
      </c>
      <c r="B15" s="501" t="s">
        <v>17</v>
      </c>
      <c r="C15" s="799"/>
      <c r="D15" s="799"/>
      <c r="E15" s="770"/>
      <c r="F15" s="770"/>
      <c r="G15" s="31"/>
      <c r="H15" s="31"/>
      <c r="I15" s="105"/>
      <c r="J15" s="18"/>
    </row>
    <row r="16" spans="1:10" ht="32.25" customHeight="1">
      <c r="A16" s="32">
        <v>4</v>
      </c>
      <c r="B16" s="501" t="s">
        <v>840</v>
      </c>
      <c r="C16" s="799"/>
      <c r="D16" s="799"/>
      <c r="E16" s="770"/>
      <c r="F16" s="770"/>
      <c r="G16" s="31"/>
      <c r="H16" s="31"/>
      <c r="I16" s="105"/>
      <c r="J16" s="18"/>
    </row>
    <row r="17" spans="1:10" ht="30.75" customHeight="1">
      <c r="A17" s="32">
        <v>5</v>
      </c>
      <c r="B17" s="501" t="s">
        <v>841</v>
      </c>
      <c r="C17" s="799"/>
      <c r="D17" s="799"/>
      <c r="E17" s="770"/>
      <c r="F17" s="770"/>
      <c r="G17" s="31"/>
      <c r="H17" s="31"/>
      <c r="I17" s="105"/>
      <c r="J17" s="18"/>
    </row>
    <row r="18" spans="1:10" ht="26.25" customHeight="1">
      <c r="A18" s="32">
        <v>6</v>
      </c>
      <c r="B18" s="501" t="s">
        <v>842</v>
      </c>
      <c r="C18" s="799"/>
      <c r="D18" s="799"/>
      <c r="E18" s="770"/>
      <c r="F18" s="770"/>
      <c r="G18" s="31"/>
      <c r="H18" s="31"/>
      <c r="I18" s="105"/>
      <c r="J18" s="18"/>
    </row>
    <row r="19" spans="1:10" ht="94.5" customHeight="1">
      <c r="A19" s="32">
        <v>7</v>
      </c>
      <c r="B19" s="501" t="s">
        <v>18</v>
      </c>
      <c r="C19" s="799"/>
      <c r="D19" s="799"/>
      <c r="E19" s="770"/>
      <c r="F19" s="770"/>
      <c r="G19" s="31"/>
      <c r="H19" s="31"/>
      <c r="I19" s="105"/>
      <c r="J19" s="18"/>
    </row>
    <row r="20" spans="1:10" ht="15" customHeight="1">
      <c r="A20" s="26"/>
      <c r="B20" s="183" t="s">
        <v>685</v>
      </c>
      <c r="C20" s="843" t="s">
        <v>34</v>
      </c>
      <c r="D20" s="843"/>
      <c r="E20" s="783" t="s">
        <v>15</v>
      </c>
      <c r="F20" s="783"/>
      <c r="G20" s="262"/>
      <c r="H20" s="31"/>
      <c r="I20" s="31"/>
      <c r="J20" s="18"/>
    </row>
    <row r="21" spans="1:10" ht="15" customHeight="1">
      <c r="A21" s="32">
        <v>1</v>
      </c>
      <c r="B21" s="1" t="s">
        <v>16</v>
      </c>
      <c r="C21" s="830"/>
      <c r="D21" s="830"/>
      <c r="E21" s="830"/>
      <c r="F21" s="830"/>
      <c r="G21" s="30"/>
      <c r="H21" s="35"/>
      <c r="I21" s="31"/>
      <c r="J21" s="18"/>
    </row>
    <row r="22" spans="1:10" ht="15" customHeight="1">
      <c r="A22" s="32">
        <v>2</v>
      </c>
      <c r="B22" s="2" t="s">
        <v>115</v>
      </c>
      <c r="C22" s="830"/>
      <c r="D22" s="830"/>
      <c r="E22" s="830"/>
      <c r="F22" s="830"/>
      <c r="G22" s="30"/>
      <c r="H22" s="31"/>
      <c r="I22" s="31"/>
      <c r="J22" s="18"/>
    </row>
    <row r="23" spans="1:10" ht="15" customHeight="1">
      <c r="A23" s="32">
        <v>3</v>
      </c>
      <c r="B23" s="2" t="s">
        <v>17</v>
      </c>
      <c r="C23" s="830"/>
      <c r="D23" s="830"/>
      <c r="E23" s="830"/>
      <c r="F23" s="830"/>
      <c r="G23" s="30"/>
      <c r="H23" s="31"/>
      <c r="I23" s="31"/>
      <c r="J23" s="18"/>
    </row>
    <row r="24" spans="1:10" ht="38.25" customHeight="1">
      <c r="A24" s="32">
        <v>4</v>
      </c>
      <c r="B24" s="2" t="s">
        <v>1727</v>
      </c>
      <c r="C24" s="830"/>
      <c r="D24" s="830"/>
      <c r="E24" s="830"/>
      <c r="F24" s="830"/>
      <c r="G24" s="30"/>
      <c r="H24" s="31"/>
      <c r="I24" s="31"/>
      <c r="J24" s="18"/>
    </row>
    <row r="25" spans="1:10" ht="52.5" customHeight="1">
      <c r="A25" s="32">
        <v>5</v>
      </c>
      <c r="B25" s="2" t="s">
        <v>1728</v>
      </c>
      <c r="C25" s="830"/>
      <c r="D25" s="830"/>
      <c r="E25" s="830"/>
      <c r="F25" s="830"/>
      <c r="G25" s="30"/>
      <c r="H25" s="31"/>
      <c r="I25" s="31"/>
      <c r="J25" s="18"/>
    </row>
    <row r="26" spans="1:10" ht="27.75" customHeight="1">
      <c r="A26" s="32">
        <v>6</v>
      </c>
      <c r="B26" s="2" t="s">
        <v>842</v>
      </c>
      <c r="C26" s="830"/>
      <c r="D26" s="830"/>
      <c r="E26" s="830"/>
      <c r="F26" s="830"/>
      <c r="G26" s="30"/>
      <c r="H26" s="31"/>
      <c r="I26" s="31"/>
      <c r="J26" s="18"/>
    </row>
    <row r="27" spans="1:10" ht="89.25" customHeight="1">
      <c r="A27" s="32">
        <v>7</v>
      </c>
      <c r="B27" s="2" t="s">
        <v>18</v>
      </c>
      <c r="C27" s="830"/>
      <c r="D27" s="830"/>
      <c r="E27" s="830"/>
      <c r="F27" s="830"/>
      <c r="G27" s="30"/>
      <c r="H27" s="31"/>
      <c r="I27" s="31"/>
      <c r="J27" s="18"/>
    </row>
    <row r="28" spans="1:10" ht="15" customHeight="1">
      <c r="A28" s="26"/>
      <c r="B28" s="27" t="s">
        <v>689</v>
      </c>
      <c r="C28" s="834" t="s">
        <v>34</v>
      </c>
      <c r="D28" s="834"/>
      <c r="E28" s="770" t="s">
        <v>15</v>
      </c>
      <c r="F28" s="770"/>
      <c r="G28" s="262"/>
      <c r="H28" s="31"/>
      <c r="I28" s="31"/>
      <c r="J28" s="18"/>
    </row>
    <row r="29" spans="1:10" ht="15" customHeight="1">
      <c r="A29" s="32">
        <v>1</v>
      </c>
      <c r="B29" s="1" t="s">
        <v>16</v>
      </c>
      <c r="C29" s="830"/>
      <c r="D29" s="830"/>
      <c r="E29" s="830"/>
      <c r="F29" s="830"/>
      <c r="G29" s="30"/>
      <c r="H29" s="31"/>
      <c r="I29" s="31"/>
      <c r="J29" s="18"/>
    </row>
    <row r="30" spans="1:10" ht="15" customHeight="1">
      <c r="A30" s="32">
        <v>2</v>
      </c>
      <c r="B30" s="2" t="s">
        <v>115</v>
      </c>
      <c r="C30" s="830"/>
      <c r="D30" s="830"/>
      <c r="E30" s="830"/>
      <c r="F30" s="830"/>
      <c r="G30" s="30"/>
      <c r="H30" s="31"/>
      <c r="I30" s="31"/>
      <c r="J30" s="18"/>
    </row>
    <row r="31" spans="1:10" ht="15" customHeight="1">
      <c r="A31" s="32">
        <v>3</v>
      </c>
      <c r="B31" s="2" t="s">
        <v>17</v>
      </c>
      <c r="C31" s="830"/>
      <c r="D31" s="830"/>
      <c r="E31" s="830"/>
      <c r="F31" s="830"/>
      <c r="G31" s="30"/>
      <c r="H31" s="31"/>
      <c r="I31" s="31"/>
      <c r="J31" s="18"/>
    </row>
    <row r="32" spans="1:10" ht="31.5" customHeight="1">
      <c r="A32" s="32">
        <v>4</v>
      </c>
      <c r="B32" s="2" t="s">
        <v>1727</v>
      </c>
      <c r="C32" s="830"/>
      <c r="D32" s="830"/>
      <c r="E32" s="830"/>
      <c r="F32" s="830"/>
      <c r="G32" s="30"/>
      <c r="H32" s="31"/>
      <c r="I32" s="31"/>
      <c r="J32" s="18"/>
    </row>
    <row r="33" spans="1:10" ht="37.5" customHeight="1">
      <c r="A33" s="32">
        <v>5</v>
      </c>
      <c r="B33" s="2" t="s">
        <v>1729</v>
      </c>
      <c r="C33" s="830"/>
      <c r="D33" s="830"/>
      <c r="E33" s="830"/>
      <c r="F33" s="830"/>
      <c r="G33" s="30"/>
      <c r="H33" s="31"/>
      <c r="I33" s="31"/>
      <c r="J33" s="18"/>
    </row>
    <row r="34" spans="1:10" ht="21.75" customHeight="1">
      <c r="A34" s="32">
        <v>6</v>
      </c>
      <c r="B34" s="2" t="s">
        <v>842</v>
      </c>
      <c r="C34" s="830"/>
      <c r="D34" s="830"/>
      <c r="E34" s="830"/>
      <c r="F34" s="830"/>
      <c r="G34" s="30"/>
      <c r="H34" s="31"/>
      <c r="I34" s="31"/>
      <c r="J34" s="18"/>
    </row>
    <row r="35" spans="1:10" ht="88.5" customHeight="1">
      <c r="A35" s="32">
        <v>7</v>
      </c>
      <c r="B35" s="2" t="s">
        <v>18</v>
      </c>
      <c r="C35" s="830"/>
      <c r="D35" s="830"/>
      <c r="E35" s="830"/>
      <c r="F35" s="830"/>
      <c r="G35" s="30"/>
      <c r="H35" s="31"/>
      <c r="I35" s="31"/>
      <c r="J35" s="18"/>
    </row>
    <row r="36" spans="1:10" ht="15" customHeight="1">
      <c r="A36" s="81"/>
      <c r="B36" s="215"/>
      <c r="C36" s="216"/>
      <c r="D36" s="217"/>
      <c r="E36" s="85"/>
      <c r="F36" s="119"/>
      <c r="G36" s="85"/>
      <c r="H36" s="70"/>
      <c r="I36" s="70"/>
      <c r="J36" s="18"/>
    </row>
    <row r="37" spans="1:10" ht="14.25" customHeight="1">
      <c r="A37" s="87"/>
      <c r="B37" s="87"/>
      <c r="C37" s="118"/>
      <c r="D37" s="119"/>
      <c r="E37" s="119"/>
      <c r="F37" s="40"/>
      <c r="H37" s="46"/>
      <c r="I37" s="45"/>
      <c r="J37" s="88"/>
    </row>
    <row r="38" spans="1:10" ht="14.25" customHeight="1">
      <c r="A38" s="81"/>
      <c r="B38" s="44" t="s">
        <v>1354</v>
      </c>
      <c r="C38" s="163"/>
      <c r="D38" s="40"/>
      <c r="E38" s="40"/>
      <c r="F38" s="40"/>
      <c r="H38" s="46"/>
      <c r="I38" s="45"/>
      <c r="J38" s="45"/>
    </row>
    <row r="39" spans="1:10" ht="15" customHeight="1">
      <c r="A39" s="18"/>
      <c r="B39" s="766" t="s">
        <v>1842</v>
      </c>
      <c r="C39" s="18"/>
      <c r="D39" s="18"/>
      <c r="E39" s="18"/>
      <c r="F39" s="18"/>
      <c r="G39" s="18"/>
      <c r="H39" s="18"/>
      <c r="I39" s="18"/>
      <c r="J39" s="18"/>
    </row>
    <row r="40" spans="1:10" ht="15" customHeight="1">
      <c r="A40" s="18"/>
      <c r="B40" s="18"/>
      <c r="C40" s="18"/>
      <c r="D40" s="18"/>
      <c r="E40" s="18"/>
      <c r="F40" s="18"/>
      <c r="G40" s="18"/>
      <c r="H40" s="18"/>
      <c r="I40" s="18"/>
      <c r="J40" s="18"/>
    </row>
    <row r="41" spans="1:10" ht="15" customHeight="1">
      <c r="A41" s="18"/>
      <c r="B41" s="18"/>
      <c r="C41" s="18"/>
      <c r="D41" s="18"/>
      <c r="E41" s="18"/>
      <c r="F41" s="18"/>
      <c r="G41" s="18"/>
      <c r="H41" s="18"/>
      <c r="I41" s="18"/>
      <c r="J41" s="18"/>
    </row>
  </sheetData>
  <mergeCells count="53">
    <mergeCell ref="C34:D34"/>
    <mergeCell ref="E34:F34"/>
    <mergeCell ref="C35:D35"/>
    <mergeCell ref="E35:F35"/>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A11:D11"/>
    <mergeCell ref="C12:D12"/>
    <mergeCell ref="E12:F12"/>
    <mergeCell ref="A1:I2"/>
    <mergeCell ref="A3:I3"/>
    <mergeCell ref="A4:I4"/>
    <mergeCell ref="A5:I5"/>
  </mergeCells>
  <pageMargins left="0.7" right="0.7" top="0.75" bottom="0.75" header="0.511811023622047" footer="0.511811023622047"/>
  <pageSetup paperSize="9" scale="90" orientation="landscape" horizontalDpi="300" verticalDpi="300"/>
  <rowBreaks count="1" manualBreakCount="1">
    <brk id="1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J27"/>
  <sheetViews>
    <sheetView zoomScaleNormal="100" workbookViewId="0">
      <selection activeCell="B21" sqref="B21"/>
    </sheetView>
  </sheetViews>
  <sheetFormatPr defaultColWidth="9" defaultRowHeight="15"/>
  <cols>
    <col min="1" max="1" width="3.42578125" style="5" customWidth="1"/>
    <col min="2" max="2" width="54.7109375" style="5" customWidth="1"/>
    <col min="3" max="3" width="8.140625" style="5" customWidth="1"/>
    <col min="4" max="4" width="11.7109375" style="5" customWidth="1"/>
    <col min="5" max="5" width="15.7109375" style="5" customWidth="1"/>
    <col min="6" max="6" width="13.140625" style="5" customWidth="1"/>
    <col min="7" max="8" width="12.42578125" style="5" customWidth="1"/>
    <col min="9" max="9" width="22.42578125" style="5" customWidth="1"/>
    <col min="10" max="10" width="11.57031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1505</v>
      </c>
      <c r="B5" s="772"/>
      <c r="C5" s="772"/>
      <c r="D5" s="772"/>
      <c r="E5" s="772"/>
      <c r="F5" s="772"/>
      <c r="G5" s="772"/>
      <c r="H5" s="772"/>
      <c r="I5" s="772"/>
      <c r="J5" s="47"/>
    </row>
    <row r="6" spans="1:10" ht="51" customHeight="1">
      <c r="A6" s="91" t="s">
        <v>1</v>
      </c>
      <c r="B6" s="92" t="s">
        <v>32</v>
      </c>
      <c r="C6" s="93" t="s">
        <v>2</v>
      </c>
      <c r="D6" s="94" t="s">
        <v>3</v>
      </c>
      <c r="E6" s="94" t="s">
        <v>4</v>
      </c>
      <c r="F6" s="94" t="s">
        <v>5</v>
      </c>
      <c r="G6" s="92" t="s">
        <v>6</v>
      </c>
      <c r="H6" s="95" t="s">
        <v>7</v>
      </c>
      <c r="I6" s="13" t="s">
        <v>1823</v>
      </c>
      <c r="J6" s="18"/>
    </row>
    <row r="7" spans="1:10" ht="15.75" customHeight="1">
      <c r="A7" s="91" t="s">
        <v>8</v>
      </c>
      <c r="B7" s="92" t="s">
        <v>8</v>
      </c>
      <c r="C7" s="93" t="s">
        <v>9</v>
      </c>
      <c r="D7" s="94" t="s">
        <v>10</v>
      </c>
      <c r="E7" s="94" t="s">
        <v>10</v>
      </c>
      <c r="F7" s="94" t="s">
        <v>8</v>
      </c>
      <c r="G7" s="92" t="s">
        <v>8</v>
      </c>
      <c r="H7" s="95" t="s">
        <v>8</v>
      </c>
      <c r="I7" s="17" t="s">
        <v>8</v>
      </c>
      <c r="J7" s="18"/>
    </row>
    <row r="8" spans="1:10" ht="42" customHeight="1">
      <c r="A8" s="19">
        <v>1</v>
      </c>
      <c r="B8" s="96" t="s">
        <v>843</v>
      </c>
      <c r="C8" s="106">
        <v>8000</v>
      </c>
      <c r="D8" s="107"/>
      <c r="E8" s="107"/>
      <c r="F8" s="19"/>
      <c r="G8" s="179"/>
      <c r="H8" s="179"/>
      <c r="I8" s="25"/>
      <c r="J8" s="18"/>
    </row>
    <row r="9" spans="1:10" ht="15" customHeight="1">
      <c r="A9" s="26"/>
      <c r="B9" s="27" t="s">
        <v>599</v>
      </c>
      <c r="C9" s="834" t="s">
        <v>34</v>
      </c>
      <c r="D9" s="834"/>
      <c r="E9" s="770" t="s">
        <v>15</v>
      </c>
      <c r="F9" s="770"/>
      <c r="G9" s="262"/>
      <c r="H9" s="31"/>
      <c r="I9" s="31"/>
      <c r="J9" s="18"/>
    </row>
    <row r="10" spans="1:10" ht="15" customHeight="1">
      <c r="A10" s="32">
        <v>1</v>
      </c>
      <c r="B10" s="1" t="s">
        <v>16</v>
      </c>
      <c r="C10" s="830"/>
      <c r="D10" s="830"/>
      <c r="E10" s="830"/>
      <c r="F10" s="830"/>
      <c r="G10" s="30"/>
      <c r="H10" s="31"/>
      <c r="I10" s="31"/>
      <c r="J10" s="18"/>
    </row>
    <row r="11" spans="1:10" ht="15" customHeight="1">
      <c r="A11" s="32">
        <v>2</v>
      </c>
      <c r="B11" s="2" t="s">
        <v>115</v>
      </c>
      <c r="C11" s="830"/>
      <c r="D11" s="830"/>
      <c r="E11" s="830"/>
      <c r="F11" s="830"/>
      <c r="G11" s="30"/>
      <c r="H11" s="31"/>
      <c r="I11" s="31"/>
      <c r="J11" s="18"/>
    </row>
    <row r="12" spans="1:10" ht="15" customHeight="1">
      <c r="A12" s="32">
        <v>3</v>
      </c>
      <c r="B12" s="2" t="s">
        <v>17</v>
      </c>
      <c r="C12" s="830"/>
      <c r="D12" s="830"/>
      <c r="E12" s="830"/>
      <c r="F12" s="830"/>
      <c r="G12" s="30"/>
      <c r="H12" s="31"/>
      <c r="I12" s="31"/>
      <c r="J12" s="18"/>
    </row>
    <row r="13" spans="1:10" ht="45.75" customHeight="1">
      <c r="A13" s="32">
        <v>4</v>
      </c>
      <c r="B13" s="2" t="s">
        <v>1730</v>
      </c>
      <c r="C13" s="830"/>
      <c r="D13" s="830"/>
      <c r="E13" s="830"/>
      <c r="F13" s="830"/>
      <c r="G13" s="30"/>
      <c r="H13" s="31"/>
      <c r="I13" s="31"/>
      <c r="J13" s="18"/>
    </row>
    <row r="14" spans="1:10" ht="39.75" customHeight="1">
      <c r="A14" s="32">
        <v>5</v>
      </c>
      <c r="B14" s="2" t="s">
        <v>1731</v>
      </c>
      <c r="C14" s="830"/>
      <c r="D14" s="830"/>
      <c r="E14" s="830"/>
      <c r="F14" s="830"/>
      <c r="G14" s="30"/>
      <c r="H14" s="31"/>
      <c r="I14" s="31"/>
      <c r="J14" s="18"/>
    </row>
    <row r="15" spans="1:10" ht="28.5" customHeight="1">
      <c r="A15" s="32">
        <v>6</v>
      </c>
      <c r="B15" s="2" t="s">
        <v>1732</v>
      </c>
      <c r="C15" s="830"/>
      <c r="D15" s="830"/>
      <c r="E15" s="830"/>
      <c r="F15" s="830"/>
      <c r="G15" s="30"/>
      <c r="H15" s="31"/>
      <c r="I15" s="31"/>
      <c r="J15" s="18"/>
    </row>
    <row r="16" spans="1:10" ht="78" customHeight="1">
      <c r="A16" s="32">
        <v>7</v>
      </c>
      <c r="B16" s="2" t="s">
        <v>844</v>
      </c>
      <c r="C16" s="830"/>
      <c r="D16" s="830"/>
      <c r="E16" s="830"/>
      <c r="F16" s="830"/>
      <c r="G16" s="30"/>
      <c r="H16" s="31"/>
      <c r="I16" s="31"/>
      <c r="J16" s="18"/>
    </row>
    <row r="17" spans="1:10" ht="90.75" customHeight="1">
      <c r="A17" s="32">
        <v>8</v>
      </c>
      <c r="B17" s="2" t="s">
        <v>750</v>
      </c>
      <c r="C17" s="830"/>
      <c r="D17" s="830"/>
      <c r="E17" s="830"/>
      <c r="F17" s="830"/>
      <c r="G17" s="30"/>
      <c r="H17" s="31"/>
      <c r="I17" s="31"/>
      <c r="J17" s="18"/>
    </row>
    <row r="18" spans="1:10" ht="15" customHeight="1">
      <c r="A18" s="81"/>
      <c r="B18" s="215"/>
      <c r="C18" s="216"/>
      <c r="D18" s="217"/>
      <c r="E18" s="85"/>
      <c r="F18" s="85"/>
      <c r="G18" s="85"/>
      <c r="H18" s="70"/>
      <c r="I18" s="70"/>
      <c r="J18" s="18"/>
    </row>
    <row r="19" spans="1:10" ht="14.25" customHeight="1">
      <c r="A19" s="87"/>
      <c r="B19" s="87"/>
      <c r="C19" s="118"/>
      <c r="D19" s="119"/>
      <c r="E19" s="119"/>
      <c r="F19" s="85"/>
      <c r="H19" s="46"/>
      <c r="I19" s="45"/>
      <c r="J19" s="88"/>
    </row>
    <row r="20" spans="1:10" ht="14.25" customHeight="1">
      <c r="A20" s="81"/>
      <c r="B20" s="44" t="s">
        <v>1354</v>
      </c>
      <c r="C20" s="163"/>
      <c r="D20" s="40"/>
      <c r="E20" s="40"/>
      <c r="F20" s="85"/>
      <c r="H20" s="46"/>
      <c r="I20" s="45"/>
      <c r="J20" s="45"/>
    </row>
    <row r="21" spans="1:10" ht="15" customHeight="1">
      <c r="A21" s="18"/>
      <c r="B21" s="766" t="s">
        <v>1842</v>
      </c>
      <c r="C21" s="18"/>
      <c r="D21" s="18"/>
      <c r="E21" s="18"/>
      <c r="F21" s="85"/>
      <c r="G21" s="18"/>
      <c r="H21" s="18"/>
      <c r="I21" s="18"/>
      <c r="J21" s="18"/>
    </row>
    <row r="22" spans="1:10" ht="15" customHeight="1">
      <c r="F22" s="85"/>
    </row>
    <row r="23" spans="1:10" ht="15" customHeight="1">
      <c r="F23" s="85"/>
    </row>
    <row r="24" spans="1:10" ht="15" customHeight="1">
      <c r="F24" s="85"/>
    </row>
    <row r="25" spans="1:10" ht="15" customHeight="1">
      <c r="F25" s="164"/>
    </row>
    <row r="26" spans="1:10" ht="15" customHeight="1">
      <c r="F26" s="40"/>
    </row>
    <row r="27" spans="1:10" ht="15" customHeight="1">
      <c r="F27" s="40"/>
    </row>
  </sheetData>
  <mergeCells count="22">
    <mergeCell ref="C17:D17"/>
    <mergeCell ref="E17:F17"/>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91" orientation="landscape"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BL65535"/>
  <sheetViews>
    <sheetView topLeftCell="A4" zoomScaleNormal="100" workbookViewId="0">
      <selection activeCell="B37" sqref="B37"/>
    </sheetView>
  </sheetViews>
  <sheetFormatPr defaultColWidth="9" defaultRowHeight="15"/>
  <cols>
    <col min="1" max="1" width="5" style="5" customWidth="1"/>
    <col min="2" max="2" width="62.42578125" style="5" customWidth="1"/>
    <col min="3" max="3" width="13.28515625" style="5" customWidth="1"/>
    <col min="4" max="4" width="10.7109375" style="5" customWidth="1"/>
    <col min="5" max="5" width="12.42578125" style="5" customWidth="1"/>
    <col min="6" max="6" width="9.5703125" style="5" customWidth="1"/>
    <col min="7" max="7" width="10.140625" style="5" customWidth="1"/>
    <col min="8" max="8" width="10.42578125" style="5" customWidth="1"/>
    <col min="9" max="9" width="21.85546875" style="5" customWidth="1"/>
    <col min="10" max="10" width="15" style="5" customWidth="1"/>
    <col min="11"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1506</v>
      </c>
      <c r="B5" s="772"/>
      <c r="C5" s="772"/>
      <c r="D5" s="772"/>
      <c r="E5" s="772"/>
      <c r="F5" s="772"/>
      <c r="G5" s="772"/>
      <c r="H5" s="772"/>
      <c r="I5" s="772"/>
      <c r="J5" s="47"/>
    </row>
    <row r="6" spans="1:10" ht="60" customHeight="1">
      <c r="A6" s="91" t="s">
        <v>1</v>
      </c>
      <c r="B6" s="92" t="s">
        <v>32</v>
      </c>
      <c r="C6" s="93" t="s">
        <v>2</v>
      </c>
      <c r="D6" s="94" t="s">
        <v>3</v>
      </c>
      <c r="E6" s="94" t="s">
        <v>4</v>
      </c>
      <c r="F6" s="94" t="s">
        <v>5</v>
      </c>
      <c r="G6" s="92" t="s">
        <v>6</v>
      </c>
      <c r="H6" s="95" t="s">
        <v>7</v>
      </c>
      <c r="I6" s="13" t="s">
        <v>1823</v>
      </c>
      <c r="J6" s="18"/>
    </row>
    <row r="7" spans="1:10" ht="15.75" customHeight="1">
      <c r="A7" s="91" t="s">
        <v>8</v>
      </c>
      <c r="B7" s="92" t="s">
        <v>8</v>
      </c>
      <c r="C7" s="93" t="s">
        <v>9</v>
      </c>
      <c r="D7" s="94" t="s">
        <v>10</v>
      </c>
      <c r="E7" s="94" t="s">
        <v>10</v>
      </c>
      <c r="F7" s="94" t="s">
        <v>8</v>
      </c>
      <c r="G7" s="92" t="s">
        <v>8</v>
      </c>
      <c r="H7" s="95" t="s">
        <v>8</v>
      </c>
      <c r="I7" s="17" t="s">
        <v>8</v>
      </c>
      <c r="J7" s="18"/>
    </row>
    <row r="8" spans="1:10" ht="38.25" customHeight="1">
      <c r="A8" s="19">
        <v>1</v>
      </c>
      <c r="B8" s="96" t="s">
        <v>845</v>
      </c>
      <c r="C8" s="97">
        <f>750*3</f>
        <v>2250</v>
      </c>
      <c r="D8" s="98"/>
      <c r="E8" s="98"/>
      <c r="F8" s="19"/>
      <c r="G8" s="25"/>
      <c r="H8" s="25"/>
      <c r="I8" s="25"/>
      <c r="J8" s="18"/>
    </row>
    <row r="9" spans="1:10" ht="48" customHeight="1">
      <c r="A9" s="26"/>
      <c r="B9" s="496" t="s">
        <v>12</v>
      </c>
      <c r="C9" s="184" t="s">
        <v>13</v>
      </c>
      <c r="D9" s="185" t="s">
        <v>34</v>
      </c>
      <c r="E9" s="783" t="s">
        <v>15</v>
      </c>
      <c r="F9" s="783"/>
      <c r="G9" s="262"/>
      <c r="H9" s="31"/>
      <c r="I9" s="31"/>
      <c r="J9" s="18"/>
    </row>
    <row r="10" spans="1:10" ht="15.75" customHeight="1">
      <c r="A10" s="32">
        <v>1</v>
      </c>
      <c r="B10" s="1" t="s">
        <v>16</v>
      </c>
      <c r="C10" s="33" t="s">
        <v>8</v>
      </c>
      <c r="D10" s="102"/>
      <c r="E10" s="770"/>
      <c r="F10" s="770"/>
      <c r="G10" s="30"/>
      <c r="H10" s="35"/>
      <c r="I10" s="31"/>
      <c r="J10" s="18"/>
    </row>
    <row r="11" spans="1:10" ht="15.75" customHeight="1">
      <c r="A11" s="32">
        <v>2</v>
      </c>
      <c r="B11" s="2" t="s">
        <v>17</v>
      </c>
      <c r="C11" s="36" t="s">
        <v>8</v>
      </c>
      <c r="D11" s="103"/>
      <c r="E11" s="770"/>
      <c r="F11" s="770"/>
      <c r="G11" s="30"/>
      <c r="H11" s="31"/>
      <c r="I11" s="31"/>
      <c r="J11" s="18"/>
    </row>
    <row r="12" spans="1:10" ht="84.75" customHeight="1">
      <c r="A12" s="32">
        <v>3</v>
      </c>
      <c r="B12" s="2" t="s">
        <v>185</v>
      </c>
      <c r="C12" s="36" t="s">
        <v>8</v>
      </c>
      <c r="D12" s="103"/>
      <c r="E12" s="770"/>
      <c r="F12" s="770"/>
      <c r="G12" s="249"/>
      <c r="H12" s="250"/>
      <c r="I12" s="249"/>
      <c r="J12" s="18"/>
    </row>
    <row r="13" spans="1:10" ht="69.75" customHeight="1">
      <c r="A13" s="32">
        <v>4</v>
      </c>
      <c r="B13" s="2" t="s">
        <v>132</v>
      </c>
      <c r="C13" s="36" t="s">
        <v>8</v>
      </c>
      <c r="D13" s="103"/>
      <c r="E13" s="770"/>
      <c r="F13" s="770"/>
      <c r="G13" s="262"/>
      <c r="H13" s="31"/>
      <c r="I13" s="31"/>
      <c r="J13" s="18"/>
    </row>
    <row r="14" spans="1:10" ht="42.75" customHeight="1">
      <c r="A14" s="32">
        <v>5</v>
      </c>
      <c r="B14" s="2" t="s">
        <v>846</v>
      </c>
      <c r="C14" s="36" t="s">
        <v>8</v>
      </c>
      <c r="D14" s="103"/>
      <c r="E14" s="770"/>
      <c r="F14" s="770"/>
      <c r="G14" s="30"/>
      <c r="H14" s="31"/>
      <c r="I14" s="31" t="s">
        <v>19</v>
      </c>
      <c r="J14" s="18"/>
    </row>
    <row r="15" spans="1:10" ht="63" customHeight="1">
      <c r="A15" s="32">
        <v>6</v>
      </c>
      <c r="B15" s="2" t="s">
        <v>847</v>
      </c>
      <c r="C15" s="36" t="s">
        <v>8</v>
      </c>
      <c r="D15" s="103"/>
      <c r="E15" s="770"/>
      <c r="F15" s="770"/>
      <c r="G15" s="30"/>
      <c r="H15" s="31"/>
      <c r="I15" s="31"/>
      <c r="J15" s="18"/>
    </row>
    <row r="16" spans="1:10" ht="63.75" customHeight="1">
      <c r="A16" s="32">
        <v>7</v>
      </c>
      <c r="B16" s="2" t="s">
        <v>848</v>
      </c>
      <c r="C16" s="36" t="s">
        <v>22</v>
      </c>
      <c r="D16" s="103"/>
      <c r="E16" s="770"/>
      <c r="F16" s="770"/>
      <c r="G16" s="31"/>
      <c r="H16" s="31"/>
      <c r="I16" s="105"/>
      <c r="J16" s="18"/>
    </row>
    <row r="17" spans="1:13" ht="52.5" customHeight="1">
      <c r="A17" s="32">
        <v>8</v>
      </c>
      <c r="B17" s="2" t="s">
        <v>189</v>
      </c>
      <c r="C17" s="36" t="s">
        <v>22</v>
      </c>
      <c r="D17" s="103"/>
      <c r="E17" s="770"/>
      <c r="F17" s="770"/>
      <c r="G17" s="30"/>
      <c r="H17" s="31"/>
      <c r="I17" s="31"/>
      <c r="J17" s="18"/>
    </row>
    <row r="18" spans="1:13" ht="37.5" customHeight="1">
      <c r="A18" s="32">
        <v>9</v>
      </c>
      <c r="B18" s="2" t="s">
        <v>193</v>
      </c>
      <c r="C18" s="111" t="s">
        <v>22</v>
      </c>
      <c r="D18" s="103"/>
      <c r="E18" s="770"/>
      <c r="F18" s="770"/>
      <c r="G18" s="30"/>
      <c r="H18" s="31"/>
      <c r="I18" s="31"/>
      <c r="J18" s="18"/>
    </row>
    <row r="19" spans="1:13" ht="129.75" customHeight="1">
      <c r="A19" s="32">
        <v>10</v>
      </c>
      <c r="B19" s="2" t="s">
        <v>849</v>
      </c>
      <c r="C19" s="36" t="s">
        <v>22</v>
      </c>
      <c r="D19" s="103"/>
      <c r="E19" s="770"/>
      <c r="F19" s="770"/>
      <c r="G19" s="105"/>
      <c r="H19" s="105"/>
      <c r="I19" s="105"/>
      <c r="J19" s="18"/>
    </row>
    <row r="20" spans="1:13" ht="29.25" customHeight="1">
      <c r="A20" s="32">
        <v>11</v>
      </c>
      <c r="B20" s="2" t="s">
        <v>850</v>
      </c>
      <c r="C20" s="36" t="s">
        <v>26</v>
      </c>
      <c r="D20" s="103"/>
      <c r="E20" s="770"/>
      <c r="F20" s="770"/>
      <c r="G20" s="30"/>
      <c r="H20" s="31"/>
      <c r="I20" s="31"/>
      <c r="J20" s="18"/>
      <c r="M20" s="4"/>
    </row>
    <row r="21" spans="1:13" ht="25.5" customHeight="1">
      <c r="A21" s="32">
        <v>12</v>
      </c>
      <c r="B21" s="110" t="s">
        <v>851</v>
      </c>
      <c r="C21" s="111" t="s">
        <v>22</v>
      </c>
      <c r="D21" s="103"/>
      <c r="E21" s="777"/>
      <c r="F21" s="777"/>
      <c r="G21" s="30"/>
      <c r="H21" s="31"/>
      <c r="I21" s="31"/>
      <c r="J21" s="18"/>
    </row>
    <row r="22" spans="1:13" ht="36" customHeight="1">
      <c r="A22" s="32">
        <v>13</v>
      </c>
      <c r="B22" s="502" t="s">
        <v>852</v>
      </c>
      <c r="C22" s="111" t="s">
        <v>170</v>
      </c>
      <c r="D22" s="103"/>
      <c r="E22" s="777"/>
      <c r="F22" s="777"/>
      <c r="G22" s="30"/>
      <c r="H22" s="31"/>
      <c r="I22" s="31"/>
      <c r="J22" s="18"/>
    </row>
    <row r="23" spans="1:13" ht="165" customHeight="1">
      <c r="A23" s="32">
        <v>14</v>
      </c>
      <c r="B23" s="114" t="s">
        <v>198</v>
      </c>
      <c r="C23" s="36" t="s">
        <v>853</v>
      </c>
      <c r="D23" s="103"/>
      <c r="E23" s="777"/>
      <c r="F23" s="777"/>
      <c r="G23" s="30"/>
      <c r="H23" s="31"/>
      <c r="I23" s="31"/>
      <c r="J23" s="18"/>
    </row>
    <row r="24" spans="1:13" ht="30.75" customHeight="1">
      <c r="A24" s="32">
        <v>15</v>
      </c>
      <c r="B24" s="203" t="s">
        <v>854</v>
      </c>
      <c r="C24" s="111" t="s">
        <v>206</v>
      </c>
      <c r="D24" s="103"/>
      <c r="E24" s="777"/>
      <c r="F24" s="777"/>
      <c r="G24" s="30"/>
      <c r="H24" s="31"/>
      <c r="I24" s="31"/>
      <c r="J24" s="18"/>
    </row>
    <row r="25" spans="1:13" ht="23.25" customHeight="1">
      <c r="A25" s="32">
        <v>16</v>
      </c>
      <c r="B25" s="2" t="s">
        <v>855</v>
      </c>
      <c r="C25" s="111" t="s">
        <v>170</v>
      </c>
      <c r="D25" s="103"/>
      <c r="E25" s="777"/>
      <c r="F25" s="777"/>
      <c r="G25" s="30"/>
      <c r="H25" s="31"/>
      <c r="I25" s="31"/>
      <c r="J25" s="18"/>
    </row>
    <row r="26" spans="1:13" ht="15.75" customHeight="1">
      <c r="A26" s="32">
        <v>17</v>
      </c>
      <c r="B26" s="2" t="s">
        <v>856</v>
      </c>
      <c r="C26" s="111" t="s">
        <v>22</v>
      </c>
      <c r="D26" s="103"/>
      <c r="E26" s="777"/>
      <c r="F26" s="777"/>
      <c r="G26" s="30"/>
      <c r="H26" s="31"/>
      <c r="I26" s="31"/>
      <c r="J26" s="18"/>
    </row>
    <row r="27" spans="1:13" ht="15.75" customHeight="1">
      <c r="A27" s="32">
        <v>18</v>
      </c>
      <c r="B27" s="198" t="s">
        <v>857</v>
      </c>
      <c r="C27" s="111" t="s">
        <v>22</v>
      </c>
      <c r="D27" s="103"/>
      <c r="E27" s="777"/>
      <c r="F27" s="777"/>
      <c r="G27" s="30"/>
      <c r="H27" s="31"/>
      <c r="I27" s="31"/>
      <c r="J27" s="18"/>
    </row>
    <row r="28" spans="1:13" ht="15.75" customHeight="1">
      <c r="A28" s="32">
        <v>19</v>
      </c>
      <c r="B28" s="198" t="s">
        <v>858</v>
      </c>
      <c r="C28" s="111" t="s">
        <v>22</v>
      </c>
      <c r="D28" s="103"/>
      <c r="E28" s="777"/>
      <c r="F28" s="777"/>
      <c r="G28" s="30"/>
      <c r="H28" s="31"/>
      <c r="I28" s="31"/>
      <c r="J28" s="18"/>
    </row>
    <row r="29" spans="1:13" ht="15.75" customHeight="1">
      <c r="A29" s="32">
        <v>20</v>
      </c>
      <c r="B29" s="203" t="s">
        <v>859</v>
      </c>
      <c r="C29" s="111" t="s">
        <v>22</v>
      </c>
      <c r="D29" s="103"/>
      <c r="E29" s="777"/>
      <c r="F29" s="777"/>
      <c r="G29" s="105"/>
      <c r="H29" s="105"/>
      <c r="I29" s="105"/>
      <c r="J29" s="18"/>
    </row>
    <row r="30" spans="1:13" ht="15.75" customHeight="1">
      <c r="A30" s="32">
        <v>21</v>
      </c>
      <c r="B30" s="114" t="s">
        <v>860</v>
      </c>
      <c r="C30" s="111" t="s">
        <v>22</v>
      </c>
      <c r="D30" s="103"/>
      <c r="E30" s="777"/>
      <c r="F30" s="777"/>
      <c r="G30" s="105"/>
      <c r="H30" s="160"/>
      <c r="I30" s="160"/>
      <c r="J30" s="45"/>
    </row>
    <row r="31" spans="1:13" ht="148.5" customHeight="1">
      <c r="A31" s="32">
        <v>22</v>
      </c>
      <c r="B31" s="114" t="s">
        <v>861</v>
      </c>
      <c r="C31" s="111" t="s">
        <v>22</v>
      </c>
      <c r="D31" s="103"/>
      <c r="E31" s="777"/>
      <c r="F31" s="777"/>
      <c r="G31" s="105"/>
      <c r="H31" s="105"/>
      <c r="I31" s="105"/>
      <c r="J31" s="18"/>
    </row>
    <row r="32" spans="1:13" ht="108" customHeight="1">
      <c r="A32" s="32">
        <v>23</v>
      </c>
      <c r="B32" s="2" t="s">
        <v>862</v>
      </c>
      <c r="C32" s="111" t="s">
        <v>22</v>
      </c>
      <c r="D32" s="103"/>
      <c r="E32" s="777"/>
      <c r="F32" s="777"/>
      <c r="G32" s="105"/>
      <c r="H32" s="105"/>
      <c r="I32" s="105"/>
      <c r="J32" s="18"/>
    </row>
    <row r="33" spans="1:10" ht="15.75" customHeight="1">
      <c r="A33" s="32">
        <v>24</v>
      </c>
      <c r="B33" s="435" t="s">
        <v>863</v>
      </c>
      <c r="C33" s="503" t="s">
        <v>22</v>
      </c>
      <c r="D33" s="435"/>
      <c r="E33" s="781"/>
      <c r="F33" s="781"/>
      <c r="G33" s="105"/>
      <c r="H33" s="105"/>
      <c r="I33" s="475"/>
      <c r="J33" s="476"/>
    </row>
    <row r="34" spans="1:10" ht="15.75" customHeight="1">
      <c r="A34" s="32">
        <v>25</v>
      </c>
      <c r="B34" s="504" t="s">
        <v>864</v>
      </c>
      <c r="C34" s="505" t="s">
        <v>22</v>
      </c>
      <c r="D34" s="504"/>
      <c r="E34" s="785"/>
      <c r="F34" s="785"/>
      <c r="G34" s="105"/>
      <c r="H34" s="105"/>
      <c r="I34" s="506"/>
      <c r="J34" s="479"/>
    </row>
    <row r="35" spans="1:10" ht="15" customHeight="1">
      <c r="A35" s="18"/>
      <c r="B35" s="18"/>
      <c r="C35" s="18"/>
      <c r="D35" s="18"/>
      <c r="E35" s="18"/>
      <c r="F35" s="18"/>
      <c r="G35" s="18"/>
      <c r="H35" s="18"/>
      <c r="I35" s="18"/>
      <c r="J35" s="18"/>
    </row>
    <row r="36" spans="1:10" ht="15" customHeight="1">
      <c r="A36" s="18"/>
      <c r="B36" s="44" t="s">
        <v>1354</v>
      </c>
      <c r="C36" s="18"/>
      <c r="D36" s="18"/>
      <c r="E36" s="18"/>
      <c r="F36" s="18"/>
      <c r="G36" s="18"/>
      <c r="H36" s="18"/>
      <c r="I36" s="18"/>
      <c r="J36" s="18"/>
    </row>
    <row r="37" spans="1:10" ht="15" customHeight="1">
      <c r="B37" s="766" t="s">
        <v>1842</v>
      </c>
      <c r="I37" s="46"/>
    </row>
    <row r="38" spans="1:10" ht="15" customHeight="1">
      <c r="I38" s="46"/>
    </row>
    <row r="65527" ht="12.75" customHeight="1"/>
    <row r="65528" ht="12.75" customHeight="1"/>
    <row r="65529" ht="12.75" customHeight="1"/>
    <row r="65530" ht="12.75" customHeight="1"/>
    <row r="65531" ht="12.75" customHeight="1"/>
    <row r="65532" ht="12.75" customHeight="1"/>
    <row r="65533" ht="12.75" customHeight="1"/>
    <row r="65534" ht="12.75" customHeight="1"/>
    <row r="65535" ht="12.75" customHeight="1"/>
  </sheetData>
  <mergeCells count="30">
    <mergeCell ref="E32:F32"/>
    <mergeCell ref="E33:F33"/>
    <mergeCell ref="E34:F34"/>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8749999999999998" right="0.78749999999999998" top="1.0249999999999999" bottom="1.0249999999999999" header="0.78749999999999998" footer="0.78749999999999998"/>
  <pageSetup paperSize="9" scale="78" orientation="landscape" horizontalDpi="300" verticalDpi="300"/>
  <headerFooter>
    <oddHeader>&amp;C&amp;A</oddHeader>
    <oddFooter>&amp;CStrona &amp;P</oddFooter>
  </headerFooter>
  <rowBreaks count="1" manualBreakCount="1">
    <brk id="27"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BJ65"/>
  <sheetViews>
    <sheetView topLeftCell="A25" zoomScaleNormal="100" workbookViewId="0">
      <selection activeCell="B60" sqref="B60"/>
    </sheetView>
  </sheetViews>
  <sheetFormatPr defaultColWidth="9" defaultRowHeight="13.5"/>
  <cols>
    <col min="1" max="1" width="3.42578125" style="105" customWidth="1"/>
    <col min="2" max="2" width="58.7109375" style="105" customWidth="1"/>
    <col min="3" max="3" width="12.42578125" style="105" customWidth="1"/>
    <col min="4" max="4" width="11.85546875" style="105" customWidth="1"/>
    <col min="5" max="5" width="19.140625" style="105" customWidth="1"/>
    <col min="6" max="7" width="9.7109375" style="105" customWidth="1"/>
    <col min="8" max="8" width="10.7109375" style="105" customWidth="1"/>
    <col min="9" max="9" width="19.140625" style="105" customWidth="1"/>
    <col min="10" max="62" width="8.140625" style="105" customWidth="1"/>
    <col min="63" max="16384" width="9" style="182"/>
  </cols>
  <sheetData>
    <row r="1" spans="1:12" ht="15.75" customHeight="1">
      <c r="A1" s="771" t="s">
        <v>1442</v>
      </c>
      <c r="B1" s="771"/>
      <c r="C1" s="771"/>
      <c r="D1" s="771"/>
      <c r="E1" s="771"/>
      <c r="F1" s="771"/>
      <c r="G1" s="771"/>
      <c r="H1" s="771"/>
      <c r="I1" s="771"/>
    </row>
    <row r="2" spans="1:12" ht="15.75" customHeight="1">
      <c r="A2" s="771"/>
      <c r="B2" s="771"/>
      <c r="C2" s="771"/>
      <c r="D2" s="771"/>
      <c r="E2" s="771"/>
      <c r="F2" s="771"/>
      <c r="G2" s="771"/>
      <c r="H2" s="771"/>
      <c r="I2" s="771"/>
    </row>
    <row r="3" spans="1:12" ht="15.75" customHeight="1">
      <c r="A3" s="773" t="s">
        <v>1438</v>
      </c>
      <c r="B3" s="774"/>
      <c r="C3" s="774"/>
      <c r="D3" s="774"/>
      <c r="E3" s="774"/>
      <c r="F3" s="774"/>
      <c r="G3" s="774"/>
      <c r="H3" s="774"/>
      <c r="I3" s="775"/>
    </row>
    <row r="4" spans="1:12" ht="15.75" customHeight="1">
      <c r="A4" s="772" t="s">
        <v>1439</v>
      </c>
      <c r="B4" s="772"/>
      <c r="C4" s="772"/>
      <c r="D4" s="772"/>
      <c r="E4" s="772"/>
      <c r="F4" s="772"/>
      <c r="G4" s="772"/>
      <c r="H4" s="772"/>
      <c r="I4" s="772"/>
      <c r="J4" s="246"/>
    </row>
    <row r="5" spans="1:12" ht="15.75" customHeight="1">
      <c r="A5" s="772" t="s">
        <v>1507</v>
      </c>
      <c r="B5" s="772"/>
      <c r="C5" s="772"/>
      <c r="D5" s="772"/>
      <c r="E5" s="772"/>
      <c r="F5" s="772"/>
      <c r="G5" s="772"/>
      <c r="H5" s="772"/>
      <c r="I5" s="772"/>
      <c r="J5" s="246"/>
    </row>
    <row r="6" spans="1:12" ht="41.25" customHeight="1">
      <c r="A6" s="91" t="s">
        <v>1</v>
      </c>
      <c r="B6" s="92" t="s">
        <v>32</v>
      </c>
      <c r="C6" s="93" t="s">
        <v>2</v>
      </c>
      <c r="D6" s="94" t="s">
        <v>3</v>
      </c>
      <c r="E6" s="94" t="s">
        <v>4</v>
      </c>
      <c r="F6" s="94" t="s">
        <v>5</v>
      </c>
      <c r="G6" s="92" t="s">
        <v>6</v>
      </c>
      <c r="H6" s="95" t="s">
        <v>7</v>
      </c>
      <c r="I6" s="13" t="s">
        <v>1823</v>
      </c>
      <c r="L6" s="461"/>
    </row>
    <row r="7" spans="1:12" ht="15.75" customHeight="1">
      <c r="A7" s="91" t="s">
        <v>8</v>
      </c>
      <c r="B7" s="92" t="s">
        <v>8</v>
      </c>
      <c r="C7" s="93" t="s">
        <v>9</v>
      </c>
      <c r="D7" s="94" t="s">
        <v>10</v>
      </c>
      <c r="E7" s="94" t="s">
        <v>10</v>
      </c>
      <c r="F7" s="94" t="s">
        <v>8</v>
      </c>
      <c r="G7" s="92" t="s">
        <v>8</v>
      </c>
      <c r="H7" s="95" t="s">
        <v>8</v>
      </c>
      <c r="I7" s="17" t="s">
        <v>8</v>
      </c>
    </row>
    <row r="8" spans="1:12" ht="24" customHeight="1">
      <c r="A8" s="19">
        <v>1</v>
      </c>
      <c r="B8" s="507" t="s">
        <v>865</v>
      </c>
      <c r="C8" s="179" t="s">
        <v>8</v>
      </c>
      <c r="D8" s="396" t="s">
        <v>8</v>
      </c>
      <c r="E8" s="179" t="s">
        <v>8</v>
      </c>
      <c r="F8" s="179" t="s">
        <v>8</v>
      </c>
      <c r="G8" s="179" t="s">
        <v>8</v>
      </c>
      <c r="H8" s="179" t="s">
        <v>8</v>
      </c>
      <c r="I8" s="19" t="s">
        <v>8</v>
      </c>
    </row>
    <row r="9" spans="1:12" ht="39" customHeight="1">
      <c r="A9" s="785"/>
      <c r="B9" s="508" t="s">
        <v>1733</v>
      </c>
      <c r="C9" s="458">
        <f>6000*3</f>
        <v>18000</v>
      </c>
      <c r="D9" s="509"/>
      <c r="E9" s="499">
        <f>D9*C9</f>
        <v>0</v>
      </c>
      <c r="F9" s="297"/>
      <c r="G9" s="357"/>
      <c r="H9" s="357"/>
      <c r="I9" s="25"/>
    </row>
    <row r="10" spans="1:12" ht="41.25" customHeight="1">
      <c r="A10" s="785"/>
      <c r="B10" s="508" t="s">
        <v>1734</v>
      </c>
      <c r="C10" s="458">
        <f>12000*3</f>
        <v>36000</v>
      </c>
      <c r="D10" s="509"/>
      <c r="E10" s="499">
        <f>D10*C10</f>
        <v>0</v>
      </c>
      <c r="F10" s="297"/>
      <c r="G10" s="13"/>
      <c r="H10" s="13"/>
      <c r="I10" s="25"/>
    </row>
    <row r="11" spans="1:12" ht="36.75" customHeight="1">
      <c r="A11" s="785"/>
      <c r="B11" s="508" t="s">
        <v>1735</v>
      </c>
      <c r="C11" s="458">
        <v>30000</v>
      </c>
      <c r="D11" s="509"/>
      <c r="E11" s="499">
        <f>D11*C11</f>
        <v>0</v>
      </c>
      <c r="F11" s="297"/>
      <c r="G11" s="13"/>
      <c r="H11" s="13"/>
      <c r="I11" s="25"/>
      <c r="J11" s="856"/>
    </row>
    <row r="12" spans="1:12" ht="43.5" customHeight="1">
      <c r="A12" s="785"/>
      <c r="B12" s="508" t="s">
        <v>1736</v>
      </c>
      <c r="C12" s="458">
        <v>30000</v>
      </c>
      <c r="D12" s="509"/>
      <c r="E12" s="499">
        <f>D12*C12</f>
        <v>0</v>
      </c>
      <c r="F12" s="297"/>
      <c r="G12" s="13"/>
      <c r="H12" s="13"/>
      <c r="I12" s="25"/>
      <c r="J12" s="856"/>
    </row>
    <row r="13" spans="1:12" ht="40.5" customHeight="1">
      <c r="A13" s="785"/>
      <c r="B13" s="508" t="s">
        <v>1737</v>
      </c>
      <c r="C13" s="458">
        <v>13000</v>
      </c>
      <c r="D13" s="509"/>
      <c r="E13" s="499">
        <f>D13*C13</f>
        <v>0</v>
      </c>
      <c r="F13" s="297"/>
      <c r="G13" s="13"/>
      <c r="H13" s="13"/>
      <c r="I13" s="25"/>
    </row>
    <row r="14" spans="1:12" ht="35.25" customHeight="1">
      <c r="A14" s="199">
        <v>2</v>
      </c>
      <c r="B14" s="510" t="s">
        <v>866</v>
      </c>
      <c r="C14" s="511" t="s">
        <v>8</v>
      </c>
      <c r="D14" s="512" t="s">
        <v>8</v>
      </c>
      <c r="E14" s="279" t="s">
        <v>8</v>
      </c>
      <c r="F14" s="13"/>
      <c r="G14" s="13"/>
      <c r="H14" s="13"/>
      <c r="I14" s="25"/>
    </row>
    <row r="15" spans="1:12" ht="38.25" customHeight="1">
      <c r="A15" s="785"/>
      <c r="B15" s="508" t="s">
        <v>1738</v>
      </c>
      <c r="C15" s="458">
        <v>15000</v>
      </c>
      <c r="D15" s="509"/>
      <c r="E15" s="499">
        <f>D15*C15</f>
        <v>0</v>
      </c>
      <c r="F15" s="297"/>
      <c r="G15" s="357"/>
      <c r="H15" s="357"/>
      <c r="I15" s="25"/>
    </row>
    <row r="16" spans="1:12" ht="33.75" customHeight="1">
      <c r="A16" s="785"/>
      <c r="B16" s="508" t="s">
        <v>1739</v>
      </c>
      <c r="C16" s="458">
        <v>36000</v>
      </c>
      <c r="D16" s="509"/>
      <c r="E16" s="499">
        <f>D16*C16</f>
        <v>0</v>
      </c>
      <c r="F16" s="297"/>
      <c r="G16" s="13"/>
      <c r="H16" s="13"/>
      <c r="I16" s="25"/>
    </row>
    <row r="17" spans="1:9" ht="28.5" customHeight="1">
      <c r="A17" s="785"/>
      <c r="B17" s="508" t="s">
        <v>1740</v>
      </c>
      <c r="C17" s="458">
        <v>10000</v>
      </c>
      <c r="D17" s="509"/>
      <c r="E17" s="499">
        <f>D17*C17</f>
        <v>0</v>
      </c>
      <c r="F17" s="297"/>
      <c r="G17" s="13"/>
      <c r="H17" s="13"/>
      <c r="I17" s="25"/>
    </row>
    <row r="18" spans="1:9" ht="38.25" customHeight="1">
      <c r="A18" s="785"/>
      <c r="B18" s="508" t="s">
        <v>1741</v>
      </c>
      <c r="C18" s="458">
        <v>35000</v>
      </c>
      <c r="D18" s="509"/>
      <c r="E18" s="499">
        <f>D18*C18</f>
        <v>0</v>
      </c>
      <c r="F18" s="297"/>
      <c r="G18" s="360"/>
      <c r="H18" s="360"/>
      <c r="I18" s="25"/>
    </row>
    <row r="19" spans="1:9" ht="32.25" customHeight="1">
      <c r="A19" s="785"/>
      <c r="B19" s="508" t="s">
        <v>1742</v>
      </c>
      <c r="C19" s="458">
        <v>8000</v>
      </c>
      <c r="D19" s="509"/>
      <c r="E19" s="499">
        <f>D19*C19</f>
        <v>0</v>
      </c>
      <c r="F19" s="297"/>
      <c r="G19" s="13"/>
      <c r="H19" s="13"/>
      <c r="I19" s="25"/>
    </row>
    <row r="20" spans="1:9" ht="27.75" customHeight="1">
      <c r="A20" s="857" t="s">
        <v>347</v>
      </c>
      <c r="B20" s="857"/>
      <c r="C20" s="857"/>
      <c r="D20" s="857"/>
      <c r="E20" s="513">
        <f>SUM(E9:E19)</f>
        <v>0</v>
      </c>
      <c r="F20" s="30"/>
      <c r="G20" s="363"/>
      <c r="H20" s="363"/>
      <c r="I20" s="278"/>
    </row>
    <row r="21" spans="1:9" ht="15" customHeight="1">
      <c r="A21" s="26"/>
      <c r="B21" s="183" t="s">
        <v>679</v>
      </c>
      <c r="C21" s="839" t="s">
        <v>34</v>
      </c>
      <c r="D21" s="839"/>
      <c r="E21" s="770" t="s">
        <v>15</v>
      </c>
      <c r="F21" s="770"/>
      <c r="G21" s="262"/>
      <c r="H21" s="31"/>
      <c r="I21" s="31"/>
    </row>
    <row r="22" spans="1:9" ht="15" customHeight="1">
      <c r="A22" s="32">
        <v>1</v>
      </c>
      <c r="B22" s="1" t="s">
        <v>16</v>
      </c>
      <c r="C22" s="842"/>
      <c r="D22" s="842"/>
      <c r="E22" s="807"/>
      <c r="F22" s="807"/>
      <c r="G22" s="30"/>
      <c r="H22" s="31"/>
      <c r="I22" s="31"/>
    </row>
    <row r="23" spans="1:9" ht="15" customHeight="1">
      <c r="A23" s="32">
        <v>2</v>
      </c>
      <c r="B23" s="2" t="s">
        <v>115</v>
      </c>
      <c r="C23" s="842"/>
      <c r="D23" s="842"/>
      <c r="E23" s="800"/>
      <c r="F23" s="800"/>
      <c r="G23" s="30"/>
      <c r="H23" s="31"/>
      <c r="I23" s="31"/>
    </row>
    <row r="24" spans="1:9" ht="15" customHeight="1">
      <c r="A24" s="32">
        <v>3</v>
      </c>
      <c r="B24" s="2" t="s">
        <v>17</v>
      </c>
      <c r="C24" s="842"/>
      <c r="D24" s="842"/>
      <c r="E24" s="800"/>
      <c r="F24" s="800"/>
      <c r="G24" s="30"/>
      <c r="H24" s="35"/>
      <c r="I24" s="31"/>
    </row>
    <row r="25" spans="1:9" ht="40.5" customHeight="1">
      <c r="A25" s="32">
        <v>4</v>
      </c>
      <c r="B25" s="2" t="s">
        <v>1743</v>
      </c>
      <c r="C25" s="842"/>
      <c r="D25" s="842"/>
      <c r="E25" s="800"/>
      <c r="F25" s="800"/>
      <c r="G25" s="24"/>
      <c r="H25" s="24"/>
      <c r="I25" s="24"/>
    </row>
    <row r="26" spans="1:9" ht="96.75" customHeight="1">
      <c r="A26" s="32">
        <v>5</v>
      </c>
      <c r="B26" s="2" t="s">
        <v>1744</v>
      </c>
      <c r="C26" s="842"/>
      <c r="D26" s="842"/>
      <c r="E26" s="800"/>
      <c r="F26" s="800"/>
      <c r="G26" s="24"/>
      <c r="H26" s="24"/>
      <c r="I26" s="24"/>
    </row>
    <row r="27" spans="1:9" ht="63.75" customHeight="1">
      <c r="A27" s="32">
        <v>6</v>
      </c>
      <c r="B27" s="2" t="s">
        <v>1745</v>
      </c>
      <c r="C27" s="842"/>
      <c r="D27" s="842"/>
      <c r="E27" s="800"/>
      <c r="F27" s="800"/>
      <c r="G27" s="24"/>
      <c r="H27" s="24"/>
      <c r="I27" s="24"/>
    </row>
    <row r="28" spans="1:9" ht="27.75" customHeight="1">
      <c r="A28" s="32">
        <v>7</v>
      </c>
      <c r="B28" s="2" t="s">
        <v>867</v>
      </c>
      <c r="C28" s="842"/>
      <c r="D28" s="842"/>
      <c r="E28" s="800"/>
      <c r="F28" s="800"/>
      <c r="G28" s="24"/>
      <c r="H28" s="24"/>
      <c r="I28" s="24"/>
    </row>
    <row r="29" spans="1:9" ht="53.25" customHeight="1">
      <c r="A29" s="32">
        <v>8</v>
      </c>
      <c r="B29" s="2" t="s">
        <v>1746</v>
      </c>
      <c r="C29" s="842"/>
      <c r="D29" s="842"/>
      <c r="E29" s="800"/>
      <c r="F29" s="800"/>
      <c r="G29" s="24"/>
      <c r="H29" s="24"/>
      <c r="I29" s="24"/>
    </row>
    <row r="30" spans="1:9" ht="15" customHeight="1">
      <c r="A30" s="778">
        <v>9</v>
      </c>
      <c r="B30" s="789" t="s">
        <v>868</v>
      </c>
      <c r="C30" s="830"/>
      <c r="D30" s="830"/>
      <c r="E30" s="800"/>
      <c r="F30" s="800"/>
      <c r="G30" s="24"/>
      <c r="H30" s="24"/>
      <c r="I30" s="24"/>
    </row>
    <row r="31" spans="1:9" ht="15" customHeight="1">
      <c r="A31" s="778"/>
      <c r="B31" s="789"/>
      <c r="C31" s="830"/>
      <c r="D31" s="830"/>
      <c r="E31" s="800"/>
      <c r="F31" s="800"/>
      <c r="G31" s="24"/>
      <c r="H31" s="24"/>
      <c r="I31" s="24"/>
    </row>
    <row r="32" spans="1:9" ht="63" customHeight="1">
      <c r="A32" s="32">
        <v>10</v>
      </c>
      <c r="B32" s="2" t="s">
        <v>869</v>
      </c>
      <c r="C32" s="842"/>
      <c r="D32" s="842"/>
      <c r="E32" s="800"/>
      <c r="F32" s="800"/>
      <c r="G32" s="24"/>
      <c r="H32" s="24"/>
      <c r="I32" s="24"/>
    </row>
    <row r="33" spans="1:9" ht="15.75" customHeight="1">
      <c r="A33" s="778">
        <v>11</v>
      </c>
      <c r="B33" s="858" t="s">
        <v>870</v>
      </c>
      <c r="C33" s="830"/>
      <c r="D33" s="830"/>
      <c r="E33" s="800"/>
      <c r="F33" s="800"/>
      <c r="G33" s="24"/>
      <c r="H33" s="24"/>
      <c r="I33" s="24"/>
    </row>
    <row r="34" spans="1:9" ht="27" customHeight="1">
      <c r="A34" s="778"/>
      <c r="B34" s="858"/>
      <c r="C34" s="830"/>
      <c r="D34" s="830"/>
      <c r="E34" s="800"/>
      <c r="F34" s="800"/>
    </row>
    <row r="35" spans="1:9" ht="48" customHeight="1">
      <c r="A35" s="32">
        <v>12</v>
      </c>
      <c r="B35" s="2" t="s">
        <v>871</v>
      </c>
      <c r="C35" s="842"/>
      <c r="D35" s="842"/>
      <c r="E35" s="800"/>
      <c r="F35" s="800"/>
    </row>
    <row r="36" spans="1:9" ht="15" customHeight="1">
      <c r="A36" s="32">
        <v>13</v>
      </c>
      <c r="B36" s="2" t="s">
        <v>872</v>
      </c>
      <c r="C36" s="842"/>
      <c r="D36" s="842"/>
      <c r="E36" s="800"/>
      <c r="F36" s="800"/>
    </row>
    <row r="37" spans="1:9" ht="24" customHeight="1">
      <c r="A37" s="32">
        <v>14</v>
      </c>
      <c r="B37" s="110" t="s">
        <v>1829</v>
      </c>
      <c r="C37" s="842"/>
      <c r="D37" s="842"/>
      <c r="E37" s="800"/>
      <c r="F37" s="800"/>
    </row>
    <row r="38" spans="1:9" ht="15" customHeight="1">
      <c r="A38" s="32">
        <v>15</v>
      </c>
      <c r="B38" s="110" t="s">
        <v>873</v>
      </c>
      <c r="C38" s="842"/>
      <c r="D38" s="842"/>
      <c r="E38" s="800"/>
      <c r="F38" s="800"/>
    </row>
    <row r="39" spans="1:9" ht="34.5" customHeight="1">
      <c r="A39" s="32">
        <v>16</v>
      </c>
      <c r="B39" s="859" t="s">
        <v>874</v>
      </c>
      <c r="C39" s="859"/>
      <c r="D39" s="859"/>
      <c r="E39" s="860"/>
      <c r="F39" s="860"/>
    </row>
    <row r="40" spans="1:9" ht="15" customHeight="1">
      <c r="A40" s="26"/>
      <c r="B40" s="514" t="s">
        <v>685</v>
      </c>
      <c r="C40" s="861" t="s">
        <v>34</v>
      </c>
      <c r="D40" s="861"/>
      <c r="E40" s="770" t="s">
        <v>15</v>
      </c>
      <c r="F40" s="770"/>
      <c r="G40" s="262"/>
      <c r="H40" s="31"/>
      <c r="I40" s="31"/>
    </row>
    <row r="41" spans="1:9" ht="15" customHeight="1">
      <c r="A41" s="32">
        <v>1</v>
      </c>
      <c r="B41" s="1" t="s">
        <v>16</v>
      </c>
      <c r="C41" s="842"/>
      <c r="D41" s="842"/>
      <c r="E41" s="860"/>
      <c r="F41" s="860"/>
    </row>
    <row r="42" spans="1:9" ht="15" customHeight="1">
      <c r="A42" s="32">
        <v>2</v>
      </c>
      <c r="B42" s="2" t="s">
        <v>115</v>
      </c>
      <c r="C42" s="842"/>
      <c r="D42" s="842"/>
      <c r="E42" s="860"/>
      <c r="F42" s="860"/>
    </row>
    <row r="43" spans="1:9" ht="15" customHeight="1">
      <c r="A43" s="32">
        <v>3</v>
      </c>
      <c r="B43" s="2" t="s">
        <v>17</v>
      </c>
      <c r="C43" s="842"/>
      <c r="D43" s="842"/>
      <c r="E43" s="860"/>
      <c r="F43" s="860"/>
    </row>
    <row r="44" spans="1:9" ht="38.25" customHeight="1">
      <c r="A44" s="32">
        <v>4</v>
      </c>
      <c r="B44" s="2" t="s">
        <v>1747</v>
      </c>
      <c r="C44" s="842"/>
      <c r="D44" s="842"/>
      <c r="E44" s="860"/>
      <c r="F44" s="860"/>
    </row>
    <row r="45" spans="1:9" ht="36" customHeight="1">
      <c r="A45" s="32">
        <v>5</v>
      </c>
      <c r="B45" s="2" t="s">
        <v>1748</v>
      </c>
      <c r="C45" s="842"/>
      <c r="D45" s="842"/>
      <c r="E45" s="860"/>
      <c r="F45" s="860"/>
    </row>
    <row r="46" spans="1:9" ht="28.5" customHeight="1">
      <c r="A46" s="32">
        <v>6</v>
      </c>
      <c r="B46" s="2" t="s">
        <v>867</v>
      </c>
      <c r="C46" s="842"/>
      <c r="D46" s="842"/>
      <c r="E46" s="860"/>
      <c r="F46" s="860"/>
    </row>
    <row r="47" spans="1:9" ht="56.25" customHeight="1">
      <c r="A47" s="32">
        <v>7</v>
      </c>
      <c r="B47" s="2" t="s">
        <v>875</v>
      </c>
      <c r="C47" s="842"/>
      <c r="D47" s="842"/>
      <c r="E47" s="860"/>
      <c r="F47" s="860"/>
    </row>
    <row r="48" spans="1:9" ht="47.25" customHeight="1">
      <c r="A48" s="32">
        <v>8</v>
      </c>
      <c r="B48" s="2" t="s">
        <v>876</v>
      </c>
      <c r="C48" s="842"/>
      <c r="D48" s="842"/>
      <c r="E48" s="860"/>
      <c r="F48" s="860"/>
    </row>
    <row r="49" spans="1:9" ht="60.75" customHeight="1">
      <c r="A49" s="32">
        <v>9</v>
      </c>
      <c r="B49" s="2" t="s">
        <v>877</v>
      </c>
      <c r="C49" s="842"/>
      <c r="D49" s="842"/>
      <c r="E49" s="860"/>
      <c r="F49" s="860"/>
    </row>
    <row r="50" spans="1:9" ht="48" customHeight="1">
      <c r="A50" s="32">
        <v>10</v>
      </c>
      <c r="B50" s="2" t="s">
        <v>878</v>
      </c>
      <c r="C50" s="842"/>
      <c r="D50" s="842"/>
      <c r="E50" s="860"/>
      <c r="F50" s="860"/>
    </row>
    <row r="51" spans="1:9" ht="28.5" customHeight="1">
      <c r="A51" s="32">
        <v>11</v>
      </c>
      <c r="B51" s="2" t="s">
        <v>1749</v>
      </c>
      <c r="C51" s="862"/>
      <c r="D51" s="862"/>
      <c r="E51" s="863"/>
      <c r="F51" s="863"/>
    </row>
    <row r="52" spans="1:9" ht="29.25" customHeight="1">
      <c r="A52" s="32">
        <v>12</v>
      </c>
      <c r="B52" s="197" t="s">
        <v>879</v>
      </c>
      <c r="C52" s="830"/>
      <c r="D52" s="830"/>
      <c r="E52" s="860"/>
      <c r="F52" s="860"/>
      <c r="G52" s="160"/>
      <c r="H52" s="160"/>
      <c r="I52" s="161"/>
    </row>
    <row r="53" spans="1:9" ht="27.75" customHeight="1">
      <c r="A53" s="32">
        <v>13</v>
      </c>
      <c r="B53" s="188" t="s">
        <v>880</v>
      </c>
      <c r="C53" s="830"/>
      <c r="D53" s="830"/>
      <c r="E53" s="860"/>
      <c r="F53" s="860"/>
      <c r="G53" s="160"/>
      <c r="H53" s="160"/>
      <c r="I53" s="515"/>
    </row>
    <row r="54" spans="1:9" ht="30" customHeight="1">
      <c r="A54" s="32">
        <v>14</v>
      </c>
      <c r="B54" s="110" t="s">
        <v>873</v>
      </c>
      <c r="C54" s="842"/>
      <c r="D54" s="842"/>
      <c r="E54" s="800"/>
      <c r="F54" s="800"/>
    </row>
    <row r="55" spans="1:9" ht="44.25" customHeight="1">
      <c r="A55" s="145">
        <v>15</v>
      </c>
      <c r="B55" s="864" t="s">
        <v>874</v>
      </c>
      <c r="C55" s="864"/>
      <c r="D55" s="864"/>
      <c r="E55" s="863"/>
      <c r="F55" s="863"/>
    </row>
    <row r="56" spans="1:9" ht="15" customHeight="1">
      <c r="A56" s="778" t="s">
        <v>881</v>
      </c>
      <c r="B56" s="778"/>
      <c r="C56" s="778"/>
      <c r="D56" s="778"/>
      <c r="E56" s="778"/>
      <c r="F56" s="778"/>
    </row>
    <row r="57" spans="1:9" ht="15" customHeight="1">
      <c r="A57" s="35"/>
      <c r="B57" s="35"/>
      <c r="C57" s="35"/>
      <c r="D57" s="35"/>
      <c r="E57" s="35"/>
      <c r="F57" s="35"/>
    </row>
    <row r="58" spans="1:9" ht="15" customHeight="1">
      <c r="A58" s="35"/>
      <c r="B58" s="516"/>
      <c r="C58" s="35"/>
      <c r="D58" s="517"/>
      <c r="F58" s="160"/>
      <c r="G58" s="160"/>
      <c r="H58" s="355"/>
    </row>
    <row r="59" spans="1:9" ht="15" customHeight="1">
      <c r="A59" s="35"/>
      <c r="B59" s="44" t="s">
        <v>1354</v>
      </c>
      <c r="C59" s="35"/>
      <c r="D59" s="518"/>
      <c r="F59" s="160"/>
      <c r="G59" s="160"/>
      <c r="H59" s="355"/>
    </row>
    <row r="60" spans="1:9" ht="15" customHeight="1">
      <c r="A60" s="35"/>
      <c r="B60" s="766" t="s">
        <v>1842</v>
      </c>
      <c r="C60" s="35"/>
      <c r="D60" s="518"/>
      <c r="E60" s="518"/>
      <c r="F60" s="518"/>
      <c r="G60" s="518"/>
      <c r="H60" s="278"/>
    </row>
    <row r="61" spans="1:9" ht="15" customHeight="1">
      <c r="A61" s="519"/>
      <c r="B61" s="519"/>
      <c r="C61" s="520"/>
      <c r="D61" s="518"/>
      <c r="E61" s="518"/>
      <c r="F61" s="518"/>
      <c r="G61" s="518"/>
      <c r="H61" s="278"/>
    </row>
    <row r="62" spans="1:9" ht="15" customHeight="1">
      <c r="A62" s="26"/>
      <c r="B62" s="156"/>
      <c r="C62" s="157"/>
      <c r="D62" s="518"/>
      <c r="E62" s="518"/>
      <c r="F62" s="518"/>
      <c r="G62" s="518"/>
      <c r="H62" s="278"/>
    </row>
    <row r="63" spans="1:9" ht="15" customHeight="1">
      <c r="D63" s="518"/>
      <c r="E63" s="518"/>
      <c r="F63" s="518"/>
      <c r="G63" s="518"/>
      <c r="H63" s="278"/>
    </row>
    <row r="64" spans="1:9" ht="15" customHeight="1">
      <c r="D64" s="518"/>
      <c r="E64" s="518"/>
      <c r="F64" s="518"/>
      <c r="G64" s="518"/>
      <c r="H64" s="278"/>
    </row>
    <row r="65" spans="4:8" ht="15" customHeight="1">
      <c r="D65" s="278"/>
      <c r="E65" s="278"/>
      <c r="F65" s="278"/>
      <c r="G65" s="278"/>
      <c r="H65" s="278"/>
    </row>
  </sheetData>
  <mergeCells count="79">
    <mergeCell ref="A56:F56"/>
    <mergeCell ref="C53:D53"/>
    <mergeCell ref="E53:F53"/>
    <mergeCell ref="C54:D54"/>
    <mergeCell ref="E54:F54"/>
    <mergeCell ref="B55:D55"/>
    <mergeCell ref="E55:F55"/>
    <mergeCell ref="C50:D50"/>
    <mergeCell ref="E50:F50"/>
    <mergeCell ref="C51:D51"/>
    <mergeCell ref="E51:F51"/>
    <mergeCell ref="C52:D52"/>
    <mergeCell ref="E52:F52"/>
    <mergeCell ref="C47:D47"/>
    <mergeCell ref="E47:F47"/>
    <mergeCell ref="C48:D48"/>
    <mergeCell ref="E48:F48"/>
    <mergeCell ref="C49:D49"/>
    <mergeCell ref="E49:F49"/>
    <mergeCell ref="C44:D44"/>
    <mergeCell ref="E44:F44"/>
    <mergeCell ref="C45:D45"/>
    <mergeCell ref="E45:F45"/>
    <mergeCell ref="C46:D46"/>
    <mergeCell ref="E46:F46"/>
    <mergeCell ref="C41:D41"/>
    <mergeCell ref="E41:F41"/>
    <mergeCell ref="C42:D42"/>
    <mergeCell ref="E42:F42"/>
    <mergeCell ref="C43:D43"/>
    <mergeCell ref="E43:F43"/>
    <mergeCell ref="C38:D38"/>
    <mergeCell ref="E38:F38"/>
    <mergeCell ref="B39:D39"/>
    <mergeCell ref="E39:F39"/>
    <mergeCell ref="C40:D40"/>
    <mergeCell ref="E40:F40"/>
    <mergeCell ref="C35:D35"/>
    <mergeCell ref="E35:F35"/>
    <mergeCell ref="C36:D36"/>
    <mergeCell ref="E36:F36"/>
    <mergeCell ref="C37:D37"/>
    <mergeCell ref="E37:F37"/>
    <mergeCell ref="C32:D32"/>
    <mergeCell ref="E32:F32"/>
    <mergeCell ref="A33:A34"/>
    <mergeCell ref="B33:B34"/>
    <mergeCell ref="C33:D34"/>
    <mergeCell ref="E33:F34"/>
    <mergeCell ref="C29:D29"/>
    <mergeCell ref="E29:F29"/>
    <mergeCell ref="A30:A31"/>
    <mergeCell ref="B30:B31"/>
    <mergeCell ref="C30:D31"/>
    <mergeCell ref="E30:F31"/>
    <mergeCell ref="C26:D26"/>
    <mergeCell ref="E26:F26"/>
    <mergeCell ref="C27:D27"/>
    <mergeCell ref="E27:F27"/>
    <mergeCell ref="C28:D28"/>
    <mergeCell ref="E28:F28"/>
    <mergeCell ref="C23:D23"/>
    <mergeCell ref="E23:F23"/>
    <mergeCell ref="C24:D24"/>
    <mergeCell ref="E24:F24"/>
    <mergeCell ref="C25:D25"/>
    <mergeCell ref="E25:F25"/>
    <mergeCell ref="A20:D20"/>
    <mergeCell ref="C21:D21"/>
    <mergeCell ref="E21:F21"/>
    <mergeCell ref="C22:D22"/>
    <mergeCell ref="E22:F22"/>
    <mergeCell ref="A9:A13"/>
    <mergeCell ref="J11:J12"/>
    <mergeCell ref="A15:A19"/>
    <mergeCell ref="A1:I2"/>
    <mergeCell ref="A3:I3"/>
    <mergeCell ref="A4:I4"/>
    <mergeCell ref="A5:I5"/>
  </mergeCells>
  <pageMargins left="0.70833333333333304" right="0.70833333333333304" top="0.74791666666666701" bottom="0.74791666666666701" header="0.511811023622047" footer="0.511811023622047"/>
  <pageSetup paperSize="9" scale="70" orientation="landscape" horizontalDpi="300" verticalDpi="300"/>
  <rowBreaks count="2" manualBreakCount="2">
    <brk id="25" max="16383" man="1"/>
    <brk id="39" max="16383" man="1"/>
  </rowBreaks>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BJ26"/>
  <sheetViews>
    <sheetView zoomScaleNormal="100" workbookViewId="0">
      <selection activeCell="B21" sqref="B21"/>
    </sheetView>
  </sheetViews>
  <sheetFormatPr defaultColWidth="9" defaultRowHeight="15"/>
  <cols>
    <col min="1" max="1" width="3.42578125" style="5" customWidth="1"/>
    <col min="2" max="2" width="58" style="5" customWidth="1"/>
    <col min="3" max="3" width="8.140625" style="5" customWidth="1"/>
    <col min="4" max="4" width="9.85546875" style="5" customWidth="1"/>
    <col min="5" max="5" width="12.85546875" style="5" customWidth="1"/>
    <col min="6" max="6" width="13.5703125" style="5" customWidth="1"/>
    <col min="7" max="7" width="9.7109375" style="5" customWidth="1"/>
    <col min="8" max="8" width="11.42578125" style="5" customWidth="1"/>
    <col min="9" max="9" width="18.85546875" style="5" customWidth="1"/>
    <col min="10" max="10" width="11.57031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1508</v>
      </c>
      <c r="B5" s="772"/>
      <c r="C5" s="772"/>
      <c r="D5" s="772"/>
      <c r="E5" s="772"/>
      <c r="F5" s="772"/>
      <c r="G5" s="772"/>
      <c r="H5" s="772"/>
      <c r="I5" s="772"/>
      <c r="J5" s="47"/>
    </row>
    <row r="6" spans="1:10" ht="48" customHeight="1">
      <c r="A6" s="91" t="s">
        <v>1</v>
      </c>
      <c r="B6" s="92" t="s">
        <v>32</v>
      </c>
      <c r="C6" s="93" t="s">
        <v>2</v>
      </c>
      <c r="D6" s="94" t="s">
        <v>3</v>
      </c>
      <c r="E6" s="94" t="s">
        <v>4</v>
      </c>
      <c r="F6" s="94" t="s">
        <v>5</v>
      </c>
      <c r="G6" s="92" t="s">
        <v>6</v>
      </c>
      <c r="H6" s="95" t="s">
        <v>7</v>
      </c>
      <c r="I6" s="13" t="s">
        <v>1823</v>
      </c>
    </row>
    <row r="7" spans="1:10" ht="15.75" customHeight="1">
      <c r="A7" s="91" t="s">
        <v>8</v>
      </c>
      <c r="B7" s="92" t="s">
        <v>8</v>
      </c>
      <c r="C7" s="93" t="s">
        <v>9</v>
      </c>
      <c r="D7" s="94" t="s">
        <v>10</v>
      </c>
      <c r="E7" s="94" t="s">
        <v>10</v>
      </c>
      <c r="F7" s="94" t="s">
        <v>8</v>
      </c>
      <c r="G7" s="92" t="s">
        <v>8</v>
      </c>
      <c r="H7" s="95" t="s">
        <v>8</v>
      </c>
      <c r="I7" s="17" t="s">
        <v>8</v>
      </c>
    </row>
    <row r="8" spans="1:10" ht="30.75" customHeight="1">
      <c r="A8" s="19">
        <v>1</v>
      </c>
      <c r="B8" s="521" t="s">
        <v>882</v>
      </c>
      <c r="C8" s="305">
        <v>250000</v>
      </c>
      <c r="D8" s="316"/>
      <c r="E8" s="107"/>
      <c r="F8" s="19"/>
      <c r="G8" s="19"/>
      <c r="H8" s="19"/>
      <c r="I8" s="25"/>
    </row>
    <row r="9" spans="1:10" ht="15" customHeight="1">
      <c r="A9" s="26"/>
      <c r="B9" s="27" t="s">
        <v>599</v>
      </c>
      <c r="C9" s="834" t="s">
        <v>34</v>
      </c>
      <c r="D9" s="834"/>
      <c r="E9" s="770" t="s">
        <v>15</v>
      </c>
      <c r="F9" s="770"/>
      <c r="G9" s="262"/>
      <c r="H9" s="31"/>
      <c r="I9" s="31"/>
      <c r="J9" s="18"/>
    </row>
    <row r="10" spans="1:10" ht="15" customHeight="1">
      <c r="A10" s="32">
        <v>1</v>
      </c>
      <c r="B10" s="1" t="s">
        <v>16</v>
      </c>
      <c r="C10" s="830"/>
      <c r="D10" s="830"/>
      <c r="E10" s="830"/>
      <c r="F10" s="830"/>
      <c r="G10" s="31"/>
      <c r="H10" s="26"/>
      <c r="I10" s="24"/>
      <c r="J10" s="18"/>
    </row>
    <row r="11" spans="1:10" ht="15" customHeight="1">
      <c r="A11" s="32">
        <v>2</v>
      </c>
      <c r="B11" s="2" t="s">
        <v>720</v>
      </c>
      <c r="C11" s="830"/>
      <c r="D11" s="830"/>
      <c r="E11" s="830"/>
      <c r="F11" s="830"/>
      <c r="G11" s="31"/>
      <c r="H11" s="24"/>
      <c r="I11" s="24"/>
      <c r="J11" s="18"/>
    </row>
    <row r="12" spans="1:10" ht="134.25" customHeight="1">
      <c r="A12" s="32">
        <v>3</v>
      </c>
      <c r="B12" s="197" t="s">
        <v>1750</v>
      </c>
      <c r="C12" s="830"/>
      <c r="D12" s="830"/>
      <c r="E12" s="830"/>
      <c r="F12" s="830"/>
      <c r="G12" s="31"/>
      <c r="H12" s="24"/>
      <c r="I12" s="24"/>
      <c r="J12" s="18"/>
    </row>
    <row r="13" spans="1:10" ht="97.5" customHeight="1">
      <c r="A13" s="32">
        <v>4</v>
      </c>
      <c r="B13" s="198" t="s">
        <v>883</v>
      </c>
      <c r="C13" s="830"/>
      <c r="D13" s="830"/>
      <c r="E13" s="830"/>
      <c r="F13" s="830"/>
      <c r="G13" s="31"/>
      <c r="H13" s="24"/>
      <c r="I13" s="24"/>
      <c r="J13" s="18"/>
    </row>
    <row r="14" spans="1:10" ht="23.25" customHeight="1">
      <c r="A14" s="32">
        <v>5</v>
      </c>
      <c r="B14" s="198" t="s">
        <v>884</v>
      </c>
      <c r="C14" s="830"/>
      <c r="D14" s="830"/>
      <c r="E14" s="830"/>
      <c r="F14" s="830"/>
      <c r="G14" s="31"/>
      <c r="H14" s="24"/>
      <c r="I14" s="24"/>
      <c r="J14" s="18"/>
    </row>
    <row r="15" spans="1:10" ht="28.5" customHeight="1">
      <c r="A15" s="32">
        <v>6</v>
      </c>
      <c r="B15" s="198" t="s">
        <v>885</v>
      </c>
      <c r="C15" s="830"/>
      <c r="D15" s="830"/>
      <c r="E15" s="830"/>
      <c r="F15" s="830"/>
      <c r="G15" s="31"/>
      <c r="H15" s="24"/>
      <c r="I15" s="24"/>
      <c r="J15" s="18"/>
    </row>
    <row r="16" spans="1:10" ht="51.75" customHeight="1">
      <c r="A16" s="32">
        <v>7</v>
      </c>
      <c r="B16" s="198" t="s">
        <v>886</v>
      </c>
      <c r="C16" s="830"/>
      <c r="D16" s="830"/>
      <c r="E16" s="830"/>
      <c r="F16" s="830"/>
      <c r="G16" s="31"/>
      <c r="H16" s="24"/>
      <c r="I16" s="24"/>
      <c r="J16" s="18"/>
    </row>
    <row r="17" spans="1:10" ht="24" customHeight="1">
      <c r="A17" s="145">
        <v>8</v>
      </c>
      <c r="B17" s="255" t="s">
        <v>887</v>
      </c>
      <c r="C17" s="851"/>
      <c r="D17" s="851"/>
      <c r="E17" s="851"/>
      <c r="F17" s="851"/>
      <c r="G17" s="31"/>
      <c r="H17" s="24"/>
      <c r="I17" s="24"/>
      <c r="J17" s="18"/>
    </row>
    <row r="18" spans="1:10" ht="15" customHeight="1">
      <c r="A18" s="32">
        <v>9</v>
      </c>
      <c r="B18" s="497" t="s">
        <v>888</v>
      </c>
      <c r="C18" s="865"/>
      <c r="D18" s="865"/>
      <c r="E18" s="860"/>
      <c r="F18" s="860"/>
      <c r="G18" s="105"/>
      <c r="H18" s="105"/>
      <c r="I18" s="105"/>
      <c r="J18" s="18"/>
    </row>
    <row r="19" spans="1:10" ht="14.25" customHeight="1">
      <c r="A19" s="352"/>
      <c r="B19" s="352"/>
      <c r="C19" s="353"/>
      <c r="D19" s="354"/>
      <c r="E19" s="354"/>
      <c r="F19" s="30"/>
      <c r="G19" s="160"/>
      <c r="H19" s="160"/>
      <c r="I19" s="355"/>
      <c r="J19" s="88"/>
    </row>
    <row r="20" spans="1:10" ht="18.75" customHeight="1">
      <c r="A20" s="105"/>
      <c r="B20" s="44" t="s">
        <v>1354</v>
      </c>
      <c r="C20" s="105"/>
      <c r="D20" s="105"/>
      <c r="E20" s="105"/>
      <c r="F20" s="30"/>
      <c r="G20" s="105"/>
      <c r="H20" s="105"/>
      <c r="I20" s="355"/>
    </row>
    <row r="21" spans="1:10" ht="15" customHeight="1">
      <c r="A21" s="18"/>
      <c r="B21" s="766" t="s">
        <v>1842</v>
      </c>
      <c r="C21" s="18"/>
      <c r="D21" s="18"/>
      <c r="E21" s="18"/>
      <c r="F21" s="85"/>
      <c r="G21" s="18"/>
      <c r="H21" s="18"/>
      <c r="I21" s="18"/>
    </row>
    <row r="22" spans="1:10" ht="15" customHeight="1">
      <c r="A22" s="18"/>
      <c r="B22" s="18"/>
      <c r="C22" s="18"/>
      <c r="D22" s="18"/>
      <c r="E22" s="18"/>
      <c r="G22" s="45"/>
      <c r="H22" s="45"/>
      <c r="I22" s="88"/>
    </row>
    <row r="23" spans="1:10" ht="15" customHeight="1">
      <c r="A23" s="18"/>
      <c r="B23" s="18"/>
      <c r="C23" s="18"/>
      <c r="D23" s="18"/>
      <c r="E23" s="18"/>
      <c r="G23" s="45"/>
      <c r="H23" s="45"/>
      <c r="I23" s="45"/>
    </row>
    <row r="24" spans="1:10" ht="15" customHeight="1">
      <c r="F24" s="164"/>
    </row>
    <row r="25" spans="1:10" ht="15" customHeight="1">
      <c r="F25" s="40"/>
    </row>
    <row r="26" spans="1:10" ht="15" customHeight="1">
      <c r="F26" s="40"/>
    </row>
  </sheetData>
  <mergeCells count="24">
    <mergeCell ref="C17:D17"/>
    <mergeCell ref="E17:F17"/>
    <mergeCell ref="C18:D18"/>
    <mergeCell ref="E18:F18"/>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57"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J26"/>
  <sheetViews>
    <sheetView topLeftCell="A4" zoomScaleNormal="100" workbookViewId="0">
      <selection activeCell="B22" sqref="B22"/>
    </sheetView>
  </sheetViews>
  <sheetFormatPr defaultColWidth="9" defaultRowHeight="15"/>
  <cols>
    <col min="1" max="1" width="3.42578125" style="5" customWidth="1"/>
    <col min="2" max="2" width="57.28515625" style="5" customWidth="1"/>
    <col min="3" max="3" width="8.140625" style="5" customWidth="1"/>
    <col min="4" max="4" width="9.85546875" style="5" customWidth="1"/>
    <col min="5" max="5" width="12.85546875" style="5" customWidth="1"/>
    <col min="6" max="6" width="13.5703125" style="5" customWidth="1"/>
    <col min="7" max="7" width="9.7109375" style="5" customWidth="1"/>
    <col min="8" max="8" width="11.42578125" style="5" customWidth="1"/>
    <col min="9" max="9" width="18.28515625" style="5" customWidth="1"/>
    <col min="10" max="10" width="11.5703125"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1509</v>
      </c>
      <c r="B5" s="772"/>
      <c r="C5" s="772"/>
      <c r="D5" s="772"/>
      <c r="E5" s="772"/>
      <c r="F5" s="772"/>
      <c r="G5" s="772"/>
      <c r="H5" s="772"/>
      <c r="I5" s="772"/>
      <c r="J5" s="47"/>
    </row>
    <row r="6" spans="1:10" ht="40.5" customHeight="1">
      <c r="A6" s="91" t="s">
        <v>1</v>
      </c>
      <c r="B6" s="92" t="s">
        <v>32</v>
      </c>
      <c r="C6" s="93" t="s">
        <v>2</v>
      </c>
      <c r="D6" s="94" t="s">
        <v>3</v>
      </c>
      <c r="E6" s="94" t="s">
        <v>4</v>
      </c>
      <c r="F6" s="94" t="s">
        <v>5</v>
      </c>
      <c r="G6" s="92" t="s">
        <v>6</v>
      </c>
      <c r="H6" s="95" t="s">
        <v>7</v>
      </c>
      <c r="I6" s="13" t="s">
        <v>1823</v>
      </c>
    </row>
    <row r="7" spans="1:10" ht="15.75" customHeight="1">
      <c r="A7" s="91" t="s">
        <v>8</v>
      </c>
      <c r="B7" s="92" t="s">
        <v>8</v>
      </c>
      <c r="C7" s="93" t="s">
        <v>9</v>
      </c>
      <c r="D7" s="94" t="s">
        <v>10</v>
      </c>
      <c r="E7" s="94" t="s">
        <v>10</v>
      </c>
      <c r="F7" s="94" t="s">
        <v>8</v>
      </c>
      <c r="G7" s="92" t="s">
        <v>8</v>
      </c>
      <c r="H7" s="95" t="s">
        <v>8</v>
      </c>
      <c r="I7" s="17" t="s">
        <v>8</v>
      </c>
    </row>
    <row r="8" spans="1:10" ht="30.75" customHeight="1">
      <c r="A8" s="19">
        <v>1</v>
      </c>
      <c r="B8" s="521" t="s">
        <v>889</v>
      </c>
      <c r="C8" s="305">
        <v>27000</v>
      </c>
      <c r="D8" s="316"/>
      <c r="E8" s="107"/>
      <c r="F8" s="19"/>
      <c r="G8" s="19"/>
      <c r="H8" s="19"/>
      <c r="I8" s="25"/>
    </row>
    <row r="9" spans="1:10" ht="15" customHeight="1">
      <c r="A9" s="26"/>
      <c r="B9" s="27" t="s">
        <v>599</v>
      </c>
      <c r="C9" s="834" t="s">
        <v>34</v>
      </c>
      <c r="D9" s="834"/>
      <c r="E9" s="770" t="s">
        <v>15</v>
      </c>
      <c r="F9" s="770"/>
      <c r="G9" s="262"/>
      <c r="H9" s="31"/>
      <c r="I9" s="31"/>
      <c r="J9" s="18"/>
    </row>
    <row r="10" spans="1:10" ht="15" customHeight="1">
      <c r="A10" s="32">
        <v>1</v>
      </c>
      <c r="B10" s="1" t="s">
        <v>16</v>
      </c>
      <c r="C10" s="830"/>
      <c r="D10" s="830"/>
      <c r="E10" s="830"/>
      <c r="F10" s="830"/>
      <c r="G10" s="31"/>
      <c r="H10" s="26"/>
      <c r="I10" s="24"/>
      <c r="J10" s="18"/>
    </row>
    <row r="11" spans="1:10" ht="15" customHeight="1">
      <c r="A11" s="32">
        <v>2</v>
      </c>
      <c r="B11" s="2" t="s">
        <v>720</v>
      </c>
      <c r="C11" s="830"/>
      <c r="D11" s="830"/>
      <c r="E11" s="830"/>
      <c r="F11" s="830"/>
      <c r="G11" s="31"/>
      <c r="H11" s="24"/>
      <c r="I11" s="24"/>
      <c r="J11" s="18"/>
    </row>
    <row r="12" spans="1:10" ht="130.5" customHeight="1">
      <c r="A12" s="32">
        <v>3</v>
      </c>
      <c r="B12" s="197" t="s">
        <v>1751</v>
      </c>
      <c r="C12" s="830"/>
      <c r="D12" s="830"/>
      <c r="E12" s="830"/>
      <c r="F12" s="830"/>
      <c r="G12" s="31"/>
      <c r="H12" s="24"/>
      <c r="I12" s="24"/>
      <c r="J12" s="18"/>
    </row>
    <row r="13" spans="1:10" ht="92.25" customHeight="1">
      <c r="A13" s="32">
        <v>4</v>
      </c>
      <c r="B13" s="198" t="s">
        <v>890</v>
      </c>
      <c r="C13" s="830"/>
      <c r="D13" s="830"/>
      <c r="E13" s="830"/>
      <c r="F13" s="830"/>
      <c r="G13" s="31"/>
      <c r="H13" s="24"/>
      <c r="I13" s="24"/>
      <c r="J13" s="18"/>
    </row>
    <row r="14" spans="1:10" ht="25.5" customHeight="1">
      <c r="A14" s="32">
        <v>5</v>
      </c>
      <c r="B14" s="198" t="s">
        <v>884</v>
      </c>
      <c r="C14" s="830"/>
      <c r="D14" s="830"/>
      <c r="E14" s="830"/>
      <c r="F14" s="830"/>
      <c r="G14" s="31"/>
      <c r="H14" s="24"/>
      <c r="I14" s="24"/>
      <c r="J14" s="18"/>
    </row>
    <row r="15" spans="1:10" ht="23.25" customHeight="1">
      <c r="A15" s="32">
        <v>6</v>
      </c>
      <c r="B15" s="198" t="s">
        <v>885</v>
      </c>
      <c r="C15" s="830"/>
      <c r="D15" s="830"/>
      <c r="E15" s="830"/>
      <c r="F15" s="830"/>
      <c r="G15" s="31"/>
      <c r="H15" s="24"/>
      <c r="I15" s="24"/>
      <c r="J15" s="18"/>
    </row>
    <row r="16" spans="1:10" ht="51.75" customHeight="1">
      <c r="A16" s="32">
        <v>7</v>
      </c>
      <c r="B16" s="198" t="s">
        <v>891</v>
      </c>
      <c r="C16" s="830"/>
      <c r="D16" s="830"/>
      <c r="E16" s="830"/>
      <c r="F16" s="830"/>
      <c r="G16" s="31"/>
      <c r="H16" s="24"/>
      <c r="I16" s="24"/>
      <c r="J16" s="18"/>
    </row>
    <row r="17" spans="1:10" ht="30.75" customHeight="1">
      <c r="A17" s="145">
        <v>8</v>
      </c>
      <c r="B17" s="255" t="s">
        <v>887</v>
      </c>
      <c r="C17" s="851"/>
      <c r="D17" s="851"/>
      <c r="E17" s="851"/>
      <c r="F17" s="851"/>
      <c r="G17" s="31"/>
      <c r="H17" s="24"/>
      <c r="I17" s="24"/>
      <c r="J17" s="18"/>
    </row>
    <row r="18" spans="1:10" ht="21" customHeight="1">
      <c r="A18" s="32">
        <v>9</v>
      </c>
      <c r="B18" s="497" t="s">
        <v>888</v>
      </c>
      <c r="C18" s="865"/>
      <c r="D18" s="865"/>
      <c r="E18" s="860"/>
      <c r="F18" s="860"/>
      <c r="G18" s="105"/>
      <c r="H18" s="105"/>
      <c r="I18" s="105"/>
      <c r="J18" s="18"/>
    </row>
    <row r="19" spans="1:10" ht="14.25" customHeight="1">
      <c r="A19" s="352"/>
      <c r="B19" s="352"/>
      <c r="C19" s="353"/>
      <c r="D19" s="354"/>
      <c r="E19" s="354"/>
      <c r="F19" s="30"/>
      <c r="G19" s="160"/>
      <c r="H19" s="160"/>
      <c r="I19" s="355"/>
      <c r="J19" s="88"/>
    </row>
    <row r="20" spans="1:10" ht="18.75" customHeight="1">
      <c r="A20" s="105"/>
      <c r="B20" s="522"/>
      <c r="C20" s="105"/>
      <c r="D20" s="105"/>
      <c r="E20" s="105"/>
      <c r="F20" s="30"/>
      <c r="G20" s="105"/>
      <c r="H20" s="105"/>
      <c r="I20" s="355"/>
    </row>
    <row r="21" spans="1:10" ht="15" customHeight="1">
      <c r="A21" s="18"/>
      <c r="B21" s="44" t="s">
        <v>1354</v>
      </c>
      <c r="C21" s="18"/>
      <c r="D21" s="18"/>
      <c r="E21" s="18"/>
      <c r="F21" s="85"/>
      <c r="G21" s="18"/>
      <c r="H21" s="18"/>
      <c r="I21" s="18"/>
    </row>
    <row r="22" spans="1:10" ht="15" customHeight="1">
      <c r="A22" s="18"/>
      <c r="B22" s="766" t="s">
        <v>1842</v>
      </c>
      <c r="C22" s="18"/>
      <c r="D22" s="18"/>
      <c r="E22" s="18"/>
      <c r="G22" s="45"/>
      <c r="H22" s="45"/>
      <c r="I22" s="88"/>
    </row>
    <row r="23" spans="1:10" ht="15" customHeight="1">
      <c r="A23" s="18"/>
      <c r="B23" s="18"/>
      <c r="C23" s="18"/>
      <c r="D23" s="18"/>
      <c r="E23" s="18"/>
      <c r="G23" s="45"/>
      <c r="H23" s="45"/>
      <c r="I23" s="45"/>
    </row>
    <row r="24" spans="1:10" ht="15" customHeight="1">
      <c r="F24" s="164"/>
    </row>
    <row r="25" spans="1:10" ht="15" customHeight="1">
      <c r="F25" s="40"/>
    </row>
    <row r="26" spans="1:10" ht="15" customHeight="1">
      <c r="F26" s="40"/>
    </row>
  </sheetData>
  <mergeCells count="24">
    <mergeCell ref="C17:D17"/>
    <mergeCell ref="E17:F17"/>
    <mergeCell ref="C18:D18"/>
    <mergeCell ref="E18:F18"/>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60"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BL31"/>
  <sheetViews>
    <sheetView topLeftCell="A16" zoomScaleNormal="100" workbookViewId="0">
      <selection activeCell="B28" sqref="B28"/>
    </sheetView>
  </sheetViews>
  <sheetFormatPr defaultColWidth="9" defaultRowHeight="13.5"/>
  <cols>
    <col min="1" max="1" width="5" style="105" customWidth="1"/>
    <col min="2" max="2" width="58.140625" style="105" customWidth="1"/>
    <col min="3" max="3" width="17.42578125" style="105" customWidth="1"/>
    <col min="4" max="4" width="12.85546875" style="105" customWidth="1"/>
    <col min="5" max="5" width="12.7109375" style="105" customWidth="1"/>
    <col min="6" max="6" width="9.7109375" style="105" customWidth="1"/>
    <col min="7" max="7" width="10.140625" style="105" customWidth="1"/>
    <col min="8" max="8" width="10.5703125" style="105" customWidth="1"/>
    <col min="9" max="9" width="19" style="105" customWidth="1"/>
    <col min="10" max="64" width="8.140625" style="105" customWidth="1"/>
    <col min="65" max="16384" width="9" style="182"/>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246"/>
    </row>
    <row r="5" spans="1:10" ht="15.75" customHeight="1">
      <c r="A5" s="772" t="s">
        <v>1510</v>
      </c>
      <c r="B5" s="772"/>
      <c r="C5" s="772"/>
      <c r="D5" s="772"/>
      <c r="E5" s="772"/>
      <c r="F5" s="772"/>
      <c r="G5" s="772"/>
      <c r="H5" s="772"/>
      <c r="I5" s="772"/>
      <c r="J5" s="246"/>
    </row>
    <row r="6" spans="1:10" ht="41.25" customHeight="1">
      <c r="A6" s="91" t="s">
        <v>1</v>
      </c>
      <c r="B6" s="92" t="s">
        <v>32</v>
      </c>
      <c r="C6" s="93" t="s">
        <v>2</v>
      </c>
      <c r="D6" s="94" t="s">
        <v>3</v>
      </c>
      <c r="E6" s="94" t="s">
        <v>4</v>
      </c>
      <c r="F6" s="94" t="s">
        <v>5</v>
      </c>
      <c r="G6" s="92" t="s">
        <v>6</v>
      </c>
      <c r="H6" s="95" t="s">
        <v>7</v>
      </c>
      <c r="I6" s="13" t="s">
        <v>1823</v>
      </c>
    </row>
    <row r="7" spans="1:10" ht="15.75" customHeight="1">
      <c r="A7" s="91" t="s">
        <v>8</v>
      </c>
      <c r="B7" s="92" t="s">
        <v>8</v>
      </c>
      <c r="C7" s="93" t="s">
        <v>9</v>
      </c>
      <c r="D7" s="94" t="s">
        <v>10</v>
      </c>
      <c r="E7" s="94" t="s">
        <v>10</v>
      </c>
      <c r="F7" s="94" t="s">
        <v>8</v>
      </c>
      <c r="G7" s="92" t="s">
        <v>8</v>
      </c>
      <c r="H7" s="95" t="s">
        <v>8</v>
      </c>
      <c r="I7" s="17" t="s">
        <v>8</v>
      </c>
    </row>
    <row r="8" spans="1:10" ht="42" customHeight="1">
      <c r="A8" s="19">
        <v>1</v>
      </c>
      <c r="B8" s="96" t="s">
        <v>892</v>
      </c>
      <c r="C8" s="97">
        <v>750</v>
      </c>
      <c r="D8" s="98"/>
      <c r="E8" s="98"/>
      <c r="F8" s="19"/>
      <c r="G8" s="25"/>
      <c r="H8" s="25"/>
      <c r="I8" s="25"/>
    </row>
    <row r="9" spans="1:10" ht="24" customHeight="1">
      <c r="A9" s="26"/>
      <c r="B9" s="183" t="s">
        <v>12</v>
      </c>
      <c r="C9" s="184" t="s">
        <v>13</v>
      </c>
      <c r="D9" s="185" t="s">
        <v>34</v>
      </c>
      <c r="E9" s="783" t="s">
        <v>15</v>
      </c>
      <c r="F9" s="783"/>
      <c r="G9" s="262"/>
      <c r="H9" s="31"/>
      <c r="I9" s="31"/>
    </row>
    <row r="10" spans="1:10" ht="15" customHeight="1">
      <c r="A10" s="32">
        <v>1</v>
      </c>
      <c r="B10" s="1" t="s">
        <v>16</v>
      </c>
      <c r="C10" s="33" t="s">
        <v>8</v>
      </c>
      <c r="D10" s="102"/>
      <c r="E10" s="770"/>
      <c r="F10" s="770"/>
      <c r="G10" s="30"/>
      <c r="H10" s="35"/>
      <c r="I10" s="31"/>
    </row>
    <row r="11" spans="1:10" ht="15" customHeight="1">
      <c r="A11" s="32">
        <v>2</v>
      </c>
      <c r="B11" s="2" t="s">
        <v>17</v>
      </c>
      <c r="C11" s="33" t="s">
        <v>8</v>
      </c>
      <c r="D11" s="103"/>
      <c r="E11" s="770"/>
      <c r="F11" s="770"/>
      <c r="G11" s="30"/>
      <c r="H11" s="31"/>
      <c r="I11" s="31"/>
    </row>
    <row r="12" spans="1:10" ht="98.25" customHeight="1">
      <c r="A12" s="155">
        <v>3</v>
      </c>
      <c r="B12" s="2" t="s">
        <v>1752</v>
      </c>
      <c r="C12" s="248" t="s">
        <v>8</v>
      </c>
      <c r="D12" s="148"/>
      <c r="E12" s="770"/>
      <c r="F12" s="770"/>
      <c r="G12" s="249"/>
      <c r="H12" s="250"/>
      <c r="I12" s="249"/>
    </row>
    <row r="13" spans="1:10" ht="57.75" customHeight="1">
      <c r="A13" s="32">
        <v>4</v>
      </c>
      <c r="B13" s="202" t="s">
        <v>893</v>
      </c>
      <c r="C13" s="36" t="s">
        <v>8</v>
      </c>
      <c r="D13" s="148"/>
      <c r="E13" s="807"/>
      <c r="F13" s="807"/>
      <c r="G13" s="262"/>
      <c r="H13" s="31"/>
      <c r="I13" s="31"/>
    </row>
    <row r="14" spans="1:10" ht="27" customHeight="1">
      <c r="A14" s="32">
        <v>5</v>
      </c>
      <c r="B14" s="523" t="s">
        <v>39</v>
      </c>
      <c r="C14" s="189" t="s">
        <v>8</v>
      </c>
      <c r="D14" s="148" t="s">
        <v>8</v>
      </c>
      <c r="E14" s="807" t="s">
        <v>8</v>
      </c>
      <c r="F14" s="807"/>
      <c r="G14" s="30"/>
      <c r="H14" s="31"/>
      <c r="I14" s="31" t="s">
        <v>19</v>
      </c>
    </row>
    <row r="15" spans="1:10" ht="58.5" customHeight="1">
      <c r="A15" s="32">
        <v>6</v>
      </c>
      <c r="B15" s="524" t="s">
        <v>894</v>
      </c>
      <c r="C15" s="36" t="s">
        <v>779</v>
      </c>
      <c r="D15" s="148"/>
      <c r="E15" s="807"/>
      <c r="F15" s="807"/>
      <c r="G15" s="30"/>
      <c r="H15" s="31"/>
      <c r="I15" s="31"/>
    </row>
    <row r="16" spans="1:10" ht="74.25" customHeight="1">
      <c r="A16" s="32">
        <v>7</v>
      </c>
      <c r="B16" s="255" t="s">
        <v>1753</v>
      </c>
      <c r="C16" s="36" t="s">
        <v>779</v>
      </c>
      <c r="D16" s="148"/>
      <c r="E16" s="770"/>
      <c r="F16" s="770"/>
      <c r="G16" s="31"/>
      <c r="H16" s="31"/>
    </row>
    <row r="17" spans="1:13" ht="25.5" customHeight="1">
      <c r="A17" s="113">
        <v>8</v>
      </c>
      <c r="B17" s="473" t="s">
        <v>895</v>
      </c>
      <c r="C17" s="189" t="s">
        <v>779</v>
      </c>
      <c r="D17" s="37"/>
      <c r="E17" s="807"/>
      <c r="F17" s="807"/>
      <c r="G17" s="30"/>
      <c r="H17" s="31"/>
      <c r="I17" s="31"/>
    </row>
    <row r="18" spans="1:13" ht="21.75" customHeight="1">
      <c r="A18" s="113">
        <v>9</v>
      </c>
      <c r="B18" s="473" t="s">
        <v>896</v>
      </c>
      <c r="C18" s="189" t="s">
        <v>779</v>
      </c>
      <c r="D18" s="37"/>
      <c r="E18" s="807"/>
      <c r="F18" s="807"/>
      <c r="G18" s="30"/>
      <c r="H18" s="31"/>
      <c r="I18" s="31"/>
    </row>
    <row r="19" spans="1:13" ht="25.5" customHeight="1">
      <c r="A19" s="32">
        <v>10</v>
      </c>
      <c r="B19" s="472" t="s">
        <v>897</v>
      </c>
      <c r="C19" s="189" t="s">
        <v>898</v>
      </c>
      <c r="D19" s="301"/>
      <c r="E19" s="807"/>
      <c r="F19" s="807"/>
    </row>
    <row r="20" spans="1:13" ht="32.25" customHeight="1">
      <c r="A20" s="32">
        <v>11</v>
      </c>
      <c r="B20" s="473" t="s">
        <v>899</v>
      </c>
      <c r="C20" s="189" t="s">
        <v>900</v>
      </c>
      <c r="D20" s="115"/>
      <c r="E20" s="807"/>
      <c r="F20" s="807"/>
      <c r="G20" s="30"/>
      <c r="H20" s="31"/>
      <c r="I20" s="31"/>
      <c r="M20" s="278"/>
    </row>
    <row r="21" spans="1:13" ht="36" customHeight="1">
      <c r="A21" s="32">
        <v>12</v>
      </c>
      <c r="B21" s="525" t="s">
        <v>901</v>
      </c>
      <c r="C21" s="111" t="s">
        <v>902</v>
      </c>
      <c r="D21" s="115"/>
      <c r="E21" s="807"/>
      <c r="F21" s="807"/>
      <c r="G21" s="30"/>
      <c r="H21" s="31"/>
      <c r="I21" s="31"/>
    </row>
    <row r="22" spans="1:13" ht="86.25" customHeight="1">
      <c r="A22" s="113">
        <v>13</v>
      </c>
      <c r="B22" s="473" t="s">
        <v>903</v>
      </c>
      <c r="C22" s="474" t="s">
        <v>904</v>
      </c>
      <c r="D22" s="526"/>
      <c r="E22" s="807"/>
      <c r="F22" s="807"/>
      <c r="G22" s="30"/>
      <c r="H22" s="31"/>
      <c r="I22" s="31"/>
    </row>
    <row r="23" spans="1:13" ht="51" customHeight="1">
      <c r="A23" s="113">
        <v>14</v>
      </c>
      <c r="B23" s="473" t="s">
        <v>905</v>
      </c>
      <c r="C23" s="474" t="s">
        <v>779</v>
      </c>
      <c r="D23" s="526"/>
      <c r="E23" s="807"/>
      <c r="F23" s="807"/>
      <c r="G23" s="30"/>
      <c r="H23" s="31"/>
      <c r="I23" s="31"/>
    </row>
    <row r="24" spans="1:13" ht="24" customHeight="1">
      <c r="A24" s="150">
        <v>15</v>
      </c>
      <c r="B24" s="527" t="s">
        <v>906</v>
      </c>
      <c r="C24" s="528" t="s">
        <v>779</v>
      </c>
      <c r="D24" s="529"/>
      <c r="E24" s="809"/>
      <c r="F24" s="809"/>
      <c r="G24" s="30"/>
      <c r="H24" s="31"/>
      <c r="I24" s="31"/>
    </row>
    <row r="25" spans="1:13" ht="24" customHeight="1">
      <c r="A25" s="32">
        <v>16</v>
      </c>
      <c r="B25" s="473" t="s">
        <v>907</v>
      </c>
      <c r="C25" s="474" t="s">
        <v>777</v>
      </c>
      <c r="D25" s="115"/>
      <c r="E25" s="800"/>
      <c r="F25" s="800"/>
      <c r="G25" s="30"/>
      <c r="H25" s="31"/>
      <c r="I25" s="31"/>
    </row>
    <row r="26" spans="1:13" ht="15" customHeight="1">
      <c r="A26" s="352"/>
      <c r="B26" s="525"/>
      <c r="C26" s="353"/>
      <c r="D26" s="354"/>
      <c r="E26" s="354"/>
      <c r="F26" s="160"/>
      <c r="G26" s="160"/>
      <c r="H26" s="160"/>
      <c r="I26" s="161"/>
    </row>
    <row r="27" spans="1:13" ht="15" customHeight="1">
      <c r="A27" s="26"/>
      <c r="B27" s="44" t="s">
        <v>1354</v>
      </c>
      <c r="F27" s="160"/>
      <c r="G27" s="160"/>
      <c r="H27" s="355"/>
      <c r="I27" s="160"/>
    </row>
    <row r="28" spans="1:13" ht="15" customHeight="1">
      <c r="B28" s="766" t="s">
        <v>1842</v>
      </c>
      <c r="H28" s="355"/>
    </row>
    <row r="29" spans="1:13" ht="15" customHeight="1">
      <c r="F29" s="160"/>
      <c r="G29" s="160"/>
      <c r="H29" s="161"/>
    </row>
    <row r="30" spans="1:13" ht="15" customHeight="1">
      <c r="F30" s="160"/>
      <c r="G30" s="160"/>
      <c r="H30" s="160"/>
    </row>
    <row r="31" spans="1:13" ht="15" customHeight="1">
      <c r="B31" s="144"/>
    </row>
  </sheetData>
  <mergeCells count="21">
    <mergeCell ref="E22:F22"/>
    <mergeCell ref="E23:F23"/>
    <mergeCell ref="E24:F24"/>
    <mergeCell ref="E25:F25"/>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8749999999999998" right="0.78749999999999998" top="1.0249999999999999" bottom="1.0249999999999999" header="0.78749999999999998" footer="0.78749999999999998"/>
  <pageSetup paperSize="9" scale="93" orientation="landscape" horizontalDpi="300" verticalDpi="300"/>
  <headerFooter>
    <oddHeader>&amp;C&amp;A</oddHeader>
    <oddFooter>&amp;CStrona &amp;P</oddFooter>
  </headerFooter>
  <rowBreaks count="1" manualBreakCount="1">
    <brk id="13"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L26"/>
  <sheetViews>
    <sheetView zoomScaleNormal="100" workbookViewId="0">
      <selection activeCell="B21" sqref="B21"/>
    </sheetView>
  </sheetViews>
  <sheetFormatPr defaultColWidth="9" defaultRowHeight="15"/>
  <cols>
    <col min="1" max="1" width="3.42578125" style="5" customWidth="1"/>
    <col min="2" max="2" width="49.7109375" style="5" customWidth="1"/>
    <col min="3" max="3" width="8.140625" style="5" customWidth="1"/>
    <col min="4" max="4" width="12.42578125" style="5" customWidth="1"/>
    <col min="5" max="5" width="14.42578125" style="5" customWidth="1"/>
    <col min="6" max="6" width="10.7109375" style="5" customWidth="1"/>
    <col min="7" max="7" width="9.7109375" style="5" customWidth="1"/>
    <col min="8" max="8" width="12.140625" style="5" customWidth="1"/>
    <col min="9" max="9" width="28.42578125" style="5" customWidth="1"/>
    <col min="10" max="10" width="10" style="5" customWidth="1"/>
    <col min="11"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1511</v>
      </c>
      <c r="B5" s="772"/>
      <c r="C5" s="772"/>
      <c r="D5" s="772"/>
      <c r="E5" s="772"/>
      <c r="F5" s="772"/>
      <c r="G5" s="772"/>
      <c r="H5" s="772"/>
      <c r="I5" s="772"/>
      <c r="J5" s="47"/>
    </row>
    <row r="6" spans="1:10" ht="49.5" customHeight="1">
      <c r="A6" s="91" t="s">
        <v>1</v>
      </c>
      <c r="B6" s="92" t="s">
        <v>32</v>
      </c>
      <c r="C6" s="93" t="s">
        <v>2</v>
      </c>
      <c r="D6" s="94" t="s">
        <v>3</v>
      </c>
      <c r="E6" s="94" t="s">
        <v>4</v>
      </c>
      <c r="F6" s="94" t="s">
        <v>5</v>
      </c>
      <c r="G6" s="92" t="s">
        <v>6</v>
      </c>
      <c r="H6" s="95" t="s">
        <v>7</v>
      </c>
      <c r="I6" s="13" t="s">
        <v>1823</v>
      </c>
    </row>
    <row r="7" spans="1:10" ht="21.75" customHeight="1">
      <c r="A7" s="91" t="s">
        <v>8</v>
      </c>
      <c r="B7" s="92" t="s">
        <v>8</v>
      </c>
      <c r="C7" s="93" t="s">
        <v>9</v>
      </c>
      <c r="D7" s="94" t="s">
        <v>10</v>
      </c>
      <c r="E7" s="94" t="s">
        <v>10</v>
      </c>
      <c r="F7" s="94" t="s">
        <v>8</v>
      </c>
      <c r="G7" s="92" t="s">
        <v>8</v>
      </c>
      <c r="H7" s="95" t="s">
        <v>8</v>
      </c>
      <c r="I7" s="17" t="s">
        <v>8</v>
      </c>
    </row>
    <row r="8" spans="1:10" ht="43.5" customHeight="1">
      <c r="A8" s="446">
        <v>1</v>
      </c>
      <c r="B8" s="447" t="s">
        <v>908</v>
      </c>
      <c r="C8" s="453">
        <f>750000/50</f>
        <v>15000</v>
      </c>
      <c r="D8" s="449"/>
      <c r="E8" s="448"/>
      <c r="F8" s="19"/>
      <c r="G8" s="449"/>
      <c r="H8" s="446"/>
      <c r="I8" s="25"/>
    </row>
    <row r="9" spans="1:10" ht="15" customHeight="1">
      <c r="A9" s="26"/>
      <c r="B9" s="27" t="s">
        <v>599</v>
      </c>
      <c r="C9" s="834" t="s">
        <v>34</v>
      </c>
      <c r="D9" s="834"/>
      <c r="E9" s="770" t="s">
        <v>15</v>
      </c>
      <c r="F9" s="770"/>
      <c r="G9" s="262"/>
      <c r="H9" s="31"/>
      <c r="I9" s="31"/>
      <c r="J9" s="18"/>
    </row>
    <row r="10" spans="1:10" ht="23.25" customHeight="1">
      <c r="A10" s="155">
        <v>1</v>
      </c>
      <c r="B10" s="1" t="s">
        <v>16</v>
      </c>
      <c r="C10" s="830"/>
      <c r="D10" s="830"/>
      <c r="E10" s="830"/>
      <c r="F10" s="830"/>
      <c r="G10" s="249"/>
      <c r="H10" s="464"/>
      <c r="I10" s="249"/>
      <c r="J10" s="18"/>
    </row>
    <row r="11" spans="1:10" ht="21" customHeight="1">
      <c r="A11" s="155">
        <v>2</v>
      </c>
      <c r="B11" s="2" t="s">
        <v>909</v>
      </c>
      <c r="C11" s="830"/>
      <c r="D11" s="830"/>
      <c r="E11" s="830"/>
      <c r="F11" s="830"/>
      <c r="G11" s="249"/>
      <c r="H11" s="250"/>
      <c r="I11" s="249"/>
      <c r="J11" s="18"/>
    </row>
    <row r="12" spans="1:10" ht="37.5" customHeight="1">
      <c r="A12" s="155">
        <v>3</v>
      </c>
      <c r="B12" s="2" t="s">
        <v>910</v>
      </c>
      <c r="C12" s="830"/>
      <c r="D12" s="830"/>
      <c r="E12" s="830"/>
      <c r="F12" s="830"/>
      <c r="G12" s="105"/>
      <c r="H12" s="454"/>
      <c r="I12" s="249"/>
      <c r="J12" s="18"/>
    </row>
    <row r="13" spans="1:10" ht="24" customHeight="1">
      <c r="A13" s="155">
        <v>4</v>
      </c>
      <c r="B13" s="2" t="s">
        <v>1754</v>
      </c>
      <c r="C13" s="830"/>
      <c r="D13" s="830"/>
      <c r="E13" s="830"/>
      <c r="F13" s="830"/>
      <c r="G13" s="105"/>
      <c r="H13" s="105"/>
      <c r="I13" s="105"/>
    </row>
    <row r="14" spans="1:10" ht="19.5" customHeight="1">
      <c r="A14" s="155">
        <v>5</v>
      </c>
      <c r="B14" s="2" t="s">
        <v>911</v>
      </c>
      <c r="C14" s="830"/>
      <c r="D14" s="830"/>
      <c r="E14" s="830"/>
      <c r="F14" s="830"/>
      <c r="G14" s="105"/>
      <c r="H14" s="105"/>
      <c r="I14" s="105"/>
    </row>
    <row r="15" spans="1:10" ht="36" customHeight="1">
      <c r="A15" s="155">
        <v>6</v>
      </c>
      <c r="B15" s="2" t="s">
        <v>1755</v>
      </c>
      <c r="C15" s="830"/>
      <c r="D15" s="830"/>
      <c r="E15" s="830"/>
      <c r="F15" s="830"/>
      <c r="G15" s="105"/>
      <c r="H15" s="454"/>
      <c r="I15" s="249"/>
      <c r="J15" s="18"/>
    </row>
    <row r="16" spans="1:10" ht="32.25" customHeight="1">
      <c r="A16" s="155">
        <v>7</v>
      </c>
      <c r="B16" s="2" t="s">
        <v>912</v>
      </c>
      <c r="C16" s="830"/>
      <c r="D16" s="830"/>
      <c r="E16" s="830"/>
      <c r="F16" s="830"/>
      <c r="G16" s="105"/>
      <c r="H16" s="454"/>
      <c r="I16" s="249"/>
      <c r="J16" s="18"/>
    </row>
    <row r="17" spans="1:10" ht="15" customHeight="1">
      <c r="A17" s="155">
        <v>8</v>
      </c>
      <c r="B17" s="2" t="s">
        <v>913</v>
      </c>
      <c r="C17" s="830"/>
      <c r="D17" s="830"/>
      <c r="E17" s="830"/>
      <c r="F17" s="830"/>
      <c r="G17" s="105"/>
      <c r="H17" s="454"/>
      <c r="I17" s="249"/>
      <c r="J17" s="18"/>
    </row>
    <row r="18" spans="1:10" ht="27.75" customHeight="1">
      <c r="A18" s="155">
        <v>9</v>
      </c>
      <c r="B18" s="2" t="s">
        <v>914</v>
      </c>
      <c r="C18" s="830"/>
      <c r="D18" s="830"/>
      <c r="E18" s="830"/>
      <c r="F18" s="830"/>
      <c r="G18" s="105"/>
      <c r="H18" s="454"/>
      <c r="I18" s="249"/>
      <c r="J18" s="18"/>
    </row>
    <row r="19" spans="1:10" ht="15" customHeight="1">
      <c r="A19" s="240"/>
      <c r="B19" s="382"/>
      <c r="C19" s="482"/>
      <c r="D19" s="441"/>
      <c r="E19" s="483"/>
      <c r="F19" s="85"/>
      <c r="G19" s="18"/>
      <c r="H19" s="18"/>
      <c r="I19" s="245"/>
      <c r="J19" s="18"/>
    </row>
    <row r="20" spans="1:10" ht="14.25" customHeight="1">
      <c r="A20" s="87"/>
      <c r="B20" s="44" t="s">
        <v>1354</v>
      </c>
      <c r="C20" s="118"/>
      <c r="D20" s="119"/>
      <c r="E20" s="119"/>
      <c r="F20" s="85"/>
      <c r="G20" s="45"/>
      <c r="H20" s="45"/>
      <c r="I20" s="45"/>
      <c r="J20" s="88"/>
    </row>
    <row r="21" spans="1:10" ht="15" customHeight="1">
      <c r="A21" s="18"/>
      <c r="B21" s="766" t="s">
        <v>1842</v>
      </c>
      <c r="C21" s="18"/>
      <c r="D21" s="18"/>
      <c r="E21" s="18"/>
      <c r="F21" s="85"/>
      <c r="G21" s="18"/>
      <c r="H21" s="46"/>
      <c r="I21" s="18"/>
    </row>
    <row r="22" spans="1:10" ht="15" customHeight="1">
      <c r="A22" s="18"/>
      <c r="B22" s="18"/>
      <c r="C22" s="18"/>
      <c r="D22" s="18"/>
      <c r="E22" s="18"/>
      <c r="G22" s="45"/>
      <c r="H22" s="46"/>
      <c r="I22" s="88"/>
    </row>
    <row r="23" spans="1:10" ht="15" customHeight="1">
      <c r="A23" s="18"/>
      <c r="B23" s="18"/>
      <c r="C23" s="18"/>
      <c r="D23" s="18"/>
      <c r="E23" s="18"/>
      <c r="G23" s="45"/>
      <c r="H23" s="45"/>
      <c r="I23" s="45"/>
    </row>
    <row r="24" spans="1:10" ht="15" customHeight="1">
      <c r="F24" s="164"/>
    </row>
    <row r="25" spans="1:10" ht="15" customHeight="1">
      <c r="F25" s="40"/>
    </row>
    <row r="26" spans="1:10" ht="15" customHeight="1">
      <c r="F26" s="40"/>
    </row>
  </sheetData>
  <mergeCells count="24">
    <mergeCell ref="C17:D17"/>
    <mergeCell ref="E17:F17"/>
    <mergeCell ref="C18:D18"/>
    <mergeCell ref="E18:F18"/>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orientation="landscape"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L32"/>
  <sheetViews>
    <sheetView zoomScaleNormal="100" workbookViewId="0">
      <selection activeCell="B22" sqref="B22"/>
    </sheetView>
  </sheetViews>
  <sheetFormatPr defaultColWidth="9" defaultRowHeight="15"/>
  <cols>
    <col min="1" max="1" width="3.42578125" style="5" customWidth="1"/>
    <col min="2" max="2" width="52.85546875" style="5" customWidth="1"/>
    <col min="3" max="3" width="8.140625" style="5" customWidth="1"/>
    <col min="4" max="4" width="11.140625" style="5" customWidth="1"/>
    <col min="5" max="5" width="14" style="5" customWidth="1"/>
    <col min="6" max="6" width="13.42578125" style="5" customWidth="1"/>
    <col min="7" max="7" width="12.85546875" style="5" customWidth="1"/>
    <col min="8" max="8" width="13.5703125" style="5" customWidth="1"/>
    <col min="9" max="9" width="22.140625" style="5" customWidth="1"/>
    <col min="10" max="64" width="8.140625" style="5" customWidth="1"/>
    <col min="65" max="16384" width="9" style="6"/>
  </cols>
  <sheetData>
    <row r="1" spans="1:11" ht="15.75" customHeight="1">
      <c r="A1" s="771" t="s">
        <v>1442</v>
      </c>
      <c r="B1" s="771"/>
      <c r="C1" s="771"/>
      <c r="D1" s="771"/>
      <c r="E1" s="771"/>
      <c r="F1" s="771"/>
      <c r="G1" s="771"/>
      <c r="H1" s="771"/>
      <c r="I1" s="771"/>
    </row>
    <row r="2" spans="1:11" ht="15.75" customHeight="1">
      <c r="A2" s="771"/>
      <c r="B2" s="771"/>
      <c r="C2" s="771"/>
      <c r="D2" s="771"/>
      <c r="E2" s="771"/>
      <c r="F2" s="771"/>
      <c r="G2" s="771"/>
      <c r="H2" s="771"/>
      <c r="I2" s="771"/>
    </row>
    <row r="3" spans="1:11" ht="15.75" customHeight="1">
      <c r="A3" s="773" t="s">
        <v>1438</v>
      </c>
      <c r="B3" s="774"/>
      <c r="C3" s="774"/>
      <c r="D3" s="774"/>
      <c r="E3" s="774"/>
      <c r="F3" s="774"/>
      <c r="G3" s="774"/>
      <c r="H3" s="774"/>
      <c r="I3" s="775"/>
    </row>
    <row r="4" spans="1:11" ht="15.75" customHeight="1">
      <c r="A4" s="772" t="s">
        <v>1439</v>
      </c>
      <c r="B4" s="772"/>
      <c r="C4" s="772"/>
      <c r="D4" s="772"/>
      <c r="E4" s="772"/>
      <c r="F4" s="772"/>
      <c r="G4" s="772"/>
      <c r="H4" s="772"/>
      <c r="I4" s="772"/>
      <c r="J4" s="47"/>
    </row>
    <row r="5" spans="1:11" ht="15.75" customHeight="1">
      <c r="A5" s="772" t="s">
        <v>1512</v>
      </c>
      <c r="B5" s="772"/>
      <c r="C5" s="772"/>
      <c r="D5" s="772"/>
      <c r="E5" s="772"/>
      <c r="F5" s="772"/>
      <c r="G5" s="772"/>
      <c r="H5" s="772"/>
      <c r="I5" s="772"/>
      <c r="J5" s="47"/>
    </row>
    <row r="6" spans="1:11" ht="48.75" customHeight="1">
      <c r="A6" s="91" t="s">
        <v>1</v>
      </c>
      <c r="B6" s="92" t="s">
        <v>32</v>
      </c>
      <c r="C6" s="93" t="s">
        <v>2</v>
      </c>
      <c r="D6" s="94" t="s">
        <v>3</v>
      </c>
      <c r="E6" s="94" t="s">
        <v>4</v>
      </c>
      <c r="F6" s="94" t="s">
        <v>5</v>
      </c>
      <c r="G6" s="92" t="s">
        <v>6</v>
      </c>
      <c r="H6" s="95" t="s">
        <v>7</v>
      </c>
      <c r="I6" s="13" t="s">
        <v>1823</v>
      </c>
    </row>
    <row r="7" spans="1:11" ht="15.75" customHeight="1">
      <c r="A7" s="91" t="s">
        <v>8</v>
      </c>
      <c r="B7" s="92" t="s">
        <v>8</v>
      </c>
      <c r="C7" s="93" t="s">
        <v>9</v>
      </c>
      <c r="D7" s="94" t="s">
        <v>10</v>
      </c>
      <c r="E7" s="94" t="s">
        <v>10</v>
      </c>
      <c r="F7" s="94" t="s">
        <v>8</v>
      </c>
      <c r="G7" s="92" t="s">
        <v>8</v>
      </c>
      <c r="H7" s="95" t="s">
        <v>8</v>
      </c>
      <c r="I7" s="17" t="s">
        <v>8</v>
      </c>
      <c r="J7" s="81"/>
    </row>
    <row r="8" spans="1:11" ht="35.25" customHeight="1">
      <c r="A8" s="446">
        <v>1</v>
      </c>
      <c r="B8" s="447" t="s">
        <v>915</v>
      </c>
      <c r="C8" s="97">
        <f>12000</f>
        <v>12000</v>
      </c>
      <c r="D8" s="448"/>
      <c r="E8" s="448"/>
      <c r="F8" s="19"/>
      <c r="G8" s="449"/>
      <c r="H8" s="446"/>
      <c r="I8" s="25"/>
      <c r="J8" s="81"/>
      <c r="K8" s="438"/>
    </row>
    <row r="9" spans="1:11" ht="15" customHeight="1">
      <c r="A9" s="26"/>
      <c r="B9" s="27" t="s">
        <v>599</v>
      </c>
      <c r="C9" s="834" t="s">
        <v>34</v>
      </c>
      <c r="D9" s="834"/>
      <c r="E9" s="770" t="s">
        <v>15</v>
      </c>
      <c r="F9" s="770"/>
      <c r="G9" s="262"/>
      <c r="H9" s="31"/>
      <c r="I9" s="31"/>
      <c r="J9" s="18"/>
    </row>
    <row r="10" spans="1:11" ht="15" customHeight="1">
      <c r="A10" s="155">
        <v>1</v>
      </c>
      <c r="B10" s="1" t="s">
        <v>16</v>
      </c>
      <c r="C10" s="830"/>
      <c r="D10" s="830"/>
      <c r="E10" s="830"/>
      <c r="F10" s="830"/>
      <c r="G10" s="249"/>
      <c r="H10" s="464"/>
      <c r="I10" s="249"/>
      <c r="J10" s="81"/>
    </row>
    <row r="11" spans="1:11" ht="15" customHeight="1">
      <c r="A11" s="155">
        <v>2</v>
      </c>
      <c r="B11" s="2" t="s">
        <v>916</v>
      </c>
      <c r="C11" s="830"/>
      <c r="D11" s="830"/>
      <c r="E11" s="830"/>
      <c r="F11" s="830"/>
      <c r="G11" s="249"/>
      <c r="H11" s="250"/>
      <c r="I11" s="249"/>
      <c r="J11" s="81"/>
    </row>
    <row r="12" spans="1:11" ht="23.25" customHeight="1">
      <c r="A12" s="155">
        <v>3</v>
      </c>
      <c r="B12" s="2" t="s">
        <v>720</v>
      </c>
      <c r="C12" s="830"/>
      <c r="D12" s="830"/>
      <c r="E12" s="830"/>
      <c r="F12" s="830"/>
      <c r="G12" s="105"/>
      <c r="H12" s="454"/>
      <c r="I12" s="249"/>
      <c r="J12" s="81"/>
    </row>
    <row r="13" spans="1:11" ht="18.75" customHeight="1">
      <c r="A13" s="155">
        <v>4</v>
      </c>
      <c r="B13" s="2" t="s">
        <v>917</v>
      </c>
      <c r="C13" s="830"/>
      <c r="D13" s="830"/>
      <c r="E13" s="830"/>
      <c r="F13" s="830"/>
      <c r="G13" s="105"/>
      <c r="H13" s="454"/>
      <c r="I13" s="249"/>
      <c r="J13" s="81"/>
    </row>
    <row r="14" spans="1:11" ht="23.25" customHeight="1">
      <c r="A14" s="155">
        <v>5</v>
      </c>
      <c r="B14" s="2" t="s">
        <v>918</v>
      </c>
      <c r="C14" s="830"/>
      <c r="D14" s="830"/>
      <c r="E14" s="830"/>
      <c r="F14" s="830"/>
      <c r="G14" s="105"/>
      <c r="H14" s="454"/>
      <c r="I14" s="249"/>
      <c r="J14" s="81"/>
    </row>
    <row r="15" spans="1:11" ht="31.5" customHeight="1">
      <c r="A15" s="155">
        <v>6</v>
      </c>
      <c r="B15" s="2" t="s">
        <v>919</v>
      </c>
      <c r="C15" s="830"/>
      <c r="D15" s="830"/>
      <c r="E15" s="830"/>
      <c r="F15" s="830"/>
      <c r="G15" s="105"/>
      <c r="H15" s="454"/>
      <c r="I15" s="249"/>
      <c r="J15" s="81"/>
    </row>
    <row r="16" spans="1:11" ht="32.25" customHeight="1">
      <c r="A16" s="155">
        <v>7</v>
      </c>
      <c r="B16" s="2" t="s">
        <v>920</v>
      </c>
      <c r="C16" s="830"/>
      <c r="D16" s="830"/>
      <c r="E16" s="830"/>
      <c r="F16" s="830"/>
      <c r="G16" s="105"/>
      <c r="H16" s="454"/>
      <c r="I16" s="249"/>
      <c r="J16" s="81"/>
    </row>
    <row r="17" spans="1:10" ht="22.5" customHeight="1">
      <c r="A17" s="155">
        <v>8</v>
      </c>
      <c r="B17" s="110" t="s">
        <v>921</v>
      </c>
      <c r="C17" s="830"/>
      <c r="D17" s="830"/>
      <c r="E17" s="830"/>
      <c r="F17" s="830"/>
      <c r="G17" s="105"/>
      <c r="H17" s="454"/>
      <c r="I17" s="249"/>
      <c r="J17" s="81"/>
    </row>
    <row r="18" spans="1:10" ht="24" customHeight="1">
      <c r="A18" s="155">
        <v>9</v>
      </c>
      <c r="B18" s="2" t="s">
        <v>922</v>
      </c>
      <c r="C18" s="830"/>
      <c r="D18" s="830"/>
      <c r="E18" s="830"/>
      <c r="F18" s="830"/>
      <c r="G18" s="105"/>
      <c r="H18" s="105"/>
      <c r="I18" s="105"/>
    </row>
    <row r="19" spans="1:10" ht="25.5" customHeight="1">
      <c r="A19" s="155">
        <v>10</v>
      </c>
      <c r="B19" s="2" t="s">
        <v>913</v>
      </c>
      <c r="C19" s="830"/>
      <c r="D19" s="830"/>
      <c r="E19" s="830"/>
      <c r="F19" s="830"/>
      <c r="G19" s="160"/>
      <c r="H19" s="160"/>
      <c r="I19" s="161"/>
    </row>
    <row r="20" spans="1:10" ht="15" customHeight="1">
      <c r="A20" s="87"/>
      <c r="B20" s="87"/>
      <c r="C20" s="118"/>
      <c r="D20" s="119"/>
      <c r="E20" s="119"/>
      <c r="F20" s="45"/>
      <c r="G20" s="45"/>
      <c r="H20" s="45"/>
      <c r="I20" s="89"/>
    </row>
    <row r="21" spans="1:10" ht="15" customHeight="1">
      <c r="A21" s="81"/>
      <c r="B21" s="44" t="s">
        <v>1354</v>
      </c>
      <c r="C21" s="163"/>
      <c r="D21" s="40"/>
      <c r="E21" s="40"/>
      <c r="F21" s="85"/>
      <c r="G21" s="90"/>
      <c r="H21" s="43"/>
      <c r="I21" s="245"/>
      <c r="J21" s="81"/>
    </row>
    <row r="22" spans="1:10" ht="15" customHeight="1">
      <c r="A22" s="18"/>
      <c r="B22" s="766" t="s">
        <v>1842</v>
      </c>
      <c r="C22" s="18"/>
      <c r="D22" s="45"/>
      <c r="E22" s="45"/>
      <c r="F22" s="45"/>
      <c r="G22" s="88"/>
      <c r="H22" s="43"/>
    </row>
    <row r="23" spans="1:10" ht="15" customHeight="1">
      <c r="A23" s="18"/>
      <c r="B23" s="18"/>
      <c r="C23" s="18"/>
      <c r="E23" s="42"/>
      <c r="F23" s="42"/>
      <c r="G23" s="411"/>
      <c r="H23" s="18"/>
    </row>
    <row r="24" spans="1:10" ht="15" customHeight="1">
      <c r="A24" s="18"/>
      <c r="B24" s="18"/>
      <c r="C24" s="18"/>
      <c r="E24" s="42"/>
      <c r="F24" s="42"/>
      <c r="G24" s="42"/>
      <c r="H24" s="18"/>
    </row>
    <row r="25" spans="1:10" ht="15" customHeight="1">
      <c r="F25" s="85"/>
    </row>
    <row r="26" spans="1:10" ht="15" customHeight="1">
      <c r="F26" s="85"/>
    </row>
    <row r="27" spans="1:10" ht="15" customHeight="1">
      <c r="F27" s="85"/>
    </row>
    <row r="28" spans="1:10" ht="15" customHeight="1">
      <c r="F28" s="85"/>
    </row>
    <row r="29" spans="1:10" ht="15" customHeight="1">
      <c r="F29" s="85"/>
    </row>
    <row r="30" spans="1:10" ht="15" customHeight="1">
      <c r="F30" s="164"/>
    </row>
    <row r="31" spans="1:10" ht="15" customHeight="1">
      <c r="F31" s="40"/>
    </row>
    <row r="32" spans="1:10" ht="15" customHeight="1">
      <c r="F32" s="40"/>
    </row>
  </sheetData>
  <mergeCells count="26">
    <mergeCell ref="C17:D17"/>
    <mergeCell ref="E17:F17"/>
    <mergeCell ref="C18:D18"/>
    <mergeCell ref="E18:F18"/>
    <mergeCell ref="C19:D19"/>
    <mergeCell ref="E19:F19"/>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92" orientation="landscape"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BL28"/>
  <sheetViews>
    <sheetView topLeftCell="A7" zoomScaleNormal="100" workbookViewId="0">
      <selection activeCell="B21" sqref="B21"/>
    </sheetView>
  </sheetViews>
  <sheetFormatPr defaultColWidth="9" defaultRowHeight="15"/>
  <cols>
    <col min="1" max="1" width="3.42578125" style="5" customWidth="1"/>
    <col min="2" max="2" width="55.140625" style="5" customWidth="1"/>
    <col min="3" max="3" width="8.140625" style="5" customWidth="1"/>
    <col min="4" max="4" width="11" style="5" customWidth="1"/>
    <col min="5" max="5" width="13.140625" style="5" customWidth="1"/>
    <col min="6" max="6" width="12.42578125" style="5" customWidth="1"/>
    <col min="7" max="7" width="9.7109375" style="5" customWidth="1"/>
    <col min="8" max="8" width="12.7109375" style="5" customWidth="1"/>
    <col min="9" max="9" width="22.28515625" style="5" customWidth="1"/>
    <col min="10" max="10" width="17.42578125" style="5" customWidth="1"/>
    <col min="11"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1513</v>
      </c>
      <c r="B5" s="772"/>
      <c r="C5" s="772"/>
      <c r="D5" s="772"/>
      <c r="E5" s="772"/>
      <c r="F5" s="772"/>
      <c r="G5" s="772"/>
      <c r="H5" s="772"/>
      <c r="I5" s="772"/>
      <c r="J5" s="47"/>
    </row>
    <row r="6" spans="1:10" ht="51.75" customHeight="1">
      <c r="A6" s="91" t="s">
        <v>1</v>
      </c>
      <c r="B6" s="92" t="s">
        <v>32</v>
      </c>
      <c r="C6" s="93" t="s">
        <v>2</v>
      </c>
      <c r="D6" s="94" t="s">
        <v>3</v>
      </c>
      <c r="E6" s="94" t="s">
        <v>4</v>
      </c>
      <c r="F6" s="94" t="s">
        <v>5</v>
      </c>
      <c r="G6" s="92" t="s">
        <v>6</v>
      </c>
      <c r="H6" s="95" t="s">
        <v>7</v>
      </c>
      <c r="I6" s="13" t="s">
        <v>1823</v>
      </c>
      <c r="J6" s="18"/>
    </row>
    <row r="7" spans="1:10" ht="15" customHeight="1">
      <c r="A7" s="91" t="s">
        <v>8</v>
      </c>
      <c r="B7" s="92" t="s">
        <v>8</v>
      </c>
      <c r="C7" s="93" t="s">
        <v>9</v>
      </c>
      <c r="D7" s="94" t="s">
        <v>10</v>
      </c>
      <c r="E7" s="94" t="s">
        <v>10</v>
      </c>
      <c r="F7" s="94" t="s">
        <v>8</v>
      </c>
      <c r="G7" s="92" t="s">
        <v>8</v>
      </c>
      <c r="H7" s="95" t="s">
        <v>8</v>
      </c>
      <c r="I7" s="17" t="s">
        <v>8</v>
      </c>
      <c r="J7" s="18"/>
    </row>
    <row r="8" spans="1:10" ht="42" customHeight="1">
      <c r="A8" s="446">
        <v>1</v>
      </c>
      <c r="B8" s="447" t="s">
        <v>923</v>
      </c>
      <c r="C8" s="453">
        <v>60000</v>
      </c>
      <c r="D8" s="449"/>
      <c r="E8" s="448"/>
      <c r="F8" s="19"/>
      <c r="G8" s="449"/>
      <c r="H8" s="446"/>
      <c r="I8" s="25"/>
      <c r="J8" s="18"/>
    </row>
    <row r="9" spans="1:10" ht="15" customHeight="1">
      <c r="A9" s="26"/>
      <c r="B9" s="27" t="s">
        <v>599</v>
      </c>
      <c r="C9" s="834" t="s">
        <v>34</v>
      </c>
      <c r="D9" s="834"/>
      <c r="E9" s="770" t="s">
        <v>15</v>
      </c>
      <c r="F9" s="770"/>
      <c r="G9" s="262"/>
      <c r="H9" s="31"/>
      <c r="I9" s="31"/>
      <c r="J9" s="18"/>
    </row>
    <row r="10" spans="1:10" ht="18.75" customHeight="1">
      <c r="A10" s="155">
        <v>1</v>
      </c>
      <c r="B10" s="1" t="s">
        <v>16</v>
      </c>
      <c r="C10" s="830"/>
      <c r="D10" s="830"/>
      <c r="E10" s="830"/>
      <c r="F10" s="830"/>
      <c r="G10" s="249"/>
      <c r="H10" s="464"/>
      <c r="I10" s="249"/>
      <c r="J10" s="18"/>
    </row>
    <row r="11" spans="1:10" ht="21" customHeight="1">
      <c r="A11" s="155">
        <v>2</v>
      </c>
      <c r="B11" s="2" t="s">
        <v>924</v>
      </c>
      <c r="C11" s="830"/>
      <c r="D11" s="830"/>
      <c r="E11" s="830"/>
      <c r="F11" s="830"/>
      <c r="G11" s="249"/>
      <c r="H11" s="250"/>
      <c r="I11" s="249"/>
      <c r="J11" s="18"/>
    </row>
    <row r="12" spans="1:10" ht="24" customHeight="1">
      <c r="A12" s="155">
        <v>3</v>
      </c>
      <c r="B12" s="2" t="s">
        <v>720</v>
      </c>
      <c r="C12" s="830"/>
      <c r="D12" s="830"/>
      <c r="E12" s="830"/>
      <c r="F12" s="830"/>
      <c r="G12" s="105"/>
      <c r="H12" s="454"/>
      <c r="I12" s="249"/>
      <c r="J12" s="81"/>
    </row>
    <row r="13" spans="1:10" ht="66.75" customHeight="1">
      <c r="A13" s="155">
        <v>4</v>
      </c>
      <c r="B13" s="2" t="s">
        <v>1756</v>
      </c>
      <c r="C13" s="830"/>
      <c r="D13" s="830"/>
      <c r="E13" s="830"/>
      <c r="F13" s="830"/>
      <c r="G13" s="105"/>
      <c r="H13" s="454"/>
      <c r="I13" s="249"/>
      <c r="J13" s="18"/>
    </row>
    <row r="14" spans="1:10" ht="30" customHeight="1">
      <c r="A14" s="155">
        <v>5</v>
      </c>
      <c r="B14" s="2" t="s">
        <v>925</v>
      </c>
      <c r="C14" s="830"/>
      <c r="D14" s="830"/>
      <c r="E14" s="830"/>
      <c r="F14" s="830"/>
      <c r="G14" s="105"/>
      <c r="H14" s="454"/>
      <c r="I14" s="249"/>
      <c r="J14" s="18"/>
    </row>
    <row r="15" spans="1:10" ht="21.75" customHeight="1">
      <c r="A15" s="155">
        <v>6</v>
      </c>
      <c r="B15" s="2" t="s">
        <v>926</v>
      </c>
      <c r="C15" s="830"/>
      <c r="D15" s="830"/>
      <c r="E15" s="830"/>
      <c r="F15" s="830"/>
      <c r="G15" s="481"/>
      <c r="H15" s="105"/>
      <c r="I15" s="249"/>
      <c r="J15" s="18"/>
    </row>
    <row r="16" spans="1:10" ht="18.75" customHeight="1">
      <c r="A16" s="155">
        <v>7</v>
      </c>
      <c r="B16" s="435" t="s">
        <v>927</v>
      </c>
      <c r="C16" s="781"/>
      <c r="D16" s="781"/>
      <c r="E16" s="830"/>
      <c r="F16" s="830"/>
      <c r="G16" s="481"/>
      <c r="H16" s="105"/>
      <c r="I16" s="249"/>
      <c r="J16" s="18"/>
    </row>
    <row r="17" spans="1:10" ht="24" customHeight="1">
      <c r="A17" s="155">
        <v>8</v>
      </c>
      <c r="B17" s="2" t="s">
        <v>922</v>
      </c>
      <c r="C17" s="830"/>
      <c r="D17" s="830"/>
      <c r="E17" s="830"/>
      <c r="F17" s="830"/>
      <c r="G17" s="481"/>
      <c r="H17" s="105"/>
      <c r="I17" s="249"/>
      <c r="J17" s="81"/>
    </row>
    <row r="18" spans="1:10" ht="15" customHeight="1">
      <c r="A18" s="454"/>
      <c r="B18" s="481" t="s">
        <v>928</v>
      </c>
      <c r="C18" s="530"/>
      <c r="D18" s="250"/>
      <c r="E18" s="531"/>
      <c r="F18" s="30"/>
      <c r="G18" s="105"/>
      <c r="H18" s="105"/>
      <c r="I18" s="249"/>
      <c r="J18" s="18"/>
    </row>
    <row r="19" spans="1:10" ht="14.25" customHeight="1">
      <c r="A19" s="352"/>
      <c r="B19" s="352"/>
      <c r="C19" s="353"/>
      <c r="D19" s="354"/>
      <c r="E19" s="354"/>
      <c r="F19" s="30"/>
      <c r="G19" s="105"/>
      <c r="H19" s="355"/>
      <c r="I19" s="160"/>
      <c r="J19" s="88"/>
    </row>
    <row r="20" spans="1:10" ht="14.25" customHeight="1">
      <c r="A20" s="26"/>
      <c r="B20" s="44" t="s">
        <v>1354</v>
      </c>
      <c r="C20" s="157"/>
      <c r="D20" s="369"/>
      <c r="E20" s="369"/>
      <c r="F20" s="30"/>
      <c r="G20" s="105"/>
      <c r="H20" s="355"/>
      <c r="I20" s="160"/>
      <c r="J20" s="45"/>
    </row>
    <row r="21" spans="1:10" ht="15" customHeight="1">
      <c r="B21" s="766" t="s">
        <v>1842</v>
      </c>
      <c r="F21" s="85"/>
    </row>
    <row r="22" spans="1:10" ht="15" customHeight="1">
      <c r="F22" s="85"/>
    </row>
    <row r="23" spans="1:10" ht="15" customHeight="1">
      <c r="F23" s="85"/>
    </row>
    <row r="24" spans="1:10" ht="15" customHeight="1">
      <c r="F24" s="85"/>
    </row>
    <row r="25" spans="1:10" ht="15" customHeight="1">
      <c r="F25" s="85"/>
    </row>
    <row r="26" spans="1:10" ht="15" customHeight="1">
      <c r="F26" s="164"/>
    </row>
    <row r="27" spans="1:10" ht="15" customHeight="1">
      <c r="F27" s="40"/>
    </row>
    <row r="28" spans="1:10" ht="15" customHeight="1">
      <c r="F28" s="40"/>
    </row>
  </sheetData>
  <mergeCells count="22">
    <mergeCell ref="C17:D17"/>
    <mergeCell ref="E17:F17"/>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0833333333333304" right="0.70833333333333304" top="0.74791666666666701" bottom="0.74791666666666701" header="0.511811023622047" footer="0.511811023622047"/>
  <pageSetup paperSize="9" scale="90" orientation="landscape"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BL28"/>
  <sheetViews>
    <sheetView zoomScaleNormal="100" workbookViewId="0">
      <selection activeCell="B20" sqref="B20"/>
    </sheetView>
  </sheetViews>
  <sheetFormatPr defaultColWidth="9" defaultRowHeight="15"/>
  <cols>
    <col min="1" max="1" width="3.42578125" style="5" customWidth="1"/>
    <col min="2" max="2" width="55.140625" style="5" customWidth="1"/>
    <col min="3" max="3" width="8.140625" style="5" customWidth="1"/>
    <col min="4" max="4" width="11.42578125" style="5" customWidth="1"/>
    <col min="5" max="5" width="14.42578125" style="5" customWidth="1"/>
    <col min="6" max="6" width="12.85546875" style="5" customWidth="1"/>
    <col min="7" max="7" width="11.85546875" style="5" customWidth="1"/>
    <col min="8" max="8" width="12.85546875" style="5" customWidth="1"/>
    <col min="9" max="9" width="19.5703125" style="5" customWidth="1"/>
    <col min="10" max="10" width="9.7109375" style="5" customWidth="1"/>
    <col min="11"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1514</v>
      </c>
      <c r="B5" s="772"/>
      <c r="C5" s="772"/>
      <c r="D5" s="772"/>
      <c r="E5" s="772"/>
      <c r="F5" s="772"/>
      <c r="G5" s="772"/>
      <c r="H5" s="772"/>
      <c r="I5" s="772"/>
      <c r="J5" s="47"/>
    </row>
    <row r="6" spans="1:10" ht="60.75" customHeight="1">
      <c r="A6" s="91" t="s">
        <v>1</v>
      </c>
      <c r="B6" s="92" t="s">
        <v>32</v>
      </c>
      <c r="C6" s="93" t="s">
        <v>2</v>
      </c>
      <c r="D6" s="94" t="s">
        <v>3</v>
      </c>
      <c r="E6" s="94" t="s">
        <v>4</v>
      </c>
      <c r="F6" s="94" t="s">
        <v>5</v>
      </c>
      <c r="G6" s="92" t="s">
        <v>6</v>
      </c>
      <c r="H6" s="95" t="s">
        <v>7</v>
      </c>
      <c r="I6" s="13" t="s">
        <v>1823</v>
      </c>
      <c r="J6" s="18"/>
    </row>
    <row r="7" spans="1:10" ht="15" customHeight="1">
      <c r="A7" s="91" t="s">
        <v>8</v>
      </c>
      <c r="B7" s="92" t="s">
        <v>8</v>
      </c>
      <c r="C7" s="93" t="s">
        <v>9</v>
      </c>
      <c r="D7" s="94" t="s">
        <v>10</v>
      </c>
      <c r="E7" s="94" t="s">
        <v>10</v>
      </c>
      <c r="F7" s="94" t="s">
        <v>8</v>
      </c>
      <c r="G7" s="92" t="s">
        <v>8</v>
      </c>
      <c r="H7" s="95" t="s">
        <v>8</v>
      </c>
      <c r="I7" s="17" t="s">
        <v>8</v>
      </c>
      <c r="J7" s="18"/>
    </row>
    <row r="8" spans="1:10" ht="37.5" customHeight="1">
      <c r="A8" s="446">
        <v>1</v>
      </c>
      <c r="B8" s="447" t="s">
        <v>929</v>
      </c>
      <c r="C8" s="453">
        <v>75000</v>
      </c>
      <c r="D8" s="449"/>
      <c r="E8" s="448"/>
      <c r="F8" s="19"/>
      <c r="G8" s="449"/>
      <c r="H8" s="446"/>
      <c r="I8" s="25"/>
      <c r="J8" s="18"/>
    </row>
    <row r="9" spans="1:10" ht="15" customHeight="1">
      <c r="A9" s="26"/>
      <c r="B9" s="27" t="s">
        <v>599</v>
      </c>
      <c r="C9" s="834" t="s">
        <v>34</v>
      </c>
      <c r="D9" s="834"/>
      <c r="E9" s="770" t="s">
        <v>15</v>
      </c>
      <c r="F9" s="770"/>
      <c r="G9" s="262"/>
      <c r="H9" s="31"/>
      <c r="I9" s="31"/>
      <c r="J9" s="18"/>
    </row>
    <row r="10" spans="1:10" ht="15" customHeight="1">
      <c r="A10" s="155">
        <v>1</v>
      </c>
      <c r="B10" s="1" t="s">
        <v>16</v>
      </c>
      <c r="C10" s="830"/>
      <c r="D10" s="830"/>
      <c r="E10" s="830"/>
      <c r="F10" s="830"/>
      <c r="G10" s="249"/>
      <c r="H10" s="464"/>
      <c r="I10" s="249"/>
      <c r="J10" s="18"/>
    </row>
    <row r="11" spans="1:10" ht="15" customHeight="1">
      <c r="A11" s="155">
        <v>2</v>
      </c>
      <c r="B11" s="2" t="s">
        <v>924</v>
      </c>
      <c r="C11" s="830"/>
      <c r="D11" s="830"/>
      <c r="E11" s="830"/>
      <c r="F11" s="830"/>
      <c r="G11" s="249"/>
      <c r="H11" s="250"/>
      <c r="I11" s="249"/>
      <c r="J11" s="18"/>
    </row>
    <row r="12" spans="1:10" ht="15" customHeight="1">
      <c r="A12" s="155">
        <v>3</v>
      </c>
      <c r="B12" s="2" t="s">
        <v>720</v>
      </c>
      <c r="C12" s="830"/>
      <c r="D12" s="830"/>
      <c r="E12" s="830"/>
      <c r="F12" s="830"/>
      <c r="G12" s="105"/>
      <c r="H12" s="454"/>
      <c r="I12" s="249"/>
      <c r="J12" s="18"/>
    </row>
    <row r="13" spans="1:10" ht="30" customHeight="1">
      <c r="A13" s="155">
        <v>4</v>
      </c>
      <c r="B13" s="2" t="s">
        <v>930</v>
      </c>
      <c r="C13" s="830"/>
      <c r="D13" s="830"/>
      <c r="E13" s="830"/>
      <c r="F13" s="830"/>
      <c r="G13" s="182"/>
      <c r="H13" s="454"/>
      <c r="I13" s="249"/>
      <c r="J13" s="18"/>
    </row>
    <row r="14" spans="1:10" ht="24.75" customHeight="1">
      <c r="A14" s="155">
        <v>5</v>
      </c>
      <c r="B14" s="2" t="s">
        <v>931</v>
      </c>
      <c r="C14" s="830"/>
      <c r="D14" s="830"/>
      <c r="E14" s="830"/>
      <c r="F14" s="830"/>
      <c r="G14" s="105"/>
      <c r="H14" s="454"/>
      <c r="I14" s="249"/>
      <c r="J14" s="18"/>
    </row>
    <row r="15" spans="1:10" ht="14.25" customHeight="1">
      <c r="A15" s="155">
        <v>6</v>
      </c>
      <c r="B15" s="435" t="s">
        <v>927</v>
      </c>
      <c r="C15" s="781"/>
      <c r="D15" s="781"/>
      <c r="E15" s="830"/>
      <c r="F15" s="830"/>
      <c r="G15" s="481"/>
      <c r="H15" s="105"/>
      <c r="I15" s="249"/>
      <c r="J15" s="18"/>
    </row>
    <row r="16" spans="1:10" ht="15" customHeight="1">
      <c r="A16" s="155">
        <v>7</v>
      </c>
      <c r="B16" s="2" t="s">
        <v>922</v>
      </c>
      <c r="C16" s="830"/>
      <c r="D16" s="830"/>
      <c r="E16" s="830"/>
      <c r="F16" s="830"/>
      <c r="G16" s="481"/>
      <c r="H16" s="105"/>
      <c r="I16" s="249"/>
      <c r="J16" s="81"/>
    </row>
    <row r="17" spans="1:10" ht="15" customHeight="1">
      <c r="A17" s="454"/>
      <c r="B17" s="481" t="s">
        <v>932</v>
      </c>
      <c r="C17" s="530"/>
      <c r="D17" s="250"/>
      <c r="E17" s="531"/>
      <c r="F17" s="30"/>
      <c r="G17" s="105"/>
      <c r="H17" s="105"/>
      <c r="I17" s="249"/>
      <c r="J17" s="18"/>
    </row>
    <row r="18" spans="1:10" ht="14.25" customHeight="1">
      <c r="A18" s="352"/>
      <c r="B18" s="352"/>
      <c r="C18" s="353"/>
      <c r="D18" s="354"/>
      <c r="E18" s="354"/>
      <c r="F18" s="30"/>
      <c r="G18" s="105"/>
      <c r="H18" s="355"/>
      <c r="I18" s="160"/>
      <c r="J18" s="88"/>
    </row>
    <row r="19" spans="1:10" ht="14.25" customHeight="1">
      <c r="A19" s="26"/>
      <c r="B19" s="44" t="s">
        <v>1354</v>
      </c>
      <c r="C19" s="157"/>
      <c r="D19" s="369"/>
      <c r="E19" s="369"/>
      <c r="F19" s="30"/>
      <c r="G19" s="105"/>
      <c r="H19" s="355"/>
      <c r="I19" s="160"/>
      <c r="J19" s="45"/>
    </row>
    <row r="20" spans="1:10" ht="15" customHeight="1">
      <c r="B20" s="766" t="s">
        <v>1842</v>
      </c>
      <c r="F20" s="85"/>
    </row>
    <row r="21" spans="1:10" ht="15" customHeight="1">
      <c r="F21" s="85"/>
    </row>
    <row r="22" spans="1:10" ht="15" customHeight="1">
      <c r="F22" s="85"/>
    </row>
    <row r="23" spans="1:10" ht="15" customHeight="1">
      <c r="F23" s="85"/>
    </row>
    <row r="24" spans="1:10" ht="15" customHeight="1">
      <c r="F24" s="85"/>
    </row>
    <row r="25" spans="1:10" ht="15" customHeight="1">
      <c r="F25" s="85"/>
    </row>
    <row r="26" spans="1:10" ht="15" customHeight="1">
      <c r="F26" s="164"/>
    </row>
    <row r="27" spans="1:10" ht="15" customHeight="1">
      <c r="F27" s="40"/>
    </row>
    <row r="28" spans="1:10" ht="15" customHeight="1">
      <c r="F28" s="40"/>
    </row>
  </sheetData>
  <mergeCells count="20">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0833333333333304" right="0.70833333333333304" top="0.74791666666666701" bottom="0.74791666666666701" header="0.511811023622047" footer="0.511811023622047"/>
  <pageSetup paperSize="9" scale="85" orientation="landscape"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BL29"/>
  <sheetViews>
    <sheetView zoomScaleNormal="100" workbookViewId="0">
      <selection activeCell="B20" sqref="B20"/>
    </sheetView>
  </sheetViews>
  <sheetFormatPr defaultColWidth="9" defaultRowHeight="15"/>
  <cols>
    <col min="1" max="1" width="3.42578125" style="5" customWidth="1"/>
    <col min="2" max="2" width="56.140625" style="5" customWidth="1"/>
    <col min="3" max="3" width="8.140625" style="5" customWidth="1"/>
    <col min="4" max="4" width="11.42578125" style="5" customWidth="1"/>
    <col min="5" max="5" width="14.42578125" style="5" customWidth="1"/>
    <col min="6" max="6" width="12.42578125" style="5" customWidth="1"/>
    <col min="7" max="7" width="9.7109375" style="5" customWidth="1"/>
    <col min="8" max="8" width="11.5703125" style="5" customWidth="1"/>
    <col min="9" max="9" width="16.7109375" style="5" customWidth="1"/>
    <col min="10"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1" ht="15.75" customHeight="1">
      <c r="A1" s="771" t="s">
        <v>1442</v>
      </c>
      <c r="B1" s="771"/>
      <c r="C1" s="771"/>
      <c r="D1" s="771"/>
      <c r="E1" s="771"/>
      <c r="F1" s="771"/>
      <c r="G1" s="771"/>
      <c r="H1" s="771"/>
      <c r="I1" s="771"/>
    </row>
    <row r="2" spans="1:11" ht="15.75" customHeight="1">
      <c r="A2" s="771"/>
      <c r="B2" s="771"/>
      <c r="C2" s="771"/>
      <c r="D2" s="771"/>
      <c r="E2" s="771"/>
      <c r="F2" s="771"/>
      <c r="G2" s="771"/>
      <c r="H2" s="771"/>
      <c r="I2" s="771"/>
    </row>
    <row r="3" spans="1:11" ht="15.75" customHeight="1">
      <c r="A3" s="773" t="s">
        <v>1438</v>
      </c>
      <c r="B3" s="774"/>
      <c r="C3" s="774"/>
      <c r="D3" s="774"/>
      <c r="E3" s="774"/>
      <c r="F3" s="774"/>
      <c r="G3" s="774"/>
      <c r="H3" s="774"/>
      <c r="I3" s="775"/>
    </row>
    <row r="4" spans="1:11" ht="15.75" customHeight="1">
      <c r="A4" s="772" t="s">
        <v>1439</v>
      </c>
      <c r="B4" s="772"/>
      <c r="C4" s="772"/>
      <c r="D4" s="772"/>
      <c r="E4" s="772"/>
      <c r="F4" s="772"/>
      <c r="G4" s="772"/>
      <c r="H4" s="772"/>
      <c r="I4" s="772"/>
      <c r="J4" s="47"/>
    </row>
    <row r="5" spans="1:11" ht="15.75" customHeight="1">
      <c r="A5" s="772" t="s">
        <v>1515</v>
      </c>
      <c r="B5" s="772"/>
      <c r="C5" s="772"/>
      <c r="D5" s="772"/>
      <c r="E5" s="772"/>
      <c r="F5" s="772"/>
      <c r="G5" s="772"/>
      <c r="H5" s="772"/>
      <c r="I5" s="772"/>
      <c r="J5" s="47"/>
    </row>
    <row r="6" spans="1:11" ht="59.25" customHeight="1">
      <c r="A6" s="91" t="s">
        <v>1</v>
      </c>
      <c r="B6" s="92" t="s">
        <v>32</v>
      </c>
      <c r="C6" s="93" t="s">
        <v>2</v>
      </c>
      <c r="D6" s="94" t="s">
        <v>3</v>
      </c>
      <c r="E6" s="94" t="s">
        <v>4</v>
      </c>
      <c r="F6" s="94" t="s">
        <v>5</v>
      </c>
      <c r="G6" s="92" t="s">
        <v>6</v>
      </c>
      <c r="H6" s="95" t="s">
        <v>7</v>
      </c>
      <c r="I6" s="13" t="s">
        <v>1823</v>
      </c>
    </row>
    <row r="7" spans="1:11" ht="15" customHeight="1">
      <c r="A7" s="444" t="s">
        <v>8</v>
      </c>
      <c r="B7" s="91" t="s">
        <v>8</v>
      </c>
      <c r="C7" s="93" t="s">
        <v>9</v>
      </c>
      <c r="D7" s="94" t="s">
        <v>10</v>
      </c>
      <c r="E7" s="94" t="s">
        <v>10</v>
      </c>
      <c r="F7" s="94" t="s">
        <v>8</v>
      </c>
      <c r="G7" s="92" t="s">
        <v>8</v>
      </c>
      <c r="H7" s="95" t="s">
        <v>8</v>
      </c>
      <c r="I7" s="17" t="s">
        <v>8</v>
      </c>
    </row>
    <row r="8" spans="1:11" ht="42.75" customHeight="1">
      <c r="A8" s="155">
        <v>1</v>
      </c>
      <c r="B8" s="447" t="s">
        <v>933</v>
      </c>
      <c r="C8" s="453">
        <v>15000</v>
      </c>
      <c r="D8" s="449"/>
      <c r="E8" s="448"/>
      <c r="F8" s="19"/>
      <c r="G8" s="449"/>
      <c r="H8" s="446"/>
      <c r="I8" s="25"/>
      <c r="J8" s="6"/>
      <c r="K8" s="6"/>
    </row>
    <row r="9" spans="1:11" ht="15" customHeight="1">
      <c r="A9" s="26"/>
      <c r="B9" s="27" t="s">
        <v>599</v>
      </c>
      <c r="C9" s="834" t="s">
        <v>34</v>
      </c>
      <c r="D9" s="834"/>
      <c r="E9" s="770" t="s">
        <v>15</v>
      </c>
      <c r="F9" s="770"/>
      <c r="G9" s="262"/>
      <c r="H9" s="31"/>
      <c r="I9" s="31"/>
      <c r="J9" s="18"/>
    </row>
    <row r="10" spans="1:11" ht="15" customHeight="1">
      <c r="A10" s="155">
        <v>1</v>
      </c>
      <c r="B10" s="1" t="s">
        <v>16</v>
      </c>
      <c r="C10" s="830"/>
      <c r="D10" s="830"/>
      <c r="E10" s="830"/>
      <c r="F10" s="830"/>
      <c r="G10" s="249"/>
      <c r="H10" s="464"/>
      <c r="I10" s="249"/>
      <c r="J10" s="18"/>
    </row>
    <row r="11" spans="1:11" ht="15" customHeight="1">
      <c r="A11" s="155">
        <v>2</v>
      </c>
      <c r="B11" s="2" t="s">
        <v>934</v>
      </c>
      <c r="C11" s="830"/>
      <c r="D11" s="830"/>
      <c r="E11" s="830"/>
      <c r="F11" s="830"/>
      <c r="G11" s="249"/>
      <c r="H11" s="250"/>
      <c r="I11" s="249"/>
      <c r="J11" s="18"/>
    </row>
    <row r="12" spans="1:11" ht="15" customHeight="1">
      <c r="A12" s="155">
        <v>3</v>
      </c>
      <c r="B12" s="2" t="s">
        <v>720</v>
      </c>
      <c r="C12" s="830"/>
      <c r="D12" s="830"/>
      <c r="E12" s="830"/>
      <c r="F12" s="830"/>
      <c r="G12" s="105"/>
      <c r="H12" s="454"/>
      <c r="I12" s="249"/>
      <c r="J12" s="18"/>
    </row>
    <row r="13" spans="1:11" ht="33" customHeight="1">
      <c r="A13" s="155">
        <v>4</v>
      </c>
      <c r="B13" s="2" t="s">
        <v>1757</v>
      </c>
      <c r="C13" s="830"/>
      <c r="D13" s="830"/>
      <c r="E13" s="830"/>
      <c r="F13" s="830"/>
      <c r="G13" s="105"/>
      <c r="H13" s="454"/>
      <c r="I13" s="249"/>
      <c r="J13" s="18"/>
    </row>
    <row r="14" spans="1:11" ht="22.5" customHeight="1">
      <c r="A14" s="155">
        <v>5</v>
      </c>
      <c r="B14" s="2" t="s">
        <v>935</v>
      </c>
      <c r="C14" s="830"/>
      <c r="D14" s="830"/>
      <c r="E14" s="830"/>
      <c r="F14" s="830"/>
      <c r="G14" s="532"/>
      <c r="H14" s="522"/>
      <c r="I14" s="522"/>
      <c r="J14" s="18"/>
    </row>
    <row r="15" spans="1:11" ht="20.25" customHeight="1">
      <c r="A15" s="155">
        <v>6</v>
      </c>
      <c r="B15" s="2" t="s">
        <v>926</v>
      </c>
      <c r="C15" s="830"/>
      <c r="D15" s="830"/>
      <c r="E15" s="830"/>
      <c r="F15" s="830"/>
      <c r="G15" s="532"/>
      <c r="H15" s="522"/>
      <c r="I15" s="522"/>
      <c r="J15" s="18"/>
    </row>
    <row r="16" spans="1:11" ht="21.75" customHeight="1">
      <c r="A16" s="155">
        <v>7</v>
      </c>
      <c r="B16" s="2" t="s">
        <v>927</v>
      </c>
      <c r="C16" s="830"/>
      <c r="D16" s="830"/>
      <c r="E16" s="830"/>
      <c r="F16" s="830"/>
      <c r="G16" s="532"/>
      <c r="H16" s="522"/>
      <c r="I16" s="522"/>
      <c r="J16" s="18"/>
    </row>
    <row r="17" spans="1:10" ht="22.5" customHeight="1">
      <c r="A17" s="155">
        <v>8</v>
      </c>
      <c r="B17" s="2" t="s">
        <v>922</v>
      </c>
      <c r="C17" s="830"/>
      <c r="D17" s="830"/>
      <c r="E17" s="830"/>
      <c r="F17" s="830"/>
      <c r="G17" s="532"/>
      <c r="H17" s="522"/>
      <c r="I17" s="522"/>
      <c r="J17" s="81"/>
    </row>
    <row r="18" spans="1:10" ht="15" customHeight="1">
      <c r="A18" s="240"/>
      <c r="B18" s="241"/>
      <c r="C18" s="241"/>
      <c r="D18" s="241"/>
      <c r="E18" s="483"/>
      <c r="F18" s="85"/>
      <c r="G18" s="533"/>
      <c r="H18" s="79"/>
      <c r="I18" s="79"/>
      <c r="J18" s="18"/>
    </row>
    <row r="19" spans="1:10" ht="15" customHeight="1">
      <c r="A19" s="87"/>
      <c r="B19" s="44" t="s">
        <v>1354</v>
      </c>
      <c r="C19" s="118"/>
      <c r="D19" s="119"/>
      <c r="E19" s="119"/>
      <c r="F19" s="85"/>
      <c r="G19" s="79"/>
      <c r="H19" s="46"/>
      <c r="I19" s="79"/>
      <c r="J19" s="18"/>
    </row>
    <row r="20" spans="1:10" ht="15" customHeight="1">
      <c r="A20" s="18"/>
      <c r="B20" s="766" t="s">
        <v>1842</v>
      </c>
      <c r="C20" s="18"/>
      <c r="D20" s="18"/>
      <c r="E20" s="18"/>
      <c r="F20" s="85"/>
      <c r="G20" s="18"/>
      <c r="H20" s="46"/>
      <c r="I20" s="18"/>
    </row>
    <row r="21" spans="1:10" ht="14.25" customHeight="1">
      <c r="A21" s="18"/>
      <c r="B21" s="18"/>
      <c r="C21" s="18"/>
      <c r="D21" s="18"/>
      <c r="E21" s="18"/>
      <c r="G21" s="45"/>
      <c r="H21" s="45"/>
      <c r="I21" s="88"/>
    </row>
    <row r="22" spans="1:10" ht="14.25" customHeight="1">
      <c r="A22" s="18"/>
      <c r="B22" s="18"/>
      <c r="C22" s="18"/>
      <c r="D22" s="18"/>
      <c r="E22" s="18"/>
      <c r="G22" s="45"/>
      <c r="H22" s="45"/>
      <c r="I22" s="45"/>
    </row>
    <row r="23" spans="1:10" ht="15" customHeight="1">
      <c r="F23" s="85"/>
    </row>
    <row r="24" spans="1:10" ht="15" customHeight="1">
      <c r="F24" s="85"/>
    </row>
    <row r="25" spans="1:10" ht="15" customHeight="1">
      <c r="F25" s="85"/>
    </row>
    <row r="26" spans="1:10" ht="15" customHeight="1">
      <c r="F26" s="85"/>
    </row>
    <row r="27" spans="1:10" ht="15" customHeight="1">
      <c r="F27" s="164"/>
    </row>
    <row r="28" spans="1:10" ht="15" customHeight="1">
      <c r="F28" s="40"/>
    </row>
    <row r="29" spans="1:10" ht="15" customHeight="1">
      <c r="F29" s="40"/>
    </row>
  </sheetData>
  <mergeCells count="22">
    <mergeCell ref="C17:D17"/>
    <mergeCell ref="E17:F17"/>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0833333333333304" right="0.70833333333333304" top="0.74791666666666701" bottom="0.74791666666666701" header="0.511811023622047" footer="0.511811023622047"/>
  <pageSetup paperSize="9" scale="80" orientation="landscape"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BL29"/>
  <sheetViews>
    <sheetView zoomScaleNormal="100" workbookViewId="0">
      <selection activeCell="B21" sqref="B21"/>
    </sheetView>
  </sheetViews>
  <sheetFormatPr defaultColWidth="9" defaultRowHeight="15"/>
  <cols>
    <col min="1" max="1" width="3.42578125" style="5" customWidth="1"/>
    <col min="2" max="2" width="51.85546875" style="5" customWidth="1"/>
    <col min="3" max="3" width="8.140625" style="5" customWidth="1"/>
    <col min="4" max="4" width="12.140625" style="5" customWidth="1"/>
    <col min="5" max="5" width="14.140625" style="5" customWidth="1"/>
    <col min="6" max="6" width="12.42578125" style="5" customWidth="1"/>
    <col min="7" max="7" width="12.140625" style="5" customWidth="1"/>
    <col min="8" max="8" width="12.85546875" style="5" customWidth="1"/>
    <col min="9" max="9" width="23.140625" style="5" customWidth="1"/>
    <col min="10" max="10" width="17.85546875" style="5" customWidth="1"/>
    <col min="11"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1516</v>
      </c>
      <c r="B5" s="772"/>
      <c r="C5" s="772"/>
      <c r="D5" s="772"/>
      <c r="E5" s="772"/>
      <c r="F5" s="772"/>
      <c r="G5" s="772"/>
      <c r="H5" s="772"/>
      <c r="I5" s="772"/>
      <c r="J5" s="47"/>
    </row>
    <row r="6" spans="1:10" ht="51.75" customHeight="1">
      <c r="A6" s="91" t="s">
        <v>1</v>
      </c>
      <c r="B6" s="92" t="s">
        <v>32</v>
      </c>
      <c r="C6" s="93" t="s">
        <v>2</v>
      </c>
      <c r="D6" s="94" t="s">
        <v>3</v>
      </c>
      <c r="E6" s="94" t="s">
        <v>4</v>
      </c>
      <c r="F6" s="94" t="s">
        <v>5</v>
      </c>
      <c r="G6" s="92" t="s">
        <v>6</v>
      </c>
      <c r="H6" s="95" t="s">
        <v>7</v>
      </c>
      <c r="I6" s="13" t="s">
        <v>1823</v>
      </c>
      <c r="J6" s="18"/>
    </row>
    <row r="7" spans="1:10" ht="15" customHeight="1">
      <c r="A7" s="91" t="s">
        <v>8</v>
      </c>
      <c r="B7" s="92" t="s">
        <v>8</v>
      </c>
      <c r="C7" s="93" t="s">
        <v>9</v>
      </c>
      <c r="D7" s="94" t="s">
        <v>10</v>
      </c>
      <c r="E7" s="94" t="s">
        <v>10</v>
      </c>
      <c r="F7" s="94" t="s">
        <v>8</v>
      </c>
      <c r="G7" s="92" t="s">
        <v>8</v>
      </c>
      <c r="H7" s="95" t="s">
        <v>8</v>
      </c>
      <c r="I7" s="17" t="s">
        <v>8</v>
      </c>
      <c r="J7" s="18"/>
    </row>
    <row r="8" spans="1:10" ht="43.5" customHeight="1">
      <c r="A8" s="446">
        <v>1</v>
      </c>
      <c r="B8" s="447" t="s">
        <v>936</v>
      </c>
      <c r="C8" s="453">
        <v>450000</v>
      </c>
      <c r="D8" s="449"/>
      <c r="E8" s="448"/>
      <c r="F8" s="19"/>
      <c r="G8" s="449"/>
      <c r="H8" s="446"/>
      <c r="I8" s="25"/>
      <c r="J8" s="18"/>
    </row>
    <row r="9" spans="1:10" ht="15" customHeight="1">
      <c r="A9" s="26"/>
      <c r="B9" s="27" t="s">
        <v>599</v>
      </c>
      <c r="C9" s="834" t="s">
        <v>34</v>
      </c>
      <c r="D9" s="834"/>
      <c r="E9" s="770" t="s">
        <v>15</v>
      </c>
      <c r="F9" s="770"/>
      <c r="G9" s="262"/>
      <c r="H9" s="31"/>
      <c r="I9" s="31"/>
      <c r="J9" s="18"/>
    </row>
    <row r="10" spans="1:10" ht="15" customHeight="1">
      <c r="A10" s="155">
        <v>1</v>
      </c>
      <c r="B10" s="1" t="s">
        <v>16</v>
      </c>
      <c r="C10" s="830"/>
      <c r="D10" s="830"/>
      <c r="E10" s="830"/>
      <c r="F10" s="830"/>
      <c r="G10" s="249"/>
      <c r="H10" s="464"/>
      <c r="I10" s="249"/>
      <c r="J10" s="18"/>
    </row>
    <row r="11" spans="1:10" ht="15" customHeight="1">
      <c r="A11" s="155">
        <v>2</v>
      </c>
      <c r="B11" s="2" t="s">
        <v>1758</v>
      </c>
      <c r="C11" s="830"/>
      <c r="D11" s="830"/>
      <c r="E11" s="830"/>
      <c r="F11" s="830"/>
      <c r="G11" s="249"/>
      <c r="H11" s="250"/>
      <c r="I11" s="249"/>
      <c r="J11" s="18"/>
    </row>
    <row r="12" spans="1:10" ht="15" customHeight="1">
      <c r="A12" s="155">
        <v>3</v>
      </c>
      <c r="B12" s="2" t="s">
        <v>720</v>
      </c>
      <c r="C12" s="830"/>
      <c r="D12" s="830"/>
      <c r="E12" s="830"/>
      <c r="F12" s="830"/>
      <c r="G12" s="105"/>
      <c r="H12" s="454"/>
      <c r="I12" s="249"/>
      <c r="J12" s="18"/>
    </row>
    <row r="13" spans="1:10" ht="15" customHeight="1">
      <c r="A13" s="155">
        <v>4</v>
      </c>
      <c r="B13" s="2" t="s">
        <v>1759</v>
      </c>
      <c r="C13" s="830"/>
      <c r="D13" s="830"/>
      <c r="E13" s="830"/>
      <c r="F13" s="830"/>
      <c r="G13" s="105"/>
      <c r="H13" s="454"/>
      <c r="I13" s="249"/>
      <c r="J13" s="18"/>
    </row>
    <row r="14" spans="1:10" ht="22.5" customHeight="1">
      <c r="A14" s="155">
        <v>5</v>
      </c>
      <c r="B14" s="110" t="s">
        <v>937</v>
      </c>
      <c r="C14" s="830"/>
      <c r="D14" s="830"/>
      <c r="E14" s="830"/>
      <c r="F14" s="830"/>
      <c r="G14" s="182"/>
      <c r="H14" s="182"/>
      <c r="I14" s="182"/>
      <c r="J14" s="18"/>
    </row>
    <row r="15" spans="1:10" ht="24.75" customHeight="1">
      <c r="A15" s="155">
        <v>6</v>
      </c>
      <c r="B15" s="2" t="s">
        <v>938</v>
      </c>
      <c r="C15" s="830"/>
      <c r="D15" s="830"/>
      <c r="E15" s="830"/>
      <c r="F15" s="830"/>
      <c r="G15" s="105"/>
      <c r="H15" s="105"/>
      <c r="I15" s="249"/>
      <c r="J15" s="18"/>
    </row>
    <row r="16" spans="1:10" ht="25.5" customHeight="1">
      <c r="A16" s="155">
        <v>7</v>
      </c>
      <c r="B16" s="2" t="s">
        <v>922</v>
      </c>
      <c r="C16" s="830"/>
      <c r="D16" s="830"/>
      <c r="E16" s="830"/>
      <c r="F16" s="830"/>
      <c r="G16" s="105"/>
      <c r="H16" s="105"/>
      <c r="I16" s="249"/>
      <c r="J16" s="81"/>
    </row>
    <row r="17" spans="1:10" ht="33.75" customHeight="1">
      <c r="A17" s="155">
        <v>8</v>
      </c>
      <c r="B17" s="2" t="s">
        <v>939</v>
      </c>
      <c r="C17" s="830"/>
      <c r="D17" s="830"/>
      <c r="E17" s="830"/>
      <c r="F17" s="830"/>
      <c r="G17" s="105"/>
      <c r="H17" s="105"/>
      <c r="I17" s="249"/>
      <c r="J17" s="81"/>
    </row>
    <row r="18" spans="1:10" ht="14.25" customHeight="1">
      <c r="A18" s="454"/>
      <c r="B18" s="481" t="s">
        <v>928</v>
      </c>
      <c r="C18" s="530"/>
      <c r="D18" s="250"/>
      <c r="E18" s="531"/>
      <c r="F18" s="30"/>
      <c r="G18" s="105"/>
      <c r="H18" s="160"/>
      <c r="I18" s="160"/>
      <c r="J18" s="88"/>
    </row>
    <row r="19" spans="1:10" ht="14.25" customHeight="1">
      <c r="A19" s="352"/>
      <c r="B19" s="352"/>
      <c r="C19" s="353"/>
      <c r="D19" s="354"/>
      <c r="E19" s="354"/>
      <c r="F19" s="30"/>
      <c r="G19" s="105"/>
      <c r="H19" s="355"/>
      <c r="I19" s="160"/>
      <c r="J19" s="45"/>
    </row>
    <row r="20" spans="1:10" ht="14.25" customHeight="1">
      <c r="A20" s="26"/>
      <c r="B20" s="44" t="s">
        <v>1354</v>
      </c>
      <c r="C20" s="157"/>
      <c r="D20" s="369"/>
      <c r="E20" s="369"/>
      <c r="F20" s="30"/>
      <c r="G20" s="31"/>
      <c r="H20" s="355"/>
      <c r="I20" s="249"/>
      <c r="J20" s="18"/>
    </row>
    <row r="21" spans="1:10" ht="15" customHeight="1">
      <c r="B21" s="766" t="s">
        <v>1842</v>
      </c>
      <c r="F21" s="85"/>
    </row>
    <row r="22" spans="1:10" ht="15" customHeight="1">
      <c r="F22" s="85"/>
    </row>
    <row r="23" spans="1:10" ht="15" customHeight="1">
      <c r="F23" s="85"/>
    </row>
    <row r="24" spans="1:10" ht="15" customHeight="1">
      <c r="F24" s="85"/>
    </row>
    <row r="25" spans="1:10" ht="15" customHeight="1">
      <c r="F25" s="85"/>
    </row>
    <row r="26" spans="1:10" ht="15" customHeight="1">
      <c r="F26" s="85"/>
    </row>
    <row r="27" spans="1:10" ht="15" customHeight="1">
      <c r="F27" s="164"/>
    </row>
    <row r="28" spans="1:10" ht="15" customHeight="1">
      <c r="F28" s="40"/>
    </row>
    <row r="29" spans="1:10" ht="15" customHeight="1">
      <c r="F29" s="40"/>
    </row>
  </sheetData>
  <mergeCells count="22">
    <mergeCell ref="C17:D17"/>
    <mergeCell ref="E17:F17"/>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0833333333333304" right="0.70833333333333304" top="0.74791666666666701" bottom="0.74791666666666701" header="0.511811023622047" footer="0.511811023622047"/>
  <pageSetup paperSize="9" scale="85" orientation="landscape"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BJ46"/>
  <sheetViews>
    <sheetView zoomScaleNormal="100" workbookViewId="0">
      <selection activeCell="B40" sqref="B40"/>
    </sheetView>
  </sheetViews>
  <sheetFormatPr defaultColWidth="9" defaultRowHeight="15"/>
  <cols>
    <col min="1" max="1" width="3.42578125" style="5" customWidth="1"/>
    <col min="2" max="2" width="59.7109375" style="5" customWidth="1"/>
    <col min="3" max="3" width="7" style="5" customWidth="1"/>
    <col min="4" max="4" width="10.7109375" style="5" customWidth="1"/>
    <col min="5" max="5" width="12" style="5" customWidth="1"/>
    <col min="6" max="6" width="16.28515625" style="5" customWidth="1"/>
    <col min="7" max="7" width="12.42578125" style="5" customWidth="1"/>
    <col min="8" max="8" width="17.5703125" style="5" customWidth="1"/>
    <col min="9" max="9" width="21.85546875" style="5" customWidth="1"/>
    <col min="10" max="10" width="9" style="5"/>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1517</v>
      </c>
      <c r="B5" s="772"/>
      <c r="C5" s="772"/>
      <c r="D5" s="772"/>
      <c r="E5" s="772"/>
      <c r="F5" s="772"/>
      <c r="G5" s="772"/>
      <c r="H5" s="772"/>
      <c r="I5" s="772"/>
      <c r="J5" s="47"/>
    </row>
    <row r="6" spans="1:10" ht="39" customHeight="1">
      <c r="A6" s="91" t="s">
        <v>1</v>
      </c>
      <c r="B6" s="92" t="s">
        <v>32</v>
      </c>
      <c r="C6" s="93" t="s">
        <v>2</v>
      </c>
      <c r="D6" s="94" t="s">
        <v>3</v>
      </c>
      <c r="E6" s="94" t="s">
        <v>4</v>
      </c>
      <c r="F6" s="94" t="s">
        <v>5</v>
      </c>
      <c r="G6" s="92" t="s">
        <v>6</v>
      </c>
      <c r="H6" s="95" t="s">
        <v>7</v>
      </c>
      <c r="I6" s="13" t="s">
        <v>1823</v>
      </c>
      <c r="J6" s="18"/>
    </row>
    <row r="7" spans="1:10" ht="15.75" customHeight="1">
      <c r="A7" s="91" t="s">
        <v>8</v>
      </c>
      <c r="B7" s="92" t="s">
        <v>8</v>
      </c>
      <c r="C7" s="93" t="s">
        <v>9</v>
      </c>
      <c r="D7" s="534" t="s">
        <v>10</v>
      </c>
      <c r="E7" s="94" t="s">
        <v>10</v>
      </c>
      <c r="F7" s="94" t="s">
        <v>8</v>
      </c>
      <c r="G7" s="92" t="s">
        <v>8</v>
      </c>
      <c r="H7" s="95" t="s">
        <v>8</v>
      </c>
      <c r="I7" s="17" t="s">
        <v>8</v>
      </c>
      <c r="J7" s="18"/>
    </row>
    <row r="8" spans="1:10" ht="30" customHeight="1">
      <c r="A8" s="446">
        <v>1</v>
      </c>
      <c r="B8" s="447" t="s">
        <v>940</v>
      </c>
      <c r="C8" s="453">
        <v>30000</v>
      </c>
      <c r="D8" s="535"/>
      <c r="E8" s="449"/>
      <c r="F8" s="19"/>
      <c r="G8" s="449"/>
      <c r="H8" s="446"/>
      <c r="I8" s="25"/>
      <c r="J8" s="18"/>
    </row>
    <row r="9" spans="1:10" ht="27" customHeight="1">
      <c r="A9" s="155">
        <v>2</v>
      </c>
      <c r="B9" s="378" t="s">
        <v>941</v>
      </c>
      <c r="C9" s="385">
        <v>4000</v>
      </c>
      <c r="D9" s="290"/>
      <c r="E9" s="449"/>
      <c r="F9" s="19"/>
      <c r="G9" s="449"/>
      <c r="H9" s="154"/>
      <c r="I9" s="25"/>
      <c r="J9" s="18"/>
    </row>
    <row r="10" spans="1:10" ht="28.5" customHeight="1">
      <c r="A10" s="155">
        <v>3</v>
      </c>
      <c r="B10" s="378" t="s">
        <v>942</v>
      </c>
      <c r="C10" s="385">
        <v>4000</v>
      </c>
      <c r="D10" s="308"/>
      <c r="E10" s="449"/>
      <c r="F10" s="199"/>
      <c r="G10" s="115"/>
      <c r="H10" s="155"/>
      <c r="I10" s="25"/>
      <c r="J10" s="18"/>
    </row>
    <row r="11" spans="1:10" ht="36" customHeight="1">
      <c r="A11" s="866" t="s">
        <v>347</v>
      </c>
      <c r="B11" s="866"/>
      <c r="C11" s="866"/>
      <c r="D11" s="866"/>
      <c r="E11" s="536"/>
      <c r="F11" s="262"/>
      <c r="G11" s="250"/>
      <c r="H11" s="249"/>
      <c r="I11" s="278"/>
      <c r="J11" s="18"/>
    </row>
    <row r="12" spans="1:10" ht="15" customHeight="1">
      <c r="A12" s="26"/>
      <c r="B12" s="183" t="s">
        <v>557</v>
      </c>
      <c r="C12" s="839" t="s">
        <v>34</v>
      </c>
      <c r="D12" s="839"/>
      <c r="E12" s="770" t="s">
        <v>15</v>
      </c>
      <c r="F12" s="770"/>
      <c r="G12" s="262"/>
      <c r="H12" s="31"/>
      <c r="I12" s="31"/>
      <c r="J12" s="18"/>
    </row>
    <row r="13" spans="1:10" ht="15" customHeight="1">
      <c r="A13" s="155">
        <v>1</v>
      </c>
      <c r="B13" s="1" t="s">
        <v>16</v>
      </c>
      <c r="C13" s="830"/>
      <c r="D13" s="830"/>
      <c r="E13" s="835"/>
      <c r="F13" s="835"/>
      <c r="G13" s="249"/>
      <c r="H13" s="464"/>
      <c r="I13" s="249"/>
      <c r="J13" s="18"/>
    </row>
    <row r="14" spans="1:10" ht="15" customHeight="1">
      <c r="A14" s="155">
        <v>2</v>
      </c>
      <c r="B14" s="2" t="s">
        <v>943</v>
      </c>
      <c r="C14" s="830"/>
      <c r="D14" s="830"/>
      <c r="E14" s="830"/>
      <c r="F14" s="830"/>
      <c r="G14" s="249"/>
      <c r="H14" s="250"/>
      <c r="I14" s="249"/>
      <c r="J14" s="18"/>
    </row>
    <row r="15" spans="1:10" ht="15" customHeight="1">
      <c r="A15" s="155">
        <v>3</v>
      </c>
      <c r="B15" s="2" t="s">
        <v>526</v>
      </c>
      <c r="C15" s="830"/>
      <c r="D15" s="830"/>
      <c r="E15" s="830"/>
      <c r="F15" s="830"/>
      <c r="G15" s="249"/>
      <c r="H15" s="250"/>
      <c r="I15" s="249"/>
      <c r="J15" s="18"/>
    </row>
    <row r="16" spans="1:10" ht="15" customHeight="1">
      <c r="A16" s="155">
        <v>4</v>
      </c>
      <c r="B16" s="2" t="s">
        <v>944</v>
      </c>
      <c r="C16" s="830"/>
      <c r="D16" s="830"/>
      <c r="E16" s="830"/>
      <c r="F16" s="830"/>
      <c r="G16" s="249"/>
      <c r="H16" s="250"/>
      <c r="I16" s="249"/>
      <c r="J16" s="18"/>
    </row>
    <row r="17" spans="1:10" ht="24" customHeight="1">
      <c r="A17" s="155">
        <v>5</v>
      </c>
      <c r="B17" s="110" t="s">
        <v>945</v>
      </c>
      <c r="C17" s="830"/>
      <c r="D17" s="830"/>
      <c r="E17" s="830"/>
      <c r="F17" s="830"/>
      <c r="G17" s="249"/>
      <c r="H17" s="250"/>
      <c r="I17" s="249"/>
      <c r="J17" s="18"/>
    </row>
    <row r="18" spans="1:10" ht="15" customHeight="1">
      <c r="A18" s="155">
        <v>6</v>
      </c>
      <c r="B18" s="2" t="s">
        <v>946</v>
      </c>
      <c r="C18" s="830"/>
      <c r="D18" s="830"/>
      <c r="E18" s="830"/>
      <c r="F18" s="830"/>
      <c r="G18" s="249"/>
      <c r="H18" s="250"/>
      <c r="I18" s="249"/>
      <c r="J18" s="18"/>
    </row>
    <row r="19" spans="1:10" ht="15" customHeight="1">
      <c r="A19" s="155">
        <v>7</v>
      </c>
      <c r="B19" s="2" t="s">
        <v>1760</v>
      </c>
      <c r="C19" s="830"/>
      <c r="D19" s="830"/>
      <c r="E19" s="830"/>
      <c r="F19" s="830"/>
      <c r="G19" s="249"/>
      <c r="H19" s="250"/>
      <c r="I19" s="249"/>
      <c r="J19" s="18"/>
    </row>
    <row r="20" spans="1:10" ht="15" customHeight="1">
      <c r="A20" s="155">
        <v>8</v>
      </c>
      <c r="B20" s="867" t="s">
        <v>947</v>
      </c>
      <c r="C20" s="867"/>
      <c r="D20" s="867"/>
      <c r="E20" s="867"/>
      <c r="F20" s="867"/>
      <c r="G20" s="249"/>
      <c r="H20" s="250"/>
      <c r="I20" s="249"/>
      <c r="J20" s="18"/>
    </row>
    <row r="21" spans="1:10" ht="15" customHeight="1">
      <c r="A21" s="26"/>
      <c r="B21" s="27" t="s">
        <v>580</v>
      </c>
      <c r="C21" s="834" t="s">
        <v>34</v>
      </c>
      <c r="D21" s="834"/>
      <c r="E21" s="770" t="s">
        <v>15</v>
      </c>
      <c r="F21" s="770"/>
      <c r="G21" s="262"/>
      <c r="H21" s="31"/>
      <c r="I21" s="31"/>
      <c r="J21" s="18"/>
    </row>
    <row r="22" spans="1:10" ht="15" customHeight="1">
      <c r="A22" s="155">
        <v>1</v>
      </c>
      <c r="B22" s="1" t="s">
        <v>16</v>
      </c>
      <c r="C22" s="830"/>
      <c r="D22" s="830"/>
      <c r="E22" s="830"/>
      <c r="F22" s="830"/>
      <c r="G22" s="249"/>
      <c r="H22" s="250"/>
      <c r="I22" s="249"/>
      <c r="J22" s="18"/>
    </row>
    <row r="23" spans="1:10" ht="15" customHeight="1">
      <c r="A23" s="155">
        <v>2</v>
      </c>
      <c r="B23" s="2" t="s">
        <v>943</v>
      </c>
      <c r="C23" s="830"/>
      <c r="D23" s="830"/>
      <c r="E23" s="830"/>
      <c r="F23" s="830"/>
      <c r="G23" s="249"/>
      <c r="H23" s="250"/>
      <c r="I23" s="249"/>
      <c r="J23" s="18"/>
    </row>
    <row r="24" spans="1:10" ht="23.25" customHeight="1">
      <c r="A24" s="155">
        <v>3</v>
      </c>
      <c r="B24" s="2" t="s">
        <v>526</v>
      </c>
      <c r="C24" s="830"/>
      <c r="D24" s="830"/>
      <c r="E24" s="830"/>
      <c r="F24" s="830"/>
      <c r="G24" s="249"/>
      <c r="H24" s="250"/>
      <c r="I24" s="249"/>
      <c r="J24" s="18"/>
    </row>
    <row r="25" spans="1:10" ht="21.75" customHeight="1">
      <c r="A25" s="155">
        <v>4</v>
      </c>
      <c r="B25" s="2" t="s">
        <v>944</v>
      </c>
      <c r="C25" s="830"/>
      <c r="D25" s="830"/>
      <c r="E25" s="830"/>
      <c r="F25" s="830"/>
      <c r="G25" s="249"/>
      <c r="H25" s="250"/>
      <c r="I25" s="249"/>
      <c r="J25" s="18"/>
    </row>
    <row r="26" spans="1:10" ht="24.75" customHeight="1">
      <c r="A26" s="155">
        <v>5</v>
      </c>
      <c r="B26" s="110" t="s">
        <v>948</v>
      </c>
      <c r="C26" s="830"/>
      <c r="D26" s="830"/>
      <c r="E26" s="830"/>
      <c r="F26" s="830"/>
      <c r="G26" s="249"/>
      <c r="H26" s="250"/>
      <c r="I26" s="249"/>
      <c r="J26" s="18"/>
    </row>
    <row r="27" spans="1:10" ht="21.75" customHeight="1">
      <c r="A27" s="155">
        <v>6</v>
      </c>
      <c r="B27" s="110" t="s">
        <v>949</v>
      </c>
      <c r="C27" s="830"/>
      <c r="D27" s="830"/>
      <c r="E27" s="830"/>
      <c r="F27" s="830"/>
      <c r="G27" s="249"/>
      <c r="H27" s="250"/>
      <c r="I27" s="249"/>
      <c r="J27" s="18"/>
    </row>
    <row r="28" spans="1:10" ht="33" customHeight="1">
      <c r="A28" s="155">
        <v>7</v>
      </c>
      <c r="B28" s="2" t="s">
        <v>950</v>
      </c>
      <c r="C28" s="830"/>
      <c r="D28" s="830"/>
      <c r="E28" s="830"/>
      <c r="F28" s="830"/>
      <c r="G28" s="249"/>
      <c r="H28" s="250"/>
      <c r="I28" s="249"/>
      <c r="J28" s="18"/>
    </row>
    <row r="29" spans="1:10" ht="24" customHeight="1">
      <c r="A29" s="155">
        <v>8</v>
      </c>
      <c r="B29" s="2" t="s">
        <v>1761</v>
      </c>
      <c r="C29" s="830"/>
      <c r="D29" s="830"/>
      <c r="E29" s="830"/>
      <c r="F29" s="830"/>
      <c r="G29" s="249"/>
      <c r="H29" s="250"/>
      <c r="I29" s="249"/>
      <c r="J29" s="18"/>
    </row>
    <row r="30" spans="1:10" ht="15" customHeight="1">
      <c r="A30" s="26"/>
      <c r="B30" s="27" t="s">
        <v>593</v>
      </c>
      <c r="C30" s="834" t="s">
        <v>34</v>
      </c>
      <c r="D30" s="834"/>
      <c r="E30" s="770" t="s">
        <v>15</v>
      </c>
      <c r="F30" s="770"/>
      <c r="G30" s="262"/>
      <c r="H30" s="31"/>
      <c r="I30" s="31"/>
      <c r="J30" s="18"/>
    </row>
    <row r="31" spans="1:10" ht="16.5" customHeight="1">
      <c r="A31" s="155">
        <v>1</v>
      </c>
      <c r="B31" s="1" t="s">
        <v>16</v>
      </c>
      <c r="C31" s="830"/>
      <c r="D31" s="830"/>
      <c r="E31" s="830"/>
      <c r="F31" s="830"/>
      <c r="G31" s="249"/>
      <c r="H31" s="250"/>
      <c r="I31" s="249"/>
      <c r="J31" s="18"/>
    </row>
    <row r="32" spans="1:10" ht="20.25" customHeight="1">
      <c r="A32" s="155">
        <v>2</v>
      </c>
      <c r="B32" s="2" t="s">
        <v>943</v>
      </c>
      <c r="C32" s="830"/>
      <c r="D32" s="830"/>
      <c r="E32" s="830"/>
      <c r="F32" s="830"/>
      <c r="G32" s="249"/>
      <c r="H32" s="250"/>
      <c r="I32" s="249"/>
      <c r="J32" s="18"/>
    </row>
    <row r="33" spans="1:10" ht="18" customHeight="1">
      <c r="A33" s="155">
        <v>3</v>
      </c>
      <c r="B33" s="2" t="s">
        <v>526</v>
      </c>
      <c r="C33" s="830"/>
      <c r="D33" s="830"/>
      <c r="E33" s="830"/>
      <c r="F33" s="830"/>
      <c r="G33" s="249"/>
      <c r="H33" s="250"/>
      <c r="I33" s="249"/>
      <c r="J33" s="18"/>
    </row>
    <row r="34" spans="1:10" ht="18" customHeight="1">
      <c r="A34" s="155">
        <v>4</v>
      </c>
      <c r="B34" s="2" t="s">
        <v>951</v>
      </c>
      <c r="C34" s="830"/>
      <c r="D34" s="830"/>
      <c r="E34" s="830"/>
      <c r="F34" s="830"/>
      <c r="G34" s="249"/>
      <c r="H34" s="250"/>
      <c r="I34" s="249"/>
      <c r="J34" s="18"/>
    </row>
    <row r="35" spans="1:10" ht="19.5" customHeight="1">
      <c r="A35" s="155">
        <v>5</v>
      </c>
      <c r="B35" s="110" t="s">
        <v>952</v>
      </c>
      <c r="C35" s="830"/>
      <c r="D35" s="830"/>
      <c r="E35" s="830"/>
      <c r="F35" s="830"/>
      <c r="G35" s="249"/>
      <c r="H35" s="250"/>
      <c r="I35" s="249"/>
      <c r="J35" s="18"/>
    </row>
    <row r="36" spans="1:10" ht="18.75" customHeight="1">
      <c r="A36" s="155">
        <v>6</v>
      </c>
      <c r="B36" s="114" t="s">
        <v>953</v>
      </c>
      <c r="C36" s="852"/>
      <c r="D36" s="852"/>
      <c r="E36" s="830"/>
      <c r="F36" s="830"/>
      <c r="G36" s="249"/>
      <c r="H36" s="250"/>
      <c r="I36" s="249"/>
      <c r="J36" s="18"/>
    </row>
    <row r="37" spans="1:10" ht="24.75" customHeight="1">
      <c r="A37" s="155">
        <v>7</v>
      </c>
      <c r="B37" s="114" t="s">
        <v>954</v>
      </c>
      <c r="C37" s="852"/>
      <c r="D37" s="852"/>
      <c r="E37" s="830"/>
      <c r="F37" s="830"/>
      <c r="G37" s="249"/>
      <c r="H37" s="250"/>
      <c r="I37" s="249"/>
      <c r="J37" s="18"/>
    </row>
    <row r="38" spans="1:10" ht="15" customHeight="1">
      <c r="A38" s="245"/>
      <c r="B38" s="241"/>
      <c r="C38" s="482"/>
      <c r="D38" s="441"/>
      <c r="E38" s="441"/>
      <c r="F38" s="85"/>
      <c r="G38" s="245"/>
      <c r="H38" s="441"/>
      <c r="I38" s="245"/>
      <c r="J38" s="18"/>
    </row>
    <row r="39" spans="1:10" ht="14.25" customHeight="1">
      <c r="A39" s="87"/>
      <c r="B39" s="44" t="s">
        <v>1354</v>
      </c>
      <c r="C39" s="118"/>
      <c r="D39" s="119"/>
      <c r="E39" s="119"/>
      <c r="F39" s="85"/>
      <c r="H39" s="46"/>
      <c r="I39" s="45"/>
      <c r="J39" s="88"/>
    </row>
    <row r="40" spans="1:10" ht="14.25" customHeight="1">
      <c r="A40" s="81"/>
      <c r="B40" s="766" t="s">
        <v>1842</v>
      </c>
      <c r="C40" s="163"/>
      <c r="D40" s="40"/>
      <c r="E40" s="40"/>
      <c r="F40" s="85"/>
      <c r="H40" s="46"/>
      <c r="I40" s="45"/>
      <c r="J40" s="45"/>
    </row>
    <row r="41" spans="1:10" ht="15" customHeight="1">
      <c r="A41" s="18"/>
      <c r="B41" s="18"/>
      <c r="C41" s="18"/>
      <c r="D41" s="18"/>
      <c r="E41" s="18"/>
      <c r="F41" s="85"/>
      <c r="G41" s="18"/>
      <c r="H41" s="18"/>
      <c r="I41" s="18"/>
      <c r="J41" s="18"/>
    </row>
    <row r="42" spans="1:10" ht="15" customHeight="1">
      <c r="F42" s="85"/>
    </row>
    <row r="43" spans="1:10" ht="15" customHeight="1">
      <c r="F43" s="85"/>
    </row>
    <row r="44" spans="1:10" ht="15" customHeight="1">
      <c r="F44" s="164"/>
    </row>
    <row r="45" spans="1:10" ht="15" customHeight="1">
      <c r="F45" s="40"/>
    </row>
    <row r="46" spans="1:10" ht="15" customHeight="1">
      <c r="F46" s="40"/>
    </row>
  </sheetData>
  <mergeCells count="56">
    <mergeCell ref="C37:D37"/>
    <mergeCell ref="E37:F37"/>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B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A11:D11"/>
    <mergeCell ref="C12:D12"/>
    <mergeCell ref="E12:F12"/>
    <mergeCell ref="A1:I2"/>
    <mergeCell ref="A3:I3"/>
    <mergeCell ref="A4:I4"/>
    <mergeCell ref="A5:I5"/>
  </mergeCells>
  <pageMargins left="0.7" right="0.7" top="0.75" bottom="0.75" header="0.511811023622047" footer="0.511811023622047"/>
  <pageSetup paperSize="9" scale="91" orientation="landscape" horizontalDpi="300" verticalDpi="300"/>
  <rowBreaks count="1" manualBreakCount="1">
    <brk id="2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BL27"/>
  <sheetViews>
    <sheetView zoomScaleNormal="100" workbookViewId="0">
      <selection activeCell="B19" sqref="B19"/>
    </sheetView>
  </sheetViews>
  <sheetFormatPr defaultColWidth="9" defaultRowHeight="15"/>
  <cols>
    <col min="1" max="1" width="3.42578125" style="5" customWidth="1"/>
    <col min="2" max="2" width="54.140625" style="5" customWidth="1"/>
    <col min="3" max="3" width="8.140625" style="5" customWidth="1"/>
    <col min="4" max="4" width="10.7109375" style="5" customWidth="1"/>
    <col min="5" max="5" width="15" style="5" customWidth="1"/>
    <col min="6" max="6" width="12.85546875" style="5" customWidth="1"/>
    <col min="7" max="7" width="12.5703125" style="5" customWidth="1"/>
    <col min="8" max="8" width="12.140625" style="5" customWidth="1"/>
    <col min="9" max="9" width="20.140625" style="5" customWidth="1"/>
    <col min="10" max="10" width="19.42578125" style="5" customWidth="1"/>
    <col min="11"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1518</v>
      </c>
      <c r="B5" s="772"/>
      <c r="C5" s="772"/>
      <c r="D5" s="772"/>
      <c r="E5" s="772"/>
      <c r="F5" s="772"/>
      <c r="G5" s="772"/>
      <c r="H5" s="772"/>
      <c r="I5" s="772"/>
      <c r="J5" s="47"/>
    </row>
    <row r="6" spans="1:10" ht="62.25" customHeight="1">
      <c r="A6" s="91" t="s">
        <v>1</v>
      </c>
      <c r="B6" s="92" t="s">
        <v>32</v>
      </c>
      <c r="C6" s="93" t="s">
        <v>2</v>
      </c>
      <c r="D6" s="94" t="s">
        <v>3</v>
      </c>
      <c r="E6" s="94" t="s">
        <v>4</v>
      </c>
      <c r="F6" s="94" t="s">
        <v>5</v>
      </c>
      <c r="G6" s="92" t="s">
        <v>6</v>
      </c>
      <c r="H6" s="95" t="s">
        <v>7</v>
      </c>
      <c r="I6" s="13" t="s">
        <v>1823</v>
      </c>
    </row>
    <row r="7" spans="1:10" ht="15" customHeight="1">
      <c r="A7" s="91" t="s">
        <v>8</v>
      </c>
      <c r="B7" s="92" t="s">
        <v>8</v>
      </c>
      <c r="C7" s="93" t="s">
        <v>9</v>
      </c>
      <c r="D7" s="94" t="s">
        <v>10</v>
      </c>
      <c r="E7" s="94" t="s">
        <v>10</v>
      </c>
      <c r="F7" s="94" t="s">
        <v>8</v>
      </c>
      <c r="G7" s="92" t="s">
        <v>8</v>
      </c>
      <c r="H7" s="95" t="s">
        <v>8</v>
      </c>
      <c r="I7" s="17" t="s">
        <v>8</v>
      </c>
    </row>
    <row r="8" spans="1:10" ht="37.5" customHeight="1">
      <c r="A8" s="19">
        <v>1</v>
      </c>
      <c r="B8" s="96" t="s">
        <v>955</v>
      </c>
      <c r="C8" s="106">
        <v>18000</v>
      </c>
      <c r="D8" s="107"/>
      <c r="E8" s="107"/>
      <c r="F8" s="19"/>
      <c r="G8" s="179"/>
      <c r="H8" s="179"/>
      <c r="I8" s="25"/>
    </row>
    <row r="9" spans="1:10" ht="15" customHeight="1">
      <c r="A9" s="26"/>
      <c r="B9" s="27" t="s">
        <v>599</v>
      </c>
      <c r="C9" s="834" t="s">
        <v>14</v>
      </c>
      <c r="D9" s="834"/>
      <c r="E9" s="770" t="s">
        <v>15</v>
      </c>
      <c r="F9" s="770"/>
      <c r="G9" s="262"/>
      <c r="H9" s="31"/>
      <c r="I9" s="31"/>
      <c r="J9" s="18"/>
    </row>
    <row r="10" spans="1:10" ht="15" customHeight="1">
      <c r="A10" s="155">
        <v>1</v>
      </c>
      <c r="B10" s="1" t="s">
        <v>16</v>
      </c>
      <c r="C10" s="830"/>
      <c r="D10" s="830"/>
      <c r="E10" s="830"/>
      <c r="F10" s="830"/>
      <c r="G10" s="249"/>
      <c r="H10" s="464"/>
      <c r="I10" s="249"/>
      <c r="J10" s="18"/>
    </row>
    <row r="11" spans="1:10" ht="15" customHeight="1">
      <c r="A11" s="32">
        <v>2</v>
      </c>
      <c r="B11" s="2" t="s">
        <v>956</v>
      </c>
      <c r="C11" s="830"/>
      <c r="D11" s="830"/>
      <c r="E11" s="830"/>
      <c r="F11" s="830"/>
      <c r="G11" s="30"/>
      <c r="H11" s="31"/>
      <c r="I11" s="31"/>
      <c r="J11" s="18"/>
    </row>
    <row r="12" spans="1:10" ht="15" customHeight="1">
      <c r="A12" s="32">
        <v>3</v>
      </c>
      <c r="B12" s="2" t="s">
        <v>957</v>
      </c>
      <c r="C12" s="830"/>
      <c r="D12" s="830"/>
      <c r="E12" s="830"/>
      <c r="F12" s="830"/>
      <c r="G12" s="30"/>
      <c r="H12" s="31"/>
      <c r="I12" s="31"/>
      <c r="J12" s="18"/>
    </row>
    <row r="13" spans="1:10" ht="21" customHeight="1">
      <c r="A13" s="32">
        <v>4</v>
      </c>
      <c r="B13" s="2" t="s">
        <v>1762</v>
      </c>
      <c r="C13" s="830"/>
      <c r="D13" s="830"/>
      <c r="E13" s="830"/>
      <c r="F13" s="830"/>
      <c r="G13" s="30"/>
      <c r="H13" s="31"/>
      <c r="I13" s="31"/>
      <c r="J13" s="18"/>
    </row>
    <row r="14" spans="1:10" ht="33" customHeight="1">
      <c r="A14" s="32">
        <v>5</v>
      </c>
      <c r="B14" s="2" t="s">
        <v>958</v>
      </c>
      <c r="C14" s="830"/>
      <c r="D14" s="830"/>
      <c r="E14" s="830"/>
      <c r="F14" s="830"/>
      <c r="G14" s="30"/>
      <c r="H14" s="31"/>
      <c r="I14" s="31"/>
      <c r="J14" s="18"/>
    </row>
    <row r="15" spans="1:10" ht="22.5" customHeight="1">
      <c r="A15" s="32">
        <v>6</v>
      </c>
      <c r="B15" s="2" t="s">
        <v>959</v>
      </c>
      <c r="C15" s="830"/>
      <c r="D15" s="830"/>
      <c r="E15" s="830"/>
      <c r="F15" s="830"/>
      <c r="G15" s="30"/>
      <c r="H15" s="31"/>
      <c r="I15" s="31"/>
      <c r="J15" s="18"/>
    </row>
    <row r="16" spans="1:10" ht="15" customHeight="1">
      <c r="A16" s="81"/>
      <c r="B16" s="215"/>
      <c r="C16" s="216"/>
      <c r="D16" s="217"/>
      <c r="E16" s="85"/>
      <c r="F16" s="85"/>
      <c r="G16" s="85"/>
      <c r="H16" s="70"/>
      <c r="I16" s="70"/>
      <c r="J16" s="18"/>
    </row>
    <row r="17" spans="1:10" ht="14.25" customHeight="1">
      <c r="A17" s="87"/>
      <c r="B17" s="87"/>
      <c r="C17" s="118"/>
      <c r="D17" s="119"/>
      <c r="E17" s="119"/>
      <c r="F17" s="85"/>
      <c r="H17" s="46"/>
      <c r="I17" s="45"/>
      <c r="J17" s="88"/>
    </row>
    <row r="18" spans="1:10" ht="14.25" customHeight="1">
      <c r="A18" s="81"/>
      <c r="B18" s="44" t="s">
        <v>1354</v>
      </c>
      <c r="C18" s="163"/>
      <c r="D18" s="40"/>
      <c r="E18" s="40"/>
      <c r="F18" s="85"/>
      <c r="H18" s="46"/>
      <c r="I18" s="45"/>
      <c r="J18" s="89"/>
    </row>
    <row r="19" spans="1:10" ht="15" customHeight="1">
      <c r="B19" s="766" t="s">
        <v>1842</v>
      </c>
      <c r="F19" s="85"/>
    </row>
    <row r="20" spans="1:10" ht="15" customHeight="1">
      <c r="F20" s="85"/>
    </row>
    <row r="21" spans="1:10" ht="15" customHeight="1">
      <c r="F21" s="85"/>
    </row>
    <row r="22" spans="1:10" ht="15" customHeight="1">
      <c r="F22" s="85"/>
    </row>
    <row r="23" spans="1:10" ht="15" customHeight="1">
      <c r="F23" s="85"/>
    </row>
    <row r="24" spans="1:10" ht="15" customHeight="1">
      <c r="F24" s="85"/>
    </row>
    <row r="25" spans="1:10" ht="15" customHeight="1">
      <c r="F25" s="164"/>
    </row>
    <row r="26" spans="1:10" ht="15" customHeight="1">
      <c r="F26" s="40"/>
    </row>
    <row r="27" spans="1:10" ht="15" customHeight="1">
      <c r="F27" s="40"/>
    </row>
  </sheetData>
  <mergeCells count="18">
    <mergeCell ref="C14:D14"/>
    <mergeCell ref="E14:F14"/>
    <mergeCell ref="C15:D15"/>
    <mergeCell ref="E15:F15"/>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95" orientation="landscape"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BL22"/>
  <sheetViews>
    <sheetView zoomScaleNormal="100" workbookViewId="0">
      <selection activeCell="B19" sqref="B19"/>
    </sheetView>
  </sheetViews>
  <sheetFormatPr defaultColWidth="9" defaultRowHeight="12.75"/>
  <cols>
    <col min="1" max="1" width="3.42578125" style="6" customWidth="1"/>
    <col min="2" max="2" width="44.140625" style="6" customWidth="1"/>
    <col min="3" max="3" width="9" style="6"/>
    <col min="4" max="4" width="7.85546875" style="6" customWidth="1"/>
    <col min="5" max="5" width="11.85546875" style="6" customWidth="1"/>
    <col min="6" max="6" width="15.140625" style="6" customWidth="1"/>
    <col min="7" max="7" width="13.42578125" style="6" customWidth="1"/>
    <col min="8" max="8" width="11.42578125" style="6" customWidth="1"/>
    <col min="9" max="9" width="11.85546875" style="6" customWidth="1"/>
    <col min="10" max="10" width="19.140625" style="6" customWidth="1"/>
    <col min="11" max="12" width="9" style="6"/>
    <col min="13" max="13" width="11.140625" style="6" customWidth="1"/>
    <col min="14" max="14" width="8" style="6" customWidth="1"/>
    <col min="15" max="16" width="13" style="6" customWidth="1"/>
    <col min="17" max="16384" width="9" style="6"/>
  </cols>
  <sheetData>
    <row r="1" spans="1:64" ht="15.75" customHeight="1">
      <c r="A1" s="771" t="s">
        <v>1442</v>
      </c>
      <c r="B1" s="771"/>
      <c r="C1" s="771"/>
      <c r="D1" s="771"/>
      <c r="E1" s="771"/>
      <c r="F1" s="771"/>
      <c r="G1" s="771"/>
      <c r="H1" s="771"/>
      <c r="I1" s="771"/>
      <c r="J1" s="10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4" ht="15.75" customHeight="1">
      <c r="A2" s="771"/>
      <c r="B2" s="771"/>
      <c r="C2" s="771"/>
      <c r="D2" s="771"/>
      <c r="E2" s="771"/>
      <c r="F2" s="771"/>
      <c r="G2" s="771"/>
      <c r="H2" s="771"/>
      <c r="I2" s="771"/>
      <c r="J2" s="10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4" ht="15.75" customHeight="1">
      <c r="A3" s="773" t="s">
        <v>1438</v>
      </c>
      <c r="B3" s="774"/>
      <c r="C3" s="774"/>
      <c r="D3" s="774"/>
      <c r="E3" s="774"/>
      <c r="F3" s="774"/>
      <c r="G3" s="774"/>
      <c r="H3" s="774"/>
      <c r="I3" s="775"/>
      <c r="J3" s="10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4" ht="15.75" customHeight="1">
      <c r="A4" s="772" t="s">
        <v>1439</v>
      </c>
      <c r="B4" s="772"/>
      <c r="C4" s="772"/>
      <c r="D4" s="772"/>
      <c r="E4" s="772"/>
      <c r="F4" s="772"/>
      <c r="G4" s="772"/>
      <c r="H4" s="772"/>
      <c r="I4" s="772"/>
      <c r="J4" s="246"/>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4" ht="15.75" customHeight="1">
      <c r="A5" s="772" t="s">
        <v>1519</v>
      </c>
      <c r="B5" s="772"/>
      <c r="C5" s="772"/>
      <c r="D5" s="772"/>
      <c r="E5" s="772"/>
      <c r="F5" s="772"/>
      <c r="G5" s="772"/>
      <c r="H5" s="772"/>
      <c r="I5" s="772"/>
      <c r="J5" s="246"/>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row>
    <row r="6" spans="1:64" ht="42.75" customHeight="1">
      <c r="A6" s="91" t="s">
        <v>1</v>
      </c>
      <c r="B6" s="92" t="s">
        <v>32</v>
      </c>
      <c r="C6" s="93" t="s">
        <v>960</v>
      </c>
      <c r="D6" s="93" t="s">
        <v>2</v>
      </c>
      <c r="E6" s="94" t="s">
        <v>3</v>
      </c>
      <c r="F6" s="94" t="s">
        <v>4</v>
      </c>
      <c r="G6" s="94" t="s">
        <v>5</v>
      </c>
      <c r="H6" s="92" t="s">
        <v>6</v>
      </c>
      <c r="I6" s="95" t="s">
        <v>7</v>
      </c>
      <c r="J6" s="13" t="s">
        <v>1823</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row>
    <row r="7" spans="1:64" ht="15.75" customHeight="1">
      <c r="A7" s="91" t="s">
        <v>8</v>
      </c>
      <c r="B7" s="92" t="s">
        <v>8</v>
      </c>
      <c r="C7" s="93" t="s">
        <v>8</v>
      </c>
      <c r="D7" s="93" t="s">
        <v>961</v>
      </c>
      <c r="E7" s="94" t="s">
        <v>10</v>
      </c>
      <c r="F7" s="94" t="s">
        <v>10</v>
      </c>
      <c r="G7" s="94" t="s">
        <v>8</v>
      </c>
      <c r="H7" s="92" t="s">
        <v>8</v>
      </c>
      <c r="I7" s="95" t="s">
        <v>8</v>
      </c>
      <c r="J7" s="17" t="s">
        <v>8</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row>
    <row r="8" spans="1:64" ht="33.75" customHeight="1">
      <c r="A8" s="19">
        <v>1</v>
      </c>
      <c r="B8" s="96" t="s">
        <v>962</v>
      </c>
      <c r="C8" s="106" t="s">
        <v>963</v>
      </c>
      <c r="D8" s="106">
        <v>500</v>
      </c>
      <c r="E8" s="316"/>
      <c r="F8" s="107"/>
      <c r="G8" s="19"/>
      <c r="H8" s="179"/>
      <c r="I8" s="179"/>
      <c r="J8" s="25"/>
      <c r="K8" s="537"/>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row>
    <row r="9" spans="1:64" ht="15" customHeight="1">
      <c r="A9" s="26"/>
      <c r="B9" s="183" t="s">
        <v>599</v>
      </c>
      <c r="C9" s="843" t="s">
        <v>34</v>
      </c>
      <c r="D9" s="843"/>
      <c r="E9" s="783" t="s">
        <v>15</v>
      </c>
      <c r="F9" s="783"/>
      <c r="G9" s="262"/>
      <c r="H9" s="31"/>
      <c r="I9" s="31"/>
      <c r="J9" s="10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row>
    <row r="10" spans="1:64" ht="15" customHeight="1">
      <c r="A10" s="155">
        <v>1</v>
      </c>
      <c r="B10" s="1" t="s">
        <v>1520</v>
      </c>
      <c r="C10" s="830"/>
      <c r="D10" s="830"/>
      <c r="E10" s="830"/>
      <c r="F10" s="830"/>
      <c r="G10" s="249"/>
      <c r="H10" s="464"/>
      <c r="I10" s="249"/>
      <c r="J10" s="10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spans="1:64" ht="24" customHeight="1">
      <c r="A11" s="32">
        <v>2</v>
      </c>
      <c r="B11" s="2" t="s">
        <v>964</v>
      </c>
      <c r="C11" s="830"/>
      <c r="D11" s="830"/>
      <c r="E11" s="830"/>
      <c r="F11" s="830"/>
      <c r="G11" s="30"/>
      <c r="H11" s="30"/>
      <c r="I11" s="31"/>
      <c r="J11" s="31"/>
      <c r="K11" s="18"/>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4" ht="15" customHeight="1">
      <c r="A12" s="32">
        <v>3</v>
      </c>
      <c r="B12" s="2" t="s">
        <v>965</v>
      </c>
      <c r="C12" s="830"/>
      <c r="D12" s="830"/>
      <c r="E12" s="830"/>
      <c r="F12" s="830"/>
      <c r="G12" s="30"/>
      <c r="H12" s="30"/>
      <c r="I12" s="31"/>
      <c r="J12" s="31"/>
      <c r="K12" s="18"/>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64" ht="15" customHeight="1">
      <c r="A13" s="32">
        <v>4</v>
      </c>
      <c r="B13" s="2" t="s">
        <v>966</v>
      </c>
      <c r="C13" s="830"/>
      <c r="D13" s="830"/>
      <c r="E13" s="830"/>
      <c r="F13" s="830"/>
      <c r="G13" s="30"/>
      <c r="H13" s="30"/>
      <c r="I13" s="31"/>
      <c r="J13" s="31"/>
      <c r="K13" s="18"/>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row>
    <row r="14" spans="1:64" ht="15" customHeight="1">
      <c r="A14" s="32">
        <v>5</v>
      </c>
      <c r="B14" s="2" t="s">
        <v>967</v>
      </c>
      <c r="C14" s="830"/>
      <c r="D14" s="830"/>
      <c r="E14" s="830"/>
      <c r="F14" s="830"/>
      <c r="G14" s="30"/>
      <c r="H14" s="30"/>
      <c r="I14" s="31"/>
      <c r="J14" s="31"/>
      <c r="K14" s="18"/>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row>
    <row r="15" spans="1:64" ht="15" customHeight="1">
      <c r="A15" s="32">
        <v>6</v>
      </c>
      <c r="B15" s="2" t="s">
        <v>968</v>
      </c>
      <c r="C15" s="830"/>
      <c r="D15" s="830"/>
      <c r="E15" s="830"/>
      <c r="F15" s="830"/>
      <c r="G15" s="30"/>
      <c r="H15" s="30"/>
      <c r="I15" s="31"/>
      <c r="J15" s="31"/>
      <c r="K15" s="18"/>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row>
    <row r="16" spans="1:64" ht="12.75" customHeight="1">
      <c r="A16" s="208"/>
      <c r="B16" s="208"/>
      <c r="C16" s="208"/>
      <c r="D16" s="208"/>
      <c r="E16" s="208"/>
      <c r="F16" s="208"/>
      <c r="G16" s="208"/>
      <c r="H16" s="208"/>
      <c r="I16" s="208"/>
      <c r="J16" s="208"/>
    </row>
    <row r="17" spans="1:10" ht="12.75" customHeight="1">
      <c r="A17" s="208"/>
      <c r="B17" s="208"/>
      <c r="C17" s="208"/>
      <c r="D17" s="208"/>
      <c r="E17" s="208"/>
      <c r="F17" s="208"/>
      <c r="G17" s="208"/>
      <c r="H17" s="208"/>
      <c r="I17" s="208"/>
      <c r="J17" s="208"/>
    </row>
    <row r="18" spans="1:10" ht="12.75" customHeight="1">
      <c r="A18" s="208"/>
      <c r="B18" s="44" t="s">
        <v>1354</v>
      </c>
      <c r="C18" s="208"/>
      <c r="D18" s="208"/>
      <c r="E18" s="208"/>
      <c r="F18" s="208"/>
      <c r="G18" s="208"/>
      <c r="H18" s="46"/>
      <c r="I18" s="208"/>
      <c r="J18" s="208"/>
    </row>
    <row r="19" spans="1:10" ht="12.75" customHeight="1">
      <c r="A19" s="208"/>
      <c r="B19" s="766" t="s">
        <v>1842</v>
      </c>
      <c r="C19" s="208"/>
      <c r="D19" s="208"/>
      <c r="E19" s="208"/>
      <c r="F19" s="208"/>
      <c r="H19" s="46"/>
      <c r="I19" s="45"/>
      <c r="J19" s="88"/>
    </row>
    <row r="20" spans="1:10" ht="12.75" customHeight="1">
      <c r="A20" s="208"/>
      <c r="B20" s="208"/>
      <c r="C20" s="208"/>
      <c r="D20" s="208"/>
      <c r="E20" s="208"/>
      <c r="F20" s="208"/>
      <c r="H20" s="45"/>
      <c r="I20" s="45"/>
      <c r="J20" s="45"/>
    </row>
    <row r="21" spans="1:10" ht="12.75" customHeight="1">
      <c r="A21" s="208"/>
      <c r="B21" s="208"/>
      <c r="C21" s="208"/>
      <c r="D21" s="208"/>
      <c r="E21" s="208"/>
      <c r="F21" s="208"/>
      <c r="G21" s="208"/>
      <c r="H21" s="208"/>
      <c r="I21" s="208"/>
      <c r="J21" s="208"/>
    </row>
    <row r="22" spans="1:10" ht="12.75" customHeight="1">
      <c r="A22" s="208"/>
      <c r="B22" s="208"/>
      <c r="C22" s="208"/>
      <c r="D22" s="208"/>
      <c r="E22" s="208"/>
      <c r="F22" s="208"/>
      <c r="G22" s="208"/>
      <c r="H22" s="208"/>
      <c r="I22" s="208"/>
      <c r="J22" s="208"/>
    </row>
  </sheetData>
  <mergeCells count="18">
    <mergeCell ref="C14:D14"/>
    <mergeCell ref="E14:F14"/>
    <mergeCell ref="C15:D15"/>
    <mergeCell ref="E15:F15"/>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orientation="landscape"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BJ27"/>
  <sheetViews>
    <sheetView zoomScaleNormal="100" workbookViewId="0">
      <selection activeCell="B14" sqref="B14"/>
    </sheetView>
  </sheetViews>
  <sheetFormatPr defaultColWidth="9" defaultRowHeight="15"/>
  <cols>
    <col min="1" max="1" width="3.42578125" style="5" customWidth="1"/>
    <col min="2" max="2" width="49" style="5" customWidth="1"/>
    <col min="3" max="3" width="8.140625" style="5" customWidth="1"/>
    <col min="4" max="4" width="13" style="5" customWidth="1"/>
    <col min="5" max="5" width="15.7109375" style="5" customWidth="1"/>
    <col min="6" max="6" width="11.85546875" style="5" customWidth="1"/>
    <col min="7" max="7" width="12.140625" style="5" customWidth="1"/>
    <col min="8" max="8" width="15.42578125" style="5" customWidth="1"/>
    <col min="9" max="9" width="19.140625" style="5" customWidth="1"/>
    <col min="10" max="10" width="9" style="5"/>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1521</v>
      </c>
      <c r="B5" s="772"/>
      <c r="C5" s="772"/>
      <c r="D5" s="772"/>
      <c r="E5" s="772"/>
      <c r="F5" s="772"/>
      <c r="G5" s="772"/>
      <c r="H5" s="772"/>
      <c r="I5" s="772"/>
      <c r="J5" s="47"/>
    </row>
    <row r="6" spans="1:10" ht="63.75" customHeight="1">
      <c r="A6" s="91" t="s">
        <v>1</v>
      </c>
      <c r="B6" s="92" t="s">
        <v>32</v>
      </c>
      <c r="C6" s="93" t="s">
        <v>2</v>
      </c>
      <c r="D6" s="94" t="s">
        <v>3</v>
      </c>
      <c r="E6" s="94" t="s">
        <v>4</v>
      </c>
      <c r="F6" s="94" t="s">
        <v>5</v>
      </c>
      <c r="G6" s="92" t="s">
        <v>6</v>
      </c>
      <c r="H6" s="95" t="s">
        <v>7</v>
      </c>
      <c r="I6" s="13" t="s">
        <v>1823</v>
      </c>
    </row>
    <row r="7" spans="1:10" ht="23.25" customHeight="1">
      <c r="A7" s="91" t="s">
        <v>8</v>
      </c>
      <c r="B7" s="92" t="s">
        <v>8</v>
      </c>
      <c r="C7" s="93" t="s">
        <v>9</v>
      </c>
      <c r="D7" s="94" t="s">
        <v>10</v>
      </c>
      <c r="E7" s="94" t="s">
        <v>10</v>
      </c>
      <c r="F7" s="94" t="s">
        <v>8</v>
      </c>
      <c r="G7" s="92" t="s">
        <v>8</v>
      </c>
      <c r="H7" s="95" t="s">
        <v>8</v>
      </c>
      <c r="I7" s="17" t="s">
        <v>8</v>
      </c>
    </row>
    <row r="8" spans="1:10" ht="31.5" customHeight="1">
      <c r="A8" s="446">
        <v>1</v>
      </c>
      <c r="B8" s="447" t="s">
        <v>969</v>
      </c>
      <c r="C8" s="97">
        <v>3000</v>
      </c>
      <c r="D8" s="448"/>
      <c r="E8" s="449"/>
      <c r="F8" s="199"/>
      <c r="G8" s="115"/>
      <c r="H8" s="155"/>
      <c r="I8" s="25"/>
    </row>
    <row r="9" spans="1:10" ht="31.5" customHeight="1">
      <c r="A9" s="155">
        <v>2</v>
      </c>
      <c r="B9" s="378" t="s">
        <v>970</v>
      </c>
      <c r="C9" s="450">
        <v>3000</v>
      </c>
      <c r="D9" s="270"/>
      <c r="E9" s="39"/>
      <c r="F9" s="199"/>
      <c r="G9" s="115"/>
      <c r="H9" s="155"/>
      <c r="I9" s="25"/>
    </row>
    <row r="10" spans="1:10" ht="33.75" customHeight="1">
      <c r="A10" s="844" t="s">
        <v>347</v>
      </c>
      <c r="B10" s="844"/>
      <c r="C10" s="844"/>
      <c r="D10" s="844"/>
      <c r="E10" s="270"/>
      <c r="F10" s="275"/>
      <c r="G10" s="249"/>
      <c r="H10" s="249"/>
      <c r="I10" s="105"/>
      <c r="J10" s="18"/>
    </row>
    <row r="11" spans="1:10" ht="15" customHeight="1">
      <c r="A11" s="245"/>
      <c r="B11" s="245"/>
      <c r="C11" s="242"/>
      <c r="D11" s="441"/>
      <c r="E11" s="538"/>
      <c r="F11" s="85"/>
      <c r="G11" s="245"/>
      <c r="H11" s="245"/>
      <c r="I11" s="18"/>
      <c r="J11" s="18"/>
    </row>
    <row r="12" spans="1:10" ht="14.25" customHeight="1">
      <c r="A12" s="87"/>
      <c r="B12" s="87"/>
      <c r="C12" s="118"/>
      <c r="D12" s="119"/>
      <c r="E12" s="119"/>
      <c r="F12" s="85"/>
      <c r="G12" s="45"/>
      <c r="H12" s="45"/>
      <c r="I12" s="45"/>
      <c r="J12" s="88"/>
    </row>
    <row r="13" spans="1:10" ht="14.25" customHeight="1">
      <c r="A13" s="81"/>
      <c r="B13" s="44" t="s">
        <v>1354</v>
      </c>
      <c r="C13" s="163"/>
      <c r="D13" s="40"/>
      <c r="E13" s="40"/>
      <c r="F13" s="85"/>
      <c r="G13" s="45"/>
      <c r="H13" s="4"/>
      <c r="I13" s="89"/>
      <c r="J13" s="89"/>
    </row>
    <row r="14" spans="1:10" ht="15" customHeight="1">
      <c r="A14" s="18"/>
      <c r="B14" s="766" t="s">
        <v>1842</v>
      </c>
      <c r="C14" s="18"/>
      <c r="E14" s="42"/>
      <c r="F14" s="42"/>
      <c r="G14" s="43"/>
      <c r="H14" s="366"/>
    </row>
    <row r="15" spans="1:10" ht="15" customHeight="1">
      <c r="A15" s="18"/>
      <c r="B15" s="18"/>
      <c r="C15" s="18"/>
      <c r="E15" s="42"/>
      <c r="F15" s="42"/>
      <c r="G15" s="43"/>
      <c r="H15" s="18"/>
    </row>
    <row r="16" spans="1:10" ht="15" customHeight="1">
      <c r="F16" s="85"/>
    </row>
    <row r="17" spans="6:6" ht="15" customHeight="1">
      <c r="F17" s="85"/>
    </row>
    <row r="18" spans="6:6" ht="15" customHeight="1">
      <c r="F18" s="85"/>
    </row>
    <row r="19" spans="6:6" ht="15" customHeight="1">
      <c r="F19" s="85"/>
    </row>
    <row r="20" spans="6:6" ht="15" customHeight="1">
      <c r="F20" s="85"/>
    </row>
    <row r="21" spans="6:6" ht="15" customHeight="1">
      <c r="F21" s="85"/>
    </row>
    <row r="22" spans="6:6" ht="15" customHeight="1">
      <c r="F22" s="85"/>
    </row>
    <row r="23" spans="6:6" ht="15" customHeight="1">
      <c r="F23" s="85"/>
    </row>
    <row r="24" spans="6:6" ht="15" customHeight="1">
      <c r="F24" s="85"/>
    </row>
    <row r="25" spans="6:6" ht="15" customHeight="1">
      <c r="F25" s="164"/>
    </row>
    <row r="26" spans="6:6" ht="15" customHeight="1">
      <c r="F26" s="40"/>
    </row>
    <row r="27" spans="6:6" ht="15" customHeight="1">
      <c r="F27" s="40"/>
    </row>
  </sheetData>
  <mergeCells count="5">
    <mergeCell ref="A10:D10"/>
    <mergeCell ref="A1:I2"/>
    <mergeCell ref="A3:I3"/>
    <mergeCell ref="A4:I4"/>
    <mergeCell ref="A5:I5"/>
  </mergeCells>
  <pageMargins left="0.7" right="0.7" top="0.75" bottom="0.75" header="0.511811023622047" footer="0.511811023622047"/>
  <pageSetup paperSize="9" orientation="landscape"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BL31"/>
  <sheetViews>
    <sheetView topLeftCell="A10" zoomScaleNormal="100" workbookViewId="0">
      <selection activeCell="B29" sqref="B29"/>
    </sheetView>
  </sheetViews>
  <sheetFormatPr defaultColWidth="9" defaultRowHeight="15"/>
  <cols>
    <col min="1" max="1" width="3.42578125" style="5" customWidth="1"/>
    <col min="2" max="2" width="64.140625" style="5" customWidth="1"/>
    <col min="3" max="3" width="6.7109375" style="5" customWidth="1"/>
    <col min="4" max="4" width="15.42578125" style="5" customWidth="1"/>
    <col min="5" max="5" width="12.85546875" style="5" customWidth="1"/>
    <col min="6" max="6" width="13" style="5" customWidth="1"/>
    <col min="7" max="7" width="9.7109375" style="5" customWidth="1"/>
    <col min="8" max="8" width="10.42578125" style="5" customWidth="1"/>
    <col min="9" max="9" width="19.28515625" style="5" customWidth="1"/>
    <col min="10" max="10" width="15.85546875" style="5" customWidth="1"/>
    <col min="11" max="11" width="8.140625" style="5" customWidth="1"/>
    <col min="12" max="12" width="11.140625" style="5" customWidth="1"/>
    <col min="13" max="13" width="8" style="5" customWidth="1"/>
    <col min="14" max="15" width="13" style="5" customWidth="1"/>
    <col min="16"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1522</v>
      </c>
      <c r="B5" s="772"/>
      <c r="C5" s="772"/>
      <c r="D5" s="772"/>
      <c r="E5" s="772"/>
      <c r="F5" s="772"/>
      <c r="G5" s="772"/>
      <c r="H5" s="772"/>
      <c r="I5" s="772"/>
      <c r="J5" s="47"/>
    </row>
    <row r="6" spans="1:10" ht="53.25" customHeight="1">
      <c r="A6" s="91" t="s">
        <v>1</v>
      </c>
      <c r="B6" s="92" t="s">
        <v>32</v>
      </c>
      <c r="C6" s="93" t="s">
        <v>2</v>
      </c>
      <c r="D6" s="94" t="s">
        <v>971</v>
      </c>
      <c r="E6" s="94" t="s">
        <v>4</v>
      </c>
      <c r="F6" s="94" t="s">
        <v>5</v>
      </c>
      <c r="G6" s="92" t="s">
        <v>6</v>
      </c>
      <c r="H6" s="95" t="s">
        <v>7</v>
      </c>
      <c r="I6" s="13" t="s">
        <v>1823</v>
      </c>
      <c r="J6" s="18"/>
    </row>
    <row r="7" spans="1:10" ht="15" customHeight="1">
      <c r="A7" s="91" t="s">
        <v>8</v>
      </c>
      <c r="B7" s="92" t="s">
        <v>8</v>
      </c>
      <c r="C7" s="93" t="s">
        <v>972</v>
      </c>
      <c r="D7" s="94" t="s">
        <v>10</v>
      </c>
      <c r="E7" s="94" t="s">
        <v>10</v>
      </c>
      <c r="F7" s="94" t="s">
        <v>8</v>
      </c>
      <c r="G7" s="92" t="s">
        <v>8</v>
      </c>
      <c r="H7" s="95" t="s">
        <v>8</v>
      </c>
      <c r="I7" s="17" t="s">
        <v>8</v>
      </c>
      <c r="J7" s="18"/>
    </row>
    <row r="8" spans="1:10" ht="30" customHeight="1">
      <c r="A8" s="155">
        <v>1</v>
      </c>
      <c r="B8" s="378" t="s">
        <v>973</v>
      </c>
      <c r="C8" s="450">
        <v>300</v>
      </c>
      <c r="D8" s="270"/>
      <c r="E8" s="463"/>
      <c r="F8" s="201"/>
      <c r="G8" s="152"/>
      <c r="H8" s="154"/>
      <c r="I8" s="25"/>
      <c r="J8" s="18"/>
    </row>
    <row r="9" spans="1:10" ht="30" customHeight="1">
      <c r="A9" s="155">
        <v>2</v>
      </c>
      <c r="B9" s="378" t="s">
        <v>974</v>
      </c>
      <c r="C9" s="450">
        <v>100</v>
      </c>
      <c r="D9" s="29"/>
      <c r="E9" s="463"/>
      <c r="F9" s="199"/>
      <c r="G9" s="115"/>
      <c r="H9" s="155"/>
      <c r="I9" s="25"/>
      <c r="J9" s="18"/>
    </row>
    <row r="10" spans="1:10" ht="33" customHeight="1">
      <c r="A10" s="844" t="s">
        <v>347</v>
      </c>
      <c r="B10" s="844"/>
      <c r="C10" s="844"/>
      <c r="D10" s="844"/>
      <c r="E10" s="463"/>
      <c r="F10" s="262"/>
      <c r="G10" s="250"/>
      <c r="H10" s="249"/>
      <c r="I10" s="487"/>
      <c r="J10" s="18"/>
    </row>
    <row r="11" spans="1:10" ht="24.75" customHeight="1">
      <c r="A11" s="26"/>
      <c r="B11" s="269" t="s">
        <v>811</v>
      </c>
      <c r="C11" s="841" t="s">
        <v>34</v>
      </c>
      <c r="D11" s="841"/>
      <c r="E11" s="770" t="s">
        <v>15</v>
      </c>
      <c r="F11" s="770"/>
      <c r="G11" s="262"/>
      <c r="H11" s="31"/>
      <c r="I11" s="31"/>
      <c r="J11" s="18"/>
    </row>
    <row r="12" spans="1:10" ht="15" customHeight="1">
      <c r="A12" s="300">
        <v>1</v>
      </c>
      <c r="B12" s="114" t="s">
        <v>16</v>
      </c>
      <c r="C12" s="842"/>
      <c r="D12" s="842"/>
      <c r="E12" s="830"/>
      <c r="F12" s="830"/>
      <c r="G12" s="249"/>
      <c r="H12" s="464"/>
      <c r="I12" s="249"/>
      <c r="J12" s="18"/>
    </row>
    <row r="13" spans="1:10" ht="15" customHeight="1">
      <c r="A13" s="300">
        <v>2</v>
      </c>
      <c r="B13" s="114" t="s">
        <v>975</v>
      </c>
      <c r="C13" s="830"/>
      <c r="D13" s="830"/>
      <c r="E13" s="835"/>
      <c r="F13" s="835"/>
      <c r="G13" s="249"/>
      <c r="H13" s="250"/>
      <c r="I13" s="249"/>
      <c r="J13" s="18"/>
    </row>
    <row r="14" spans="1:10" ht="15" customHeight="1">
      <c r="A14" s="300">
        <v>3</v>
      </c>
      <c r="B14" s="114" t="s">
        <v>720</v>
      </c>
      <c r="C14" s="830"/>
      <c r="D14" s="830"/>
      <c r="E14" s="830"/>
      <c r="F14" s="830"/>
      <c r="G14" s="105"/>
      <c r="H14" s="454"/>
      <c r="I14" s="249"/>
      <c r="J14" s="18"/>
    </row>
    <row r="15" spans="1:10" ht="41.25" customHeight="1">
      <c r="A15" s="300">
        <v>4</v>
      </c>
      <c r="B15" s="114" t="s">
        <v>976</v>
      </c>
      <c r="C15" s="830"/>
      <c r="D15" s="830"/>
      <c r="E15" s="830"/>
      <c r="F15" s="830"/>
      <c r="G15" s="105"/>
      <c r="H15" s="454"/>
      <c r="I15" s="249"/>
      <c r="J15" s="18"/>
    </row>
    <row r="16" spans="1:10" ht="35.25" customHeight="1">
      <c r="A16" s="300">
        <v>5</v>
      </c>
      <c r="B16" s="114" t="s">
        <v>977</v>
      </c>
      <c r="C16" s="830"/>
      <c r="D16" s="830"/>
      <c r="E16" s="830"/>
      <c r="F16" s="830"/>
      <c r="G16" s="105"/>
      <c r="H16" s="454"/>
      <c r="I16" s="249"/>
      <c r="J16" s="18"/>
    </row>
    <row r="17" spans="1:10" ht="28.5" customHeight="1">
      <c r="A17" s="300">
        <v>6</v>
      </c>
      <c r="B17" s="114" t="s">
        <v>978</v>
      </c>
      <c r="C17" s="830"/>
      <c r="D17" s="830"/>
      <c r="E17" s="830"/>
      <c r="F17" s="830"/>
      <c r="G17" s="105"/>
      <c r="H17" s="454"/>
      <c r="I17" s="249"/>
      <c r="J17" s="18"/>
    </row>
    <row r="18" spans="1:10" ht="51" customHeight="1">
      <c r="A18" s="300">
        <v>7</v>
      </c>
      <c r="B18" s="114" t="s">
        <v>979</v>
      </c>
      <c r="C18" s="830"/>
      <c r="D18" s="830"/>
      <c r="E18" s="830"/>
      <c r="F18" s="830"/>
      <c r="G18" s="105"/>
      <c r="H18" s="454"/>
      <c r="I18" s="249"/>
      <c r="J18" s="18"/>
    </row>
    <row r="19" spans="1:10" ht="14.25" customHeight="1">
      <c r="A19" s="352"/>
      <c r="B19" s="269" t="s">
        <v>980</v>
      </c>
      <c r="C19" s="868"/>
      <c r="D19" s="868"/>
      <c r="E19" s="869"/>
      <c r="F19" s="869"/>
      <c r="G19" s="160"/>
      <c r="H19" s="160"/>
      <c r="I19" s="160"/>
      <c r="J19" s="45"/>
    </row>
    <row r="20" spans="1:10" ht="19.5" customHeight="1">
      <c r="A20" s="113">
        <v>1</v>
      </c>
      <c r="B20" s="114" t="s">
        <v>16</v>
      </c>
      <c r="C20" s="799"/>
      <c r="D20" s="799"/>
      <c r="E20" s="800"/>
      <c r="F20" s="800"/>
      <c r="G20" s="205"/>
      <c r="H20" s="205"/>
      <c r="I20" s="249"/>
      <c r="J20" s="18"/>
    </row>
    <row r="21" spans="1:10" ht="17.25" customHeight="1">
      <c r="A21" s="113">
        <v>2</v>
      </c>
      <c r="B21" s="114" t="s">
        <v>975</v>
      </c>
      <c r="C21" s="778"/>
      <c r="D21" s="778"/>
      <c r="E21" s="778"/>
      <c r="F21" s="778"/>
      <c r="G21" s="105"/>
      <c r="H21" s="105"/>
      <c r="I21" s="105"/>
      <c r="J21" s="18"/>
    </row>
    <row r="22" spans="1:10" ht="24" customHeight="1">
      <c r="A22" s="113">
        <v>3</v>
      </c>
      <c r="B22" s="114" t="s">
        <v>720</v>
      </c>
      <c r="C22" s="778"/>
      <c r="D22" s="778"/>
      <c r="E22" s="778"/>
      <c r="F22" s="778"/>
      <c r="G22" s="105"/>
      <c r="H22" s="105"/>
      <c r="I22" s="105"/>
      <c r="J22" s="18"/>
    </row>
    <row r="23" spans="1:10" ht="37.5" customHeight="1">
      <c r="A23" s="113">
        <v>4</v>
      </c>
      <c r="B23" s="114" t="s">
        <v>981</v>
      </c>
      <c r="C23" s="778"/>
      <c r="D23" s="778"/>
      <c r="E23" s="778"/>
      <c r="F23" s="778"/>
      <c r="G23" s="105"/>
      <c r="H23" s="105"/>
      <c r="I23" s="105"/>
      <c r="J23" s="18"/>
    </row>
    <row r="24" spans="1:10" ht="70.5" customHeight="1">
      <c r="A24" s="113">
        <v>5</v>
      </c>
      <c r="B24" s="114" t="s">
        <v>982</v>
      </c>
      <c r="C24" s="778"/>
      <c r="D24" s="778"/>
      <c r="E24" s="778"/>
      <c r="F24" s="778"/>
      <c r="G24" s="105"/>
      <c r="H24" s="105"/>
      <c r="I24" s="105"/>
      <c r="J24" s="18"/>
    </row>
    <row r="25" spans="1:10" ht="15" customHeight="1">
      <c r="A25" s="18"/>
      <c r="B25" s="241"/>
      <c r="C25" s="870"/>
      <c r="D25" s="870"/>
      <c r="E25" s="871"/>
      <c r="F25" s="871"/>
      <c r="G25" s="18"/>
      <c r="H25" s="18"/>
      <c r="I25" s="18"/>
      <c r="J25" s="18"/>
    </row>
    <row r="26" spans="1:10" ht="15" customHeight="1">
      <c r="A26" s="18"/>
      <c r="B26" s="18"/>
      <c r="C26" s="18"/>
      <c r="D26" s="18"/>
      <c r="E26" s="18"/>
      <c r="F26" s="40"/>
      <c r="G26" s="45"/>
      <c r="H26" s="43"/>
      <c r="I26" s="45"/>
      <c r="J26" s="45"/>
    </row>
    <row r="27" spans="1:10" ht="15" customHeight="1">
      <c r="A27" s="18"/>
      <c r="B27" s="18"/>
      <c r="C27" s="18"/>
      <c r="D27" s="18"/>
      <c r="E27" s="18"/>
      <c r="F27" s="40"/>
      <c r="G27" s="45"/>
      <c r="H27" s="43"/>
      <c r="I27" s="45"/>
      <c r="J27" s="18"/>
    </row>
    <row r="28" spans="1:10" ht="15" customHeight="1">
      <c r="A28" s="18"/>
      <c r="B28" s="44" t="s">
        <v>1354</v>
      </c>
      <c r="C28" s="18"/>
      <c r="E28" s="42"/>
      <c r="F28" s="42"/>
      <c r="G28" s="411"/>
      <c r="H28" s="18"/>
      <c r="I28" s="18"/>
      <c r="J28" s="18"/>
    </row>
    <row r="29" spans="1:10" ht="15" customHeight="1">
      <c r="A29" s="18"/>
      <c r="B29" s="766" t="s">
        <v>1842</v>
      </c>
      <c r="C29" s="18"/>
      <c r="E29" s="42"/>
      <c r="F29" s="42"/>
      <c r="G29" s="42"/>
      <c r="H29" s="18"/>
      <c r="I29" s="18"/>
      <c r="J29" s="18"/>
    </row>
    <row r="30" spans="1:10" ht="15" customHeight="1">
      <c r="A30" s="18"/>
      <c r="B30" s="18"/>
      <c r="C30" s="18"/>
      <c r="D30" s="18"/>
      <c r="E30" s="18"/>
      <c r="F30" s="18"/>
      <c r="G30" s="18"/>
      <c r="H30" s="18"/>
      <c r="I30" s="18"/>
      <c r="J30" s="18"/>
    </row>
    <row r="31" spans="1:10" ht="15" customHeight="1"/>
  </sheetData>
  <mergeCells count="35">
    <mergeCell ref="C24:D24"/>
    <mergeCell ref="E24:F24"/>
    <mergeCell ref="C25:D25"/>
    <mergeCell ref="E25:F25"/>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A10:D10"/>
    <mergeCell ref="C11:D11"/>
    <mergeCell ref="E11:F11"/>
    <mergeCell ref="A1:I2"/>
    <mergeCell ref="A3:I3"/>
    <mergeCell ref="A4:I4"/>
    <mergeCell ref="A5:I5"/>
  </mergeCells>
  <pageMargins left="0.7" right="0.7" top="0.75" bottom="0.75" header="0.511811023622047" footer="0.511811023622047"/>
  <pageSetup paperSize="9" scale="85" orientation="landscape"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BL19"/>
  <sheetViews>
    <sheetView zoomScaleNormal="100" workbookViewId="0">
      <selection activeCell="B19" sqref="B19"/>
    </sheetView>
  </sheetViews>
  <sheetFormatPr defaultColWidth="9" defaultRowHeight="15"/>
  <cols>
    <col min="1" max="1" width="5" style="5" customWidth="1"/>
    <col min="2" max="2" width="59.42578125" style="5" customWidth="1"/>
    <col min="3" max="4" width="10.7109375" style="5" customWidth="1"/>
    <col min="5" max="5" width="12.7109375" style="5" customWidth="1"/>
    <col min="6" max="6" width="11.42578125" style="5" customWidth="1"/>
    <col min="7" max="8" width="10.140625" style="5" customWidth="1"/>
    <col min="9" max="9" width="20" style="5" customWidth="1"/>
    <col min="10" max="11" width="11.85546875" style="5" customWidth="1"/>
    <col min="12"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1523</v>
      </c>
      <c r="B5" s="772"/>
      <c r="C5" s="772"/>
      <c r="D5" s="772"/>
      <c r="E5" s="772"/>
      <c r="F5" s="772"/>
      <c r="G5" s="772"/>
      <c r="H5" s="772"/>
      <c r="I5" s="772"/>
      <c r="J5" s="47"/>
    </row>
    <row r="6" spans="1:10" ht="40.5" customHeight="1">
      <c r="A6" s="91" t="s">
        <v>1</v>
      </c>
      <c r="B6" s="92" t="s">
        <v>32</v>
      </c>
      <c r="C6" s="93" t="s">
        <v>2</v>
      </c>
      <c r="D6" s="94" t="s">
        <v>3</v>
      </c>
      <c r="E6" s="94" t="s">
        <v>4</v>
      </c>
      <c r="F6" s="94" t="s">
        <v>5</v>
      </c>
      <c r="G6" s="92" t="s">
        <v>6</v>
      </c>
      <c r="H6" s="95" t="s">
        <v>7</v>
      </c>
      <c r="I6" s="13" t="s">
        <v>1823</v>
      </c>
    </row>
    <row r="7" spans="1:10" ht="15.75" customHeight="1">
      <c r="A7" s="91" t="s">
        <v>8</v>
      </c>
      <c r="B7" s="92" t="s">
        <v>8</v>
      </c>
      <c r="C7" s="93" t="s">
        <v>9</v>
      </c>
      <c r="D7" s="94" t="s">
        <v>10</v>
      </c>
      <c r="E7" s="94" t="s">
        <v>10</v>
      </c>
      <c r="F7" s="94" t="s">
        <v>8</v>
      </c>
      <c r="G7" s="92" t="s">
        <v>8</v>
      </c>
      <c r="H7" s="95" t="s">
        <v>8</v>
      </c>
      <c r="I7" s="17" t="s">
        <v>8</v>
      </c>
    </row>
    <row r="8" spans="1:10" ht="47.25" customHeight="1">
      <c r="A8" s="19">
        <v>1</v>
      </c>
      <c r="B8" s="96" t="s">
        <v>983</v>
      </c>
      <c r="C8" s="21">
        <v>200000</v>
      </c>
      <c r="D8" s="495"/>
      <c r="E8" s="495"/>
      <c r="F8" s="280"/>
      <c r="G8" s="25"/>
      <c r="H8" s="25"/>
      <c r="I8" s="25"/>
    </row>
    <row r="9" spans="1:10" ht="24" customHeight="1">
      <c r="A9" s="26"/>
      <c r="B9" s="183" t="s">
        <v>12</v>
      </c>
      <c r="C9" s="270" t="s">
        <v>34</v>
      </c>
      <c r="D9" s="770" t="s">
        <v>15</v>
      </c>
      <c r="E9" s="770"/>
      <c r="F9" s="770"/>
      <c r="G9" s="148"/>
      <c r="H9" s="31"/>
      <c r="I9" s="31"/>
      <c r="J9" s="18"/>
    </row>
    <row r="10" spans="1:10" ht="15" customHeight="1">
      <c r="A10" s="32">
        <v>1</v>
      </c>
      <c r="B10" s="1" t="s">
        <v>984</v>
      </c>
      <c r="C10" s="33"/>
      <c r="D10" s="872"/>
      <c r="E10" s="872"/>
      <c r="F10" s="872"/>
      <c r="G10" s="30"/>
      <c r="H10" s="35"/>
      <c r="I10" s="31"/>
      <c r="J10" s="18"/>
    </row>
    <row r="11" spans="1:10" ht="15" customHeight="1">
      <c r="A11" s="32">
        <v>2</v>
      </c>
      <c r="B11" s="2" t="s">
        <v>985</v>
      </c>
      <c r="C11" s="288"/>
      <c r="D11" s="873"/>
      <c r="E11" s="873"/>
      <c r="F11" s="873"/>
      <c r="G11" s="30"/>
      <c r="H11" s="31"/>
      <c r="I11" s="31"/>
      <c r="J11" s="18"/>
    </row>
    <row r="12" spans="1:10" ht="22.5" customHeight="1">
      <c r="A12" s="155">
        <v>3</v>
      </c>
      <c r="B12" s="197" t="s">
        <v>986</v>
      </c>
      <c r="C12" s="36"/>
      <c r="D12" s="770"/>
      <c r="E12" s="770"/>
      <c r="F12" s="770"/>
      <c r="G12" s="249"/>
      <c r="H12" s="250"/>
      <c r="I12" s="249"/>
      <c r="J12" s="18"/>
    </row>
    <row r="13" spans="1:10" ht="44.25" customHeight="1">
      <c r="A13" s="155">
        <v>4</v>
      </c>
      <c r="B13" s="188" t="s">
        <v>987</v>
      </c>
      <c r="C13" s="36"/>
      <c r="D13" s="770"/>
      <c r="E13" s="770"/>
      <c r="F13" s="770"/>
      <c r="G13" s="249"/>
      <c r="H13" s="250"/>
      <c r="I13" s="249"/>
      <c r="J13" s="18"/>
    </row>
    <row r="14" spans="1:10" ht="15" customHeight="1">
      <c r="A14" s="32">
        <v>5</v>
      </c>
      <c r="B14" s="202" t="s">
        <v>988</v>
      </c>
      <c r="C14" s="33"/>
      <c r="D14" s="872"/>
      <c r="E14" s="872"/>
      <c r="F14" s="872"/>
      <c r="G14" s="262"/>
      <c r="H14" s="31"/>
      <c r="I14" s="31"/>
      <c r="J14" s="18"/>
    </row>
    <row r="15" spans="1:10" ht="15" customHeight="1">
      <c r="A15" s="32">
        <v>6</v>
      </c>
      <c r="B15" s="472" t="s">
        <v>989</v>
      </c>
      <c r="C15" s="539"/>
      <c r="D15" s="770"/>
      <c r="E15" s="770"/>
      <c r="F15" s="770"/>
      <c r="G15" s="30"/>
      <c r="H15" s="31"/>
      <c r="I15" s="31" t="s">
        <v>19</v>
      </c>
    </row>
    <row r="16" spans="1:10" ht="15" customHeight="1">
      <c r="A16" s="18"/>
      <c r="B16" s="18"/>
      <c r="C16" s="18"/>
      <c r="D16" s="18"/>
      <c r="E16" s="18"/>
      <c r="F16" s="18"/>
      <c r="G16" s="18"/>
      <c r="H16" s="18"/>
      <c r="I16" s="18"/>
    </row>
    <row r="17" spans="1:9" ht="15.75" customHeight="1">
      <c r="A17" s="87"/>
      <c r="B17" s="87"/>
      <c r="C17" s="118"/>
      <c r="D17" s="119"/>
      <c r="E17" s="119"/>
      <c r="G17" s="45"/>
      <c r="H17" s="46"/>
      <c r="I17" s="88"/>
    </row>
    <row r="18" spans="1:9" ht="15" customHeight="1">
      <c r="A18" s="81"/>
      <c r="B18" s="44" t="s">
        <v>1354</v>
      </c>
      <c r="C18" s="18"/>
      <c r="D18" s="18"/>
      <c r="E18" s="18"/>
      <c r="G18" s="45"/>
      <c r="H18" s="46"/>
      <c r="I18" s="45"/>
    </row>
    <row r="19" spans="1:9" ht="15.75">
      <c r="B19" s="766" t="s">
        <v>1842</v>
      </c>
    </row>
  </sheetData>
  <mergeCells count="11">
    <mergeCell ref="A1:I2"/>
    <mergeCell ref="A3:I3"/>
    <mergeCell ref="A4:I4"/>
    <mergeCell ref="A5:I5"/>
    <mergeCell ref="D12:F12"/>
    <mergeCell ref="D13:F13"/>
    <mergeCell ref="D14:F14"/>
    <mergeCell ref="D15:F15"/>
    <mergeCell ref="D9:F9"/>
    <mergeCell ref="D10:F10"/>
    <mergeCell ref="D11:F11"/>
  </mergeCells>
  <pageMargins left="0.78749999999999998" right="0.78749999999999998" top="1.0249999999999999" bottom="1.0249999999999999" header="0.78749999999999998" footer="0.78749999999999998"/>
  <pageSetup paperSize="9" scale="90" orientation="landscape" horizontalDpi="300" verticalDpi="300"/>
  <headerFooter>
    <oddHeader>&amp;C&amp;A</oddHeader>
    <oddFooter>&amp;CStrona &amp;P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BL27"/>
  <sheetViews>
    <sheetView zoomScaleNormal="100" workbookViewId="0">
      <selection activeCell="B20" sqref="B20"/>
    </sheetView>
  </sheetViews>
  <sheetFormatPr defaultColWidth="9" defaultRowHeight="15"/>
  <cols>
    <col min="1" max="1" width="3.42578125" style="5" customWidth="1"/>
    <col min="2" max="2" width="64.140625" style="5" customWidth="1"/>
    <col min="3" max="3" width="6.7109375" style="5" customWidth="1"/>
    <col min="4" max="4" width="10.85546875" style="5" customWidth="1"/>
    <col min="5" max="5" width="11.5703125" style="5" customWidth="1"/>
    <col min="6" max="6" width="13" style="5" customWidth="1"/>
    <col min="7" max="8" width="10.42578125" style="5" customWidth="1"/>
    <col min="9" max="9" width="21.85546875" style="5" customWidth="1"/>
    <col min="10" max="10" width="12.140625" style="5" customWidth="1"/>
    <col min="11"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1524</v>
      </c>
      <c r="B5" s="772"/>
      <c r="C5" s="772"/>
      <c r="D5" s="772"/>
      <c r="E5" s="772"/>
      <c r="F5" s="772"/>
      <c r="G5" s="772"/>
      <c r="H5" s="772"/>
      <c r="I5" s="772"/>
      <c r="J5" s="47"/>
    </row>
    <row r="6" spans="1:10" ht="52.5" customHeight="1">
      <c r="A6" s="91" t="s">
        <v>1</v>
      </c>
      <c r="B6" s="92" t="s">
        <v>32</v>
      </c>
      <c r="C6" s="93" t="s">
        <v>2</v>
      </c>
      <c r="D6" s="94" t="s">
        <v>3</v>
      </c>
      <c r="E6" s="94" t="s">
        <v>4</v>
      </c>
      <c r="F6" s="94" t="s">
        <v>5</v>
      </c>
      <c r="G6" s="92" t="s">
        <v>6</v>
      </c>
      <c r="H6" s="95" t="s">
        <v>7</v>
      </c>
      <c r="I6" s="13" t="s">
        <v>1823</v>
      </c>
      <c r="J6" s="18"/>
    </row>
    <row r="7" spans="1:10" ht="15" customHeight="1">
      <c r="A7" s="91" t="s">
        <v>8</v>
      </c>
      <c r="B7" s="92" t="s">
        <v>8</v>
      </c>
      <c r="C7" s="93" t="s">
        <v>9</v>
      </c>
      <c r="D7" s="94" t="s">
        <v>10</v>
      </c>
      <c r="E7" s="94" t="s">
        <v>10</v>
      </c>
      <c r="F7" s="94" t="s">
        <v>8</v>
      </c>
      <c r="G7" s="92" t="s">
        <v>8</v>
      </c>
      <c r="H7" s="95" t="s">
        <v>8</v>
      </c>
      <c r="I7" s="17" t="s">
        <v>8</v>
      </c>
      <c r="J7" s="18"/>
    </row>
    <row r="8" spans="1:10" ht="36" customHeight="1">
      <c r="A8" s="19" t="s">
        <v>379</v>
      </c>
      <c r="B8" s="96" t="s">
        <v>990</v>
      </c>
      <c r="C8" s="106">
        <f>1000</f>
        <v>1000</v>
      </c>
      <c r="D8" s="107"/>
      <c r="E8" s="107"/>
      <c r="F8" s="181"/>
      <c r="G8" s="179"/>
      <c r="H8" s="179"/>
      <c r="I8" s="25"/>
      <c r="J8" s="18"/>
    </row>
    <row r="9" spans="1:10" ht="15" customHeight="1">
      <c r="A9" s="26"/>
      <c r="B9" s="183" t="s">
        <v>599</v>
      </c>
      <c r="C9" s="843" t="s">
        <v>34</v>
      </c>
      <c r="D9" s="843"/>
      <c r="E9" s="783" t="s">
        <v>15</v>
      </c>
      <c r="F9" s="783"/>
      <c r="G9" s="148"/>
      <c r="H9" s="31"/>
      <c r="I9" s="31"/>
      <c r="J9" s="18"/>
    </row>
    <row r="10" spans="1:10" ht="15" customHeight="1">
      <c r="A10" s="155">
        <v>1</v>
      </c>
      <c r="B10" s="1" t="s">
        <v>16</v>
      </c>
      <c r="C10" s="830"/>
      <c r="D10" s="830"/>
      <c r="E10" s="830"/>
      <c r="F10" s="830"/>
      <c r="G10" s="249"/>
      <c r="H10" s="464"/>
      <c r="I10" s="249"/>
      <c r="J10" s="18"/>
    </row>
    <row r="11" spans="1:10" ht="15" customHeight="1">
      <c r="A11" s="32">
        <v>2</v>
      </c>
      <c r="B11" s="2" t="s">
        <v>115</v>
      </c>
      <c r="C11" s="830"/>
      <c r="D11" s="830"/>
      <c r="E11" s="830"/>
      <c r="F11" s="830"/>
      <c r="G11" s="30"/>
      <c r="H11" s="31"/>
      <c r="I11" s="31"/>
      <c r="J11" s="18"/>
    </row>
    <row r="12" spans="1:10" ht="15" customHeight="1">
      <c r="A12" s="32">
        <v>3</v>
      </c>
      <c r="B12" s="2" t="s">
        <v>17</v>
      </c>
      <c r="C12" s="830"/>
      <c r="D12" s="830"/>
      <c r="E12" s="830"/>
      <c r="F12" s="830"/>
      <c r="G12" s="30"/>
      <c r="H12" s="31"/>
      <c r="I12" s="31"/>
      <c r="J12" s="18"/>
    </row>
    <row r="13" spans="1:10" ht="75" customHeight="1">
      <c r="A13" s="199">
        <v>4</v>
      </c>
      <c r="B13" s="197" t="s">
        <v>991</v>
      </c>
      <c r="C13" s="830"/>
      <c r="D13" s="830"/>
      <c r="E13" s="830"/>
      <c r="F13" s="830"/>
      <c r="G13" s="363"/>
      <c r="H13" s="363"/>
      <c r="I13" s="105"/>
      <c r="J13" s="18"/>
    </row>
    <row r="14" spans="1:10" ht="35.25" customHeight="1">
      <c r="A14" s="32">
        <v>5</v>
      </c>
      <c r="B14" s="2" t="s">
        <v>1763</v>
      </c>
      <c r="C14" s="830"/>
      <c r="D14" s="830"/>
      <c r="E14" s="830"/>
      <c r="F14" s="830"/>
      <c r="G14" s="30"/>
      <c r="H14" s="31"/>
      <c r="I14" s="31"/>
      <c r="J14" s="18"/>
    </row>
    <row r="15" spans="1:10" ht="23.25" customHeight="1">
      <c r="A15" s="32">
        <v>6</v>
      </c>
      <c r="B15" s="2" t="s">
        <v>992</v>
      </c>
      <c r="C15" s="830"/>
      <c r="D15" s="830"/>
      <c r="E15" s="830"/>
      <c r="F15" s="830"/>
      <c r="G15" s="30"/>
      <c r="H15" s="31"/>
      <c r="I15" s="31"/>
      <c r="J15" s="18"/>
    </row>
    <row r="16" spans="1:10" ht="24.75" customHeight="1">
      <c r="A16" s="32">
        <v>7</v>
      </c>
      <c r="B16" s="2" t="s">
        <v>993</v>
      </c>
      <c r="C16" s="830"/>
      <c r="D16" s="830"/>
      <c r="E16" s="830"/>
      <c r="F16" s="830"/>
      <c r="G16" s="30"/>
      <c r="H16" s="31"/>
      <c r="I16" s="31"/>
      <c r="J16" s="18"/>
    </row>
    <row r="17" spans="1:10" ht="27.75" customHeight="1">
      <c r="A17" s="26"/>
      <c r="B17" s="260" t="s">
        <v>994</v>
      </c>
      <c r="C17" s="261"/>
      <c r="D17" s="262"/>
      <c r="E17" s="30"/>
      <c r="F17" s="30"/>
      <c r="G17" s="30"/>
      <c r="H17" s="31"/>
      <c r="I17" s="31"/>
      <c r="J17" s="18"/>
    </row>
    <row r="18" spans="1:10" ht="14.25" customHeight="1">
      <c r="A18" s="352"/>
      <c r="B18" s="352"/>
      <c r="C18" s="353"/>
      <c r="D18" s="354"/>
      <c r="E18" s="354"/>
      <c r="F18" s="30"/>
      <c r="G18" s="160"/>
      <c r="H18" s="355"/>
      <c r="I18" s="160"/>
      <c r="J18" s="88"/>
    </row>
    <row r="19" spans="1:10" ht="14.25" customHeight="1">
      <c r="A19" s="26"/>
      <c r="B19" s="44" t="s">
        <v>1354</v>
      </c>
      <c r="C19" s="157"/>
      <c r="D19" s="369"/>
      <c r="E19" s="369"/>
      <c r="F19" s="30"/>
      <c r="G19" s="160"/>
      <c r="H19" s="355"/>
      <c r="I19" s="160"/>
      <c r="J19" s="45"/>
    </row>
    <row r="20" spans="1:10" ht="15" customHeight="1">
      <c r="A20" s="81"/>
      <c r="B20" s="766" t="s">
        <v>1842</v>
      </c>
      <c r="C20" s="40"/>
      <c r="D20" s="40"/>
      <c r="F20" s="45"/>
      <c r="G20" s="45"/>
      <c r="H20" s="88"/>
      <c r="I20" s="18"/>
      <c r="J20" s="18"/>
    </row>
    <row r="21" spans="1:10" ht="15" customHeight="1">
      <c r="A21" s="81"/>
      <c r="B21" s="436"/>
      <c r="C21" s="244"/>
      <c r="D21" s="244"/>
      <c r="F21" s="45"/>
      <c r="G21" s="45"/>
      <c r="H21" s="45"/>
      <c r="I21" s="18"/>
      <c r="J21" s="18"/>
    </row>
    <row r="22" spans="1:10" ht="15" customHeight="1">
      <c r="F22" s="85"/>
    </row>
    <row r="23" spans="1:10" ht="15" customHeight="1">
      <c r="F23" s="85"/>
    </row>
    <row r="24" spans="1:10" ht="15" customHeight="1">
      <c r="F24" s="85"/>
    </row>
    <row r="25" spans="1:10" ht="15" customHeight="1">
      <c r="F25" s="164"/>
    </row>
    <row r="26" spans="1:10" ht="15" customHeight="1">
      <c r="F26" s="40"/>
    </row>
    <row r="27" spans="1:10" ht="15" customHeight="1">
      <c r="F27" s="40"/>
    </row>
  </sheetData>
  <mergeCells count="20">
    <mergeCell ref="C14:D14"/>
    <mergeCell ref="E14:F14"/>
    <mergeCell ref="C15:D15"/>
    <mergeCell ref="E15:F15"/>
    <mergeCell ref="C16:D16"/>
    <mergeCell ref="E16:F16"/>
    <mergeCell ref="C11:D11"/>
    <mergeCell ref="E11:F11"/>
    <mergeCell ref="C12:D12"/>
    <mergeCell ref="E12:F12"/>
    <mergeCell ref="C13:D13"/>
    <mergeCell ref="E13:F13"/>
    <mergeCell ref="C9:D9"/>
    <mergeCell ref="E9:F9"/>
    <mergeCell ref="C10:D10"/>
    <mergeCell ref="E10:F10"/>
    <mergeCell ref="A1:I2"/>
    <mergeCell ref="A3:I3"/>
    <mergeCell ref="A4:I4"/>
    <mergeCell ref="A5:I5"/>
  </mergeCells>
  <pageMargins left="0.7" right="0.7" top="0.75" bottom="0.75" header="0.511811023622047" footer="0.511811023622047"/>
  <pageSetup paperSize="9" scale="93" orientation="landscape"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IW70"/>
  <sheetViews>
    <sheetView zoomScaleNormal="100" workbookViewId="0">
      <selection activeCell="P56" sqref="P56"/>
    </sheetView>
  </sheetViews>
  <sheetFormatPr defaultColWidth="8.140625" defaultRowHeight="13.5"/>
  <cols>
    <col min="1" max="1" width="3.42578125" style="105" customWidth="1"/>
    <col min="2" max="2" width="64.140625" style="105" customWidth="1"/>
    <col min="3" max="3" width="8.140625" style="105"/>
    <col min="4" max="4" width="9.42578125" style="105" customWidth="1"/>
    <col min="5" max="5" width="13.42578125" style="105" customWidth="1"/>
    <col min="6" max="6" width="12" style="105" customWidth="1"/>
    <col min="7" max="7" width="9.7109375" style="105" customWidth="1"/>
    <col min="8" max="8" width="11.42578125" style="105" customWidth="1"/>
    <col min="9" max="9" width="15.28515625" style="105" customWidth="1"/>
    <col min="10" max="10" width="20.42578125" style="105" customWidth="1"/>
    <col min="11" max="11" width="8.140625" style="105"/>
    <col min="12" max="12" width="11.140625" style="105" customWidth="1"/>
    <col min="13" max="13" width="8" style="105" customWidth="1"/>
    <col min="14" max="15" width="13" style="105" customWidth="1"/>
    <col min="16" max="257" width="8.140625" style="105"/>
    <col min="258" max="16384" width="8.140625" style="182"/>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246"/>
    </row>
    <row r="5" spans="1:10" ht="15.75" customHeight="1">
      <c r="A5" s="772" t="s">
        <v>1525</v>
      </c>
      <c r="B5" s="772"/>
      <c r="C5" s="772"/>
      <c r="D5" s="772"/>
      <c r="E5" s="772"/>
      <c r="F5" s="772"/>
      <c r="G5" s="772"/>
      <c r="H5" s="772"/>
      <c r="I5" s="772"/>
      <c r="J5" s="246"/>
    </row>
    <row r="6" spans="1:10" ht="60">
      <c r="A6" s="264" t="s">
        <v>1</v>
      </c>
      <c r="B6" s="265" t="s">
        <v>32</v>
      </c>
      <c r="C6" s="266" t="s">
        <v>2</v>
      </c>
      <c r="D6" s="108" t="s">
        <v>3</v>
      </c>
      <c r="E6" s="108" t="s">
        <v>4</v>
      </c>
      <c r="F6" s="108" t="s">
        <v>5</v>
      </c>
      <c r="G6" s="265" t="s">
        <v>6</v>
      </c>
      <c r="H6" s="267" t="s">
        <v>7</v>
      </c>
      <c r="I6" s="13" t="s">
        <v>1823</v>
      </c>
    </row>
    <row r="7" spans="1:10" ht="15">
      <c r="A7" s="91" t="s">
        <v>8</v>
      </c>
      <c r="B7" s="92" t="s">
        <v>8</v>
      </c>
      <c r="C7" s="93" t="s">
        <v>9</v>
      </c>
      <c r="D7" s="94" t="s">
        <v>10</v>
      </c>
      <c r="E7" s="211" t="s">
        <v>10</v>
      </c>
      <c r="F7" s="94" t="s">
        <v>8</v>
      </c>
      <c r="G7" s="405" t="s">
        <v>8</v>
      </c>
      <c r="H7" s="95" t="s">
        <v>8</v>
      </c>
      <c r="I7" s="17" t="s">
        <v>8</v>
      </c>
    </row>
    <row r="8" spans="1:10" ht="39.75" customHeight="1">
      <c r="A8" s="179">
        <v>1</v>
      </c>
      <c r="B8" s="96" t="s">
        <v>995</v>
      </c>
      <c r="C8" s="106">
        <f>75000</f>
        <v>75000</v>
      </c>
      <c r="D8" s="107"/>
      <c r="E8" s="107"/>
      <c r="F8" s="19"/>
      <c r="G8" s="179"/>
      <c r="H8" s="179"/>
      <c r="I8" s="25"/>
    </row>
    <row r="9" spans="1:10" ht="15">
      <c r="A9" s="179" t="s">
        <v>996</v>
      </c>
      <c r="B9" s="96" t="s">
        <v>997</v>
      </c>
      <c r="C9" s="305" t="s">
        <v>8</v>
      </c>
      <c r="D9" s="316" t="s">
        <v>8</v>
      </c>
      <c r="E9" s="316" t="s">
        <v>8</v>
      </c>
      <c r="F9" s="540" t="s">
        <v>8</v>
      </c>
      <c r="G9" s="199" t="s">
        <v>8</v>
      </c>
      <c r="H9" s="19" t="s">
        <v>8</v>
      </c>
      <c r="I9" s="25"/>
    </row>
    <row r="10" spans="1:10" ht="15">
      <c r="A10" s="13" t="s">
        <v>998</v>
      </c>
      <c r="B10" s="357" t="s">
        <v>999</v>
      </c>
      <c r="C10" s="153" t="s">
        <v>8</v>
      </c>
      <c r="D10" s="148" t="s">
        <v>8</v>
      </c>
      <c r="E10" s="148" t="s">
        <v>8</v>
      </c>
      <c r="F10" s="199" t="s">
        <v>8</v>
      </c>
      <c r="G10" s="199" t="s">
        <v>8</v>
      </c>
      <c r="H10" s="541" t="s">
        <v>8</v>
      </c>
      <c r="I10" s="25"/>
    </row>
    <row r="11" spans="1:10" ht="15">
      <c r="A11" s="13" t="s">
        <v>1000</v>
      </c>
      <c r="B11" s="357" t="s">
        <v>1001</v>
      </c>
      <c r="C11" s="153" t="s">
        <v>8</v>
      </c>
      <c r="D11" s="148" t="s">
        <v>8</v>
      </c>
      <c r="E11" s="252" t="s">
        <v>8</v>
      </c>
      <c r="F11" s="201" t="s">
        <v>8</v>
      </c>
      <c r="G11" s="201" t="s">
        <v>8</v>
      </c>
      <c r="H11" s="542" t="s">
        <v>8</v>
      </c>
      <c r="I11" s="25"/>
    </row>
    <row r="12" spans="1:10" ht="15">
      <c r="A12" s="13" t="s">
        <v>1002</v>
      </c>
      <c r="B12" s="357" t="s">
        <v>1003</v>
      </c>
      <c r="C12" s="153"/>
      <c r="D12" s="253"/>
      <c r="E12" s="252"/>
      <c r="F12" s="201"/>
      <c r="G12" s="201"/>
      <c r="H12" s="542"/>
      <c r="I12" s="25"/>
    </row>
    <row r="13" spans="1:10" ht="25.5" customHeight="1">
      <c r="A13" s="13">
        <v>2</v>
      </c>
      <c r="B13" s="357" t="s">
        <v>1004</v>
      </c>
      <c r="C13" s="358">
        <v>8000</v>
      </c>
      <c r="D13" s="187"/>
      <c r="E13" s="297"/>
      <c r="F13" s="199"/>
      <c r="G13" s="13"/>
      <c r="H13" s="13"/>
      <c r="I13" s="25"/>
    </row>
    <row r="14" spans="1:10" ht="27" customHeight="1">
      <c r="A14" s="844" t="s">
        <v>347</v>
      </c>
      <c r="B14" s="844"/>
      <c r="C14" s="844"/>
      <c r="D14" s="844"/>
      <c r="E14" s="270"/>
      <c r="F14" s="262"/>
      <c r="G14" s="363"/>
      <c r="H14" s="363"/>
      <c r="I14" s="461"/>
    </row>
    <row r="15" spans="1:10" s="105" customFormat="1" ht="27" customHeight="1">
      <c r="A15" s="26"/>
      <c r="B15" s="183" t="s">
        <v>1005</v>
      </c>
      <c r="C15" s="839" t="s">
        <v>34</v>
      </c>
      <c r="D15" s="839"/>
      <c r="E15" s="770" t="s">
        <v>15</v>
      </c>
      <c r="F15" s="770"/>
      <c r="G15" s="262"/>
      <c r="H15" s="31"/>
      <c r="I15" s="31"/>
    </row>
    <row r="16" spans="1:10" ht="15" customHeight="1">
      <c r="A16" s="155">
        <v>1</v>
      </c>
      <c r="B16" s="1" t="s">
        <v>16</v>
      </c>
      <c r="C16" s="830"/>
      <c r="D16" s="830"/>
      <c r="E16" s="835"/>
      <c r="F16" s="835"/>
      <c r="G16" s="249"/>
      <c r="H16" s="250"/>
      <c r="I16" s="249"/>
    </row>
    <row r="17" spans="1:9" ht="15" customHeight="1">
      <c r="A17" s="199">
        <v>2</v>
      </c>
      <c r="B17" s="1" t="s">
        <v>1006</v>
      </c>
      <c r="C17" s="830"/>
      <c r="D17" s="830"/>
      <c r="E17" s="830"/>
      <c r="F17" s="830"/>
      <c r="G17" s="30"/>
      <c r="H17" s="35"/>
      <c r="I17" s="31"/>
    </row>
    <row r="18" spans="1:9" ht="21" customHeight="1">
      <c r="A18" s="199">
        <v>3</v>
      </c>
      <c r="B18" s="2" t="s">
        <v>720</v>
      </c>
      <c r="C18" s="830"/>
      <c r="D18" s="830"/>
      <c r="E18" s="830"/>
      <c r="F18" s="830"/>
      <c r="G18" s="30"/>
      <c r="H18" s="31"/>
      <c r="I18" s="31"/>
    </row>
    <row r="19" spans="1:9" ht="34.5" customHeight="1">
      <c r="A19" s="199">
        <v>4</v>
      </c>
      <c r="B19" s="2" t="s">
        <v>1007</v>
      </c>
      <c r="C19" s="830"/>
      <c r="D19" s="830"/>
      <c r="E19" s="830"/>
      <c r="F19" s="830"/>
      <c r="G19" s="30"/>
      <c r="H19" s="31"/>
      <c r="I19" s="31"/>
    </row>
    <row r="20" spans="1:9" ht="36.75" customHeight="1">
      <c r="A20" s="199">
        <v>5</v>
      </c>
      <c r="B20" s="2" t="s">
        <v>1008</v>
      </c>
      <c r="C20" s="830"/>
      <c r="D20" s="830"/>
      <c r="E20" s="830"/>
      <c r="F20" s="830"/>
      <c r="G20" s="30"/>
      <c r="H20" s="31"/>
      <c r="I20" s="31"/>
    </row>
    <row r="21" spans="1:9" ht="23.25" customHeight="1">
      <c r="A21" s="199">
        <v>6</v>
      </c>
      <c r="B21" s="198" t="s">
        <v>1009</v>
      </c>
      <c r="C21" s="830"/>
      <c r="D21" s="830"/>
      <c r="E21" s="830"/>
      <c r="F21" s="830"/>
      <c r="G21" s="30"/>
      <c r="H21" s="31"/>
      <c r="I21" s="31"/>
    </row>
    <row r="22" spans="1:9" ht="32.25" customHeight="1">
      <c r="A22" s="199">
        <v>7</v>
      </c>
      <c r="B22" s="198" t="s">
        <v>1010</v>
      </c>
      <c r="C22" s="830"/>
      <c r="D22" s="830"/>
      <c r="E22" s="830"/>
      <c r="F22" s="830"/>
      <c r="G22" s="30"/>
      <c r="H22" s="31"/>
      <c r="I22" s="31"/>
    </row>
    <row r="23" spans="1:9" s="105" customFormat="1" ht="45" customHeight="1">
      <c r="A23" s="199">
        <v>8</v>
      </c>
      <c r="B23" s="198" t="s">
        <v>1830</v>
      </c>
      <c r="C23" s="830"/>
      <c r="D23" s="830"/>
      <c r="E23" s="830"/>
      <c r="F23" s="830"/>
      <c r="G23" s="30"/>
      <c r="H23" s="31"/>
      <c r="I23" s="31"/>
    </row>
    <row r="24" spans="1:9" ht="43.5" customHeight="1">
      <c r="A24" s="199">
        <v>9</v>
      </c>
      <c r="B24" s="198" t="s">
        <v>1011</v>
      </c>
      <c r="C24" s="830"/>
      <c r="D24" s="830"/>
      <c r="E24" s="830"/>
      <c r="F24" s="830"/>
      <c r="G24" s="30"/>
      <c r="H24" s="31"/>
      <c r="I24" s="31"/>
    </row>
    <row r="25" spans="1:9" ht="15" customHeight="1">
      <c r="A25" s="31"/>
      <c r="B25" s="543" t="s">
        <v>1012</v>
      </c>
      <c r="C25" s="843" t="s">
        <v>34</v>
      </c>
      <c r="D25" s="843"/>
      <c r="E25" s="783" t="s">
        <v>15</v>
      </c>
      <c r="F25" s="783"/>
    </row>
    <row r="26" spans="1:9" ht="15" customHeight="1">
      <c r="A26" s="32">
        <v>1</v>
      </c>
      <c r="B26" s="114" t="s">
        <v>16</v>
      </c>
      <c r="C26" s="852"/>
      <c r="D26" s="852"/>
      <c r="E26" s="830"/>
      <c r="F26" s="830"/>
    </row>
    <row r="27" spans="1:9">
      <c r="A27" s="446">
        <v>2</v>
      </c>
      <c r="B27" s="544" t="s">
        <v>763</v>
      </c>
      <c r="C27" s="830"/>
      <c r="D27" s="830"/>
      <c r="E27" s="830"/>
      <c r="F27" s="830"/>
    </row>
    <row r="28" spans="1:9" ht="15" customHeight="1">
      <c r="A28" s="446">
        <v>3</v>
      </c>
      <c r="B28" s="114" t="s">
        <v>720</v>
      </c>
      <c r="C28" s="852"/>
      <c r="D28" s="852"/>
      <c r="E28" s="830"/>
      <c r="F28" s="830"/>
    </row>
    <row r="29" spans="1:9">
      <c r="A29" s="446">
        <v>4</v>
      </c>
      <c r="B29" s="1" t="s">
        <v>1013</v>
      </c>
      <c r="C29" s="830"/>
      <c r="D29" s="830"/>
      <c r="E29" s="830"/>
      <c r="F29" s="830"/>
    </row>
    <row r="30" spans="1:9">
      <c r="A30" s="446">
        <v>5</v>
      </c>
      <c r="B30" s="198" t="s">
        <v>1014</v>
      </c>
      <c r="C30" s="830"/>
      <c r="D30" s="830"/>
      <c r="E30" s="830"/>
      <c r="F30" s="830"/>
    </row>
    <row r="31" spans="1:9">
      <c r="A31" s="446">
        <v>6</v>
      </c>
      <c r="B31" s="198" t="s">
        <v>1015</v>
      </c>
      <c r="C31" s="830"/>
      <c r="D31" s="830"/>
      <c r="E31" s="830"/>
      <c r="F31" s="830"/>
    </row>
    <row r="32" spans="1:9">
      <c r="A32" s="446">
        <v>7</v>
      </c>
      <c r="B32" s="198" t="s">
        <v>1016</v>
      </c>
      <c r="C32" s="830"/>
      <c r="D32" s="830"/>
      <c r="E32" s="830"/>
      <c r="F32" s="830"/>
    </row>
    <row r="33" spans="1:10" ht="15" customHeight="1">
      <c r="A33" s="201"/>
      <c r="B33" s="27" t="s">
        <v>1017</v>
      </c>
      <c r="C33" s="834" t="s">
        <v>34</v>
      </c>
      <c r="D33" s="834"/>
      <c r="E33" s="770" t="s">
        <v>15</v>
      </c>
      <c r="F33" s="770"/>
    </row>
    <row r="34" spans="1:10" ht="15" customHeight="1">
      <c r="A34" s="32">
        <v>1</v>
      </c>
      <c r="B34" s="1" t="s">
        <v>16</v>
      </c>
      <c r="C34" s="830"/>
      <c r="D34" s="830"/>
      <c r="E34" s="830"/>
      <c r="F34" s="830"/>
    </row>
    <row r="35" spans="1:10">
      <c r="A35" s="446">
        <v>2</v>
      </c>
      <c r="B35" s="1" t="s">
        <v>1018</v>
      </c>
      <c r="C35" s="830"/>
      <c r="D35" s="830"/>
      <c r="E35" s="830"/>
      <c r="F35" s="830"/>
    </row>
    <row r="36" spans="1:10" ht="15" customHeight="1">
      <c r="A36" s="155">
        <v>3</v>
      </c>
      <c r="B36" s="2" t="s">
        <v>720</v>
      </c>
      <c r="C36" s="830"/>
      <c r="D36" s="830"/>
      <c r="E36" s="830"/>
      <c r="F36" s="830"/>
    </row>
    <row r="37" spans="1:10" ht="27">
      <c r="A37" s="155">
        <v>4</v>
      </c>
      <c r="B37" s="2" t="s">
        <v>1019</v>
      </c>
      <c r="C37" s="830"/>
      <c r="D37" s="830"/>
      <c r="E37" s="830"/>
      <c r="F37" s="830"/>
    </row>
    <row r="38" spans="1:10" ht="23.25" customHeight="1">
      <c r="A38" s="155">
        <v>5</v>
      </c>
      <c r="B38" s="2" t="s">
        <v>1020</v>
      </c>
      <c r="C38" s="830"/>
      <c r="D38" s="830"/>
      <c r="E38" s="830"/>
      <c r="F38" s="830"/>
    </row>
    <row r="39" spans="1:10" ht="22.5" customHeight="1">
      <c r="A39" s="26"/>
      <c r="B39" s="27" t="s">
        <v>1021</v>
      </c>
      <c r="C39" s="834" t="s">
        <v>34</v>
      </c>
      <c r="D39" s="834"/>
      <c r="E39" s="770" t="s">
        <v>15</v>
      </c>
      <c r="F39" s="770"/>
      <c r="G39" s="30"/>
      <c r="H39" s="31"/>
      <c r="I39" s="31"/>
    </row>
    <row r="40" spans="1:10" ht="18.75" customHeight="1">
      <c r="A40" s="155">
        <v>1</v>
      </c>
      <c r="B40" s="1" t="s">
        <v>16</v>
      </c>
      <c r="C40" s="830"/>
      <c r="D40" s="830"/>
      <c r="E40" s="830"/>
      <c r="F40" s="830"/>
      <c r="G40" s="160"/>
      <c r="H40" s="160"/>
      <c r="I40" s="160"/>
      <c r="J40" s="161"/>
    </row>
    <row r="41" spans="1:10" ht="31.5" customHeight="1">
      <c r="A41" s="199">
        <v>2</v>
      </c>
      <c r="B41" s="1" t="s">
        <v>1022</v>
      </c>
      <c r="C41" s="830"/>
      <c r="D41" s="830"/>
      <c r="E41" s="830"/>
      <c r="F41" s="830"/>
      <c r="G41" s="160"/>
      <c r="H41" s="160"/>
      <c r="I41" s="160"/>
      <c r="J41" s="160"/>
    </row>
    <row r="42" spans="1:10" ht="22.5" customHeight="1">
      <c r="A42" s="199">
        <v>3</v>
      </c>
      <c r="B42" s="2" t="s">
        <v>720</v>
      </c>
      <c r="C42" s="830"/>
      <c r="D42" s="830"/>
      <c r="E42" s="830"/>
      <c r="F42" s="830"/>
    </row>
    <row r="43" spans="1:10" ht="47.25" customHeight="1">
      <c r="A43" s="199">
        <v>4</v>
      </c>
      <c r="B43" s="2" t="s">
        <v>1023</v>
      </c>
      <c r="C43" s="830"/>
      <c r="D43" s="830"/>
      <c r="E43" s="830"/>
      <c r="F43" s="830"/>
    </row>
    <row r="44" spans="1:10" ht="33" customHeight="1">
      <c r="A44" s="199">
        <v>5</v>
      </c>
      <c r="B44" s="2" t="s">
        <v>1024</v>
      </c>
      <c r="C44" s="830"/>
      <c r="D44" s="830"/>
      <c r="E44" s="830"/>
      <c r="F44" s="830"/>
    </row>
    <row r="45" spans="1:10" ht="27" customHeight="1">
      <c r="A45" s="201">
        <v>6</v>
      </c>
      <c r="B45" s="198" t="s">
        <v>1764</v>
      </c>
      <c r="C45" s="851"/>
      <c r="D45" s="851"/>
      <c r="E45" s="851"/>
      <c r="F45" s="851"/>
    </row>
    <row r="46" spans="1:10" ht="33.75" customHeight="1">
      <c r="A46" s="201">
        <v>7</v>
      </c>
      <c r="B46" s="525" t="s">
        <v>1025</v>
      </c>
      <c r="C46" s="830"/>
      <c r="D46" s="830"/>
      <c r="E46" s="830"/>
      <c r="F46" s="830"/>
    </row>
    <row r="47" spans="1:10" ht="29.25" customHeight="1">
      <c r="A47" s="199">
        <v>8</v>
      </c>
      <c r="B47" s="545" t="s">
        <v>1843</v>
      </c>
      <c r="C47" s="830"/>
      <c r="D47" s="830"/>
      <c r="E47" s="830"/>
      <c r="F47" s="830"/>
    </row>
    <row r="48" spans="1:10">
      <c r="A48" s="31"/>
    </row>
    <row r="50" spans="2:8" ht="15">
      <c r="B50" s="44" t="s">
        <v>1354</v>
      </c>
      <c r="H50" s="355"/>
    </row>
    <row r="51" spans="2:8" ht="15">
      <c r="B51" s="766" t="s">
        <v>1842</v>
      </c>
      <c r="H51" s="355"/>
    </row>
    <row r="69" spans="2:8" ht="15" customHeight="1">
      <c r="B69" s="546"/>
      <c r="E69" s="160"/>
      <c r="F69" s="160"/>
      <c r="G69" s="160"/>
      <c r="H69" s="161"/>
    </row>
    <row r="70" spans="2:8" ht="15" customHeight="1">
      <c r="E70" s="160"/>
      <c r="F70" s="160"/>
      <c r="G70" s="160"/>
      <c r="H70" s="160"/>
    </row>
  </sheetData>
  <mergeCells count="71">
    <mergeCell ref="C46:D46"/>
    <mergeCell ref="E46:F46"/>
    <mergeCell ref="C47:D47"/>
    <mergeCell ref="E47:F47"/>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A14:D14"/>
    <mergeCell ref="C15:D15"/>
    <mergeCell ref="E15:F15"/>
    <mergeCell ref="A1:I2"/>
    <mergeCell ref="A3:I3"/>
    <mergeCell ref="A4:I4"/>
    <mergeCell ref="A5:I5"/>
  </mergeCells>
  <pageMargins left="0.78749999999999998" right="0.78749999999999998" top="1.05277777777778" bottom="1.05277777777778" header="0.78749999999999998" footer="0.78749999999999998"/>
  <pageSetup paperSize="9" scale="88" orientation="landscape" horizontalDpi="300" verticalDpi="300"/>
  <headerFooter>
    <oddHeader>&amp;C&amp;"Times New Roman,Normalny"&amp;12&amp;A</oddHeader>
    <oddFooter>&amp;C&amp;"Times New Roman,Normalny"&amp;12Strona &amp;P</oddFooter>
  </headerFooter>
  <rowBreaks count="1" manualBreakCount="1">
    <brk id="24"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BJ27"/>
  <sheetViews>
    <sheetView zoomScaleNormal="100" workbookViewId="0">
      <selection activeCell="B26" sqref="B26"/>
    </sheetView>
  </sheetViews>
  <sheetFormatPr defaultColWidth="9" defaultRowHeight="15"/>
  <cols>
    <col min="1" max="1" width="3.42578125" style="5" customWidth="1"/>
    <col min="2" max="2" width="64.140625" style="5" customWidth="1"/>
    <col min="3" max="3" width="13.28515625" style="5" customWidth="1"/>
    <col min="4" max="4" width="11.28515625" style="5" customWidth="1"/>
    <col min="5" max="6" width="12.42578125" style="5" customWidth="1"/>
    <col min="7" max="7" width="9.7109375" style="5" customWidth="1"/>
    <col min="8" max="8" width="10.7109375" style="5" customWidth="1"/>
    <col min="9" max="9" width="21.140625" style="5" customWidth="1"/>
    <col min="10" max="10" width="13" style="5" customWidth="1"/>
    <col min="11"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11" ht="15.75" customHeight="1">
      <c r="A1" s="771" t="s">
        <v>1442</v>
      </c>
      <c r="B1" s="771"/>
      <c r="C1" s="771"/>
      <c r="D1" s="771"/>
      <c r="E1" s="771"/>
      <c r="F1" s="771"/>
      <c r="G1" s="771"/>
      <c r="H1" s="771"/>
      <c r="I1" s="771"/>
    </row>
    <row r="2" spans="1:11" ht="15.75" customHeight="1">
      <c r="A2" s="771"/>
      <c r="B2" s="771"/>
      <c r="C2" s="771"/>
      <c r="D2" s="771"/>
      <c r="E2" s="771"/>
      <c r="F2" s="771"/>
      <c r="G2" s="771"/>
      <c r="H2" s="771"/>
      <c r="I2" s="771"/>
    </row>
    <row r="3" spans="1:11" ht="15.75" customHeight="1">
      <c r="A3" s="773" t="s">
        <v>1438</v>
      </c>
      <c r="B3" s="774"/>
      <c r="C3" s="774"/>
      <c r="D3" s="774"/>
      <c r="E3" s="774"/>
      <c r="F3" s="774"/>
      <c r="G3" s="774"/>
      <c r="H3" s="774"/>
      <c r="I3" s="775"/>
    </row>
    <row r="4" spans="1:11" ht="15.75" customHeight="1">
      <c r="A4" s="772" t="s">
        <v>1439</v>
      </c>
      <c r="B4" s="772"/>
      <c r="C4" s="772"/>
      <c r="D4" s="772"/>
      <c r="E4" s="772"/>
      <c r="F4" s="772"/>
      <c r="G4" s="772"/>
      <c r="H4" s="772"/>
      <c r="I4" s="772"/>
      <c r="J4" s="47"/>
    </row>
    <row r="5" spans="1:11" ht="15.75" customHeight="1">
      <c r="A5" s="772" t="s">
        <v>1526</v>
      </c>
      <c r="B5" s="772"/>
      <c r="C5" s="772"/>
      <c r="D5" s="772"/>
      <c r="E5" s="772"/>
      <c r="F5" s="772"/>
      <c r="G5" s="772"/>
      <c r="H5" s="772"/>
      <c r="I5" s="772"/>
      <c r="J5" s="47"/>
    </row>
    <row r="6" spans="1:11" ht="43.5" customHeight="1">
      <c r="A6" s="91" t="s">
        <v>1</v>
      </c>
      <c r="B6" s="92" t="s">
        <v>32</v>
      </c>
      <c r="C6" s="93" t="s">
        <v>2</v>
      </c>
      <c r="D6" s="94" t="s">
        <v>3</v>
      </c>
      <c r="E6" s="94" t="s">
        <v>4</v>
      </c>
      <c r="F6" s="94" t="s">
        <v>5</v>
      </c>
      <c r="G6" s="92" t="s">
        <v>6</v>
      </c>
      <c r="H6" s="95" t="s">
        <v>7</v>
      </c>
      <c r="I6" s="13" t="s">
        <v>1823</v>
      </c>
      <c r="J6" s="18"/>
    </row>
    <row r="7" spans="1:11" ht="15.75" customHeight="1">
      <c r="A7" s="91" t="s">
        <v>8</v>
      </c>
      <c r="B7" s="92" t="s">
        <v>8</v>
      </c>
      <c r="C7" s="93" t="s">
        <v>9</v>
      </c>
      <c r="D7" s="94" t="s">
        <v>10</v>
      </c>
      <c r="E7" s="94" t="s">
        <v>10</v>
      </c>
      <c r="F7" s="94" t="s">
        <v>8</v>
      </c>
      <c r="G7" s="92" t="s">
        <v>8</v>
      </c>
      <c r="H7" s="95" t="s">
        <v>8</v>
      </c>
      <c r="I7" s="17" t="s">
        <v>8</v>
      </c>
      <c r="J7" s="18"/>
    </row>
    <row r="8" spans="1:11" ht="35.25" customHeight="1">
      <c r="A8" s="19">
        <v>1</v>
      </c>
      <c r="B8" s="96" t="s">
        <v>1026</v>
      </c>
      <c r="C8" s="106">
        <v>9000</v>
      </c>
      <c r="D8" s="107"/>
      <c r="E8" s="107"/>
      <c r="F8" s="19"/>
      <c r="G8" s="179"/>
      <c r="H8" s="179"/>
      <c r="I8" s="25"/>
      <c r="J8" s="6"/>
      <c r="K8" s="6"/>
    </row>
    <row r="9" spans="1:11" ht="54" customHeight="1">
      <c r="A9" s="26"/>
      <c r="B9" s="300" t="s">
        <v>12</v>
      </c>
      <c r="C9" s="28" t="s">
        <v>13</v>
      </c>
      <c r="D9" s="29" t="s">
        <v>34</v>
      </c>
      <c r="E9" s="770" t="s">
        <v>15</v>
      </c>
      <c r="F9" s="770"/>
      <c r="G9" s="148"/>
      <c r="H9" s="31"/>
      <c r="I9" s="31"/>
      <c r="J9" s="18"/>
    </row>
    <row r="10" spans="1:11" ht="15" customHeight="1">
      <c r="A10" s="32">
        <v>1</v>
      </c>
      <c r="B10" s="1" t="s">
        <v>16</v>
      </c>
      <c r="C10" s="33" t="s">
        <v>8</v>
      </c>
      <c r="D10" s="102"/>
      <c r="E10" s="770"/>
      <c r="F10" s="770"/>
      <c r="G10" s="30"/>
      <c r="H10" s="35"/>
      <c r="I10" s="31"/>
      <c r="J10" s="18"/>
    </row>
    <row r="11" spans="1:11" ht="15" customHeight="1">
      <c r="A11" s="26">
        <v>2</v>
      </c>
      <c r="B11" s="114" t="s">
        <v>17</v>
      </c>
      <c r="C11" s="36" t="s">
        <v>8</v>
      </c>
      <c r="D11" s="103"/>
      <c r="E11" s="770"/>
      <c r="F11" s="770"/>
      <c r="G11" s="30"/>
      <c r="H11" s="31"/>
      <c r="I11" s="31"/>
      <c r="J11" s="18"/>
    </row>
    <row r="12" spans="1:11" ht="141.75" customHeight="1">
      <c r="A12" s="32">
        <v>3</v>
      </c>
      <c r="B12" s="2" t="s">
        <v>1765</v>
      </c>
      <c r="C12" s="36" t="s">
        <v>8</v>
      </c>
      <c r="D12" s="103"/>
      <c r="E12" s="770"/>
      <c r="F12" s="770"/>
      <c r="G12" s="30"/>
      <c r="H12" s="31"/>
      <c r="I12" s="31"/>
      <c r="J12" s="18"/>
    </row>
    <row r="13" spans="1:11" ht="21.75" customHeight="1">
      <c r="A13" s="32">
        <v>4</v>
      </c>
      <c r="B13" s="2" t="s">
        <v>1027</v>
      </c>
      <c r="C13" s="36" t="s">
        <v>22</v>
      </c>
      <c r="D13" s="39"/>
      <c r="E13" s="770"/>
      <c r="F13" s="770"/>
      <c r="G13" s="30"/>
      <c r="H13" s="31"/>
      <c r="I13" s="31"/>
      <c r="J13" s="18"/>
    </row>
    <row r="14" spans="1:11" ht="22.5" customHeight="1">
      <c r="A14" s="32">
        <v>5</v>
      </c>
      <c r="B14" s="2" t="s">
        <v>1028</v>
      </c>
      <c r="C14" s="36" t="s">
        <v>22</v>
      </c>
      <c r="D14" s="39"/>
      <c r="E14" s="770"/>
      <c r="F14" s="770"/>
      <c r="G14" s="30"/>
      <c r="H14" s="31"/>
      <c r="I14" s="31"/>
      <c r="J14" s="18"/>
    </row>
    <row r="15" spans="1:11" ht="23.25" customHeight="1">
      <c r="A15" s="32">
        <v>6</v>
      </c>
      <c r="B15" s="2" t="s">
        <v>1029</v>
      </c>
      <c r="C15" s="36" t="s">
        <v>22</v>
      </c>
      <c r="D15" s="39"/>
      <c r="E15" s="770"/>
      <c r="F15" s="770"/>
      <c r="G15" s="30"/>
      <c r="H15" s="31"/>
      <c r="I15" s="31"/>
      <c r="J15" s="18"/>
    </row>
    <row r="16" spans="1:11" ht="18.75" customHeight="1">
      <c r="A16" s="32">
        <v>7</v>
      </c>
      <c r="B16" s="198" t="s">
        <v>362</v>
      </c>
      <c r="C16" s="153" t="s">
        <v>363</v>
      </c>
      <c r="D16" s="253"/>
      <c r="E16" s="770"/>
      <c r="F16" s="770"/>
      <c r="G16" s="30"/>
      <c r="H16" s="31"/>
      <c r="I16" s="31"/>
      <c r="J16" s="18"/>
    </row>
    <row r="17" spans="1:10" ht="31.5" customHeight="1">
      <c r="A17" s="32">
        <v>8</v>
      </c>
      <c r="B17" s="198" t="s">
        <v>1030</v>
      </c>
      <c r="C17" s="153" t="s">
        <v>22</v>
      </c>
      <c r="D17" s="253"/>
      <c r="E17" s="770"/>
      <c r="F17" s="770"/>
      <c r="G17" s="30"/>
      <c r="H17" s="31"/>
      <c r="I17" s="31"/>
      <c r="J17" s="18"/>
    </row>
    <row r="18" spans="1:10" ht="21" customHeight="1">
      <c r="A18" s="32">
        <v>9</v>
      </c>
      <c r="B18" s="198" t="s">
        <v>365</v>
      </c>
      <c r="C18" s="153" t="s">
        <v>22</v>
      </c>
      <c r="D18" s="253"/>
      <c r="E18" s="770"/>
      <c r="F18" s="770"/>
      <c r="G18" s="30"/>
      <c r="H18" s="31"/>
      <c r="I18" s="31"/>
      <c r="J18" s="18"/>
    </row>
    <row r="19" spans="1:10" ht="25.5" customHeight="1">
      <c r="A19" s="32">
        <v>10</v>
      </c>
      <c r="B19" s="198" t="s">
        <v>366</v>
      </c>
      <c r="C19" s="153" t="s">
        <v>22</v>
      </c>
      <c r="D19" s="253"/>
      <c r="E19" s="770"/>
      <c r="F19" s="770"/>
      <c r="G19" s="30"/>
      <c r="H19" s="31"/>
      <c r="I19" s="31"/>
      <c r="J19" s="18"/>
    </row>
    <row r="20" spans="1:10" ht="30.75" customHeight="1">
      <c r="A20" s="32">
        <v>11</v>
      </c>
      <c r="B20" s="198" t="s">
        <v>1031</v>
      </c>
      <c r="C20" s="153" t="s">
        <v>22</v>
      </c>
      <c r="D20" s="253"/>
      <c r="E20" s="770"/>
      <c r="F20" s="770"/>
      <c r="G20" s="30"/>
      <c r="H20" s="31"/>
      <c r="I20" s="31"/>
      <c r="J20" s="18"/>
    </row>
    <row r="21" spans="1:10" ht="23.25" customHeight="1">
      <c r="A21" s="32">
        <v>12</v>
      </c>
      <c r="B21" s="198" t="s">
        <v>1032</v>
      </c>
      <c r="C21" s="153" t="s">
        <v>22</v>
      </c>
      <c r="D21" s="253"/>
      <c r="E21" s="770"/>
      <c r="F21" s="770"/>
      <c r="G21" s="160"/>
      <c r="H21" s="160"/>
      <c r="I21" s="160"/>
      <c r="J21" s="88"/>
    </row>
    <row r="22" spans="1:10" ht="31.5" customHeight="1">
      <c r="A22" s="26"/>
      <c r="B22" s="260" t="s">
        <v>1033</v>
      </c>
      <c r="C22" s="261"/>
      <c r="D22" s="262"/>
      <c r="E22" s="30"/>
      <c r="F22" s="30"/>
      <c r="G22" s="160"/>
      <c r="H22" s="160"/>
      <c r="I22" s="160"/>
      <c r="J22" s="45"/>
    </row>
    <row r="23" spans="1:10" ht="14.25" customHeight="1">
      <c r="A23" s="26"/>
      <c r="B23" s="156"/>
      <c r="C23" s="157"/>
      <c r="D23" s="369"/>
      <c r="E23" s="369"/>
      <c r="F23" s="354"/>
      <c r="G23" s="105"/>
      <c r="H23" s="355"/>
      <c r="I23" s="105"/>
      <c r="J23" s="18"/>
    </row>
    <row r="24" spans="1:10" ht="15" customHeight="1">
      <c r="A24" s="105"/>
      <c r="B24" s="105"/>
      <c r="C24" s="105"/>
      <c r="D24" s="105"/>
      <c r="E24" s="105"/>
      <c r="F24" s="160"/>
      <c r="G24" s="160"/>
      <c r="H24" s="355"/>
      <c r="I24" s="105"/>
      <c r="J24" s="18"/>
    </row>
    <row r="25" spans="1:10" ht="15" customHeight="1">
      <c r="A25" s="18"/>
      <c r="B25" s="44" t="s">
        <v>1354</v>
      </c>
      <c r="C25" s="18"/>
      <c r="D25" s="18"/>
      <c r="F25" s="45"/>
      <c r="G25" s="45"/>
      <c r="H25" s="45"/>
      <c r="I25" s="18"/>
      <c r="J25" s="18"/>
    </row>
    <row r="26" spans="1:10" ht="15" customHeight="1">
      <c r="A26" s="18"/>
      <c r="B26" s="766" t="s">
        <v>1842</v>
      </c>
      <c r="C26" s="18"/>
      <c r="D26" s="18"/>
      <c r="E26" s="18"/>
      <c r="F26" s="18"/>
      <c r="G26" s="18"/>
      <c r="H26" s="18"/>
      <c r="I26" s="18"/>
      <c r="J26" s="18"/>
    </row>
    <row r="27" spans="1:10" ht="15" customHeight="1">
      <c r="A27" s="18"/>
      <c r="B27" s="18"/>
      <c r="C27" s="18"/>
      <c r="D27" s="18"/>
      <c r="E27" s="18"/>
      <c r="F27" s="18"/>
      <c r="G27" s="18"/>
      <c r="H27" s="18"/>
      <c r="I27" s="18"/>
      <c r="J27" s="18"/>
    </row>
  </sheetData>
  <mergeCells count="17">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 right="0.7" top="0.75" bottom="0.75" header="0.511811023622047" footer="0.511811023622047"/>
  <pageSetup paperSize="9" scale="91" orientation="landscape"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BL53"/>
  <sheetViews>
    <sheetView zoomScaleNormal="100" workbookViewId="0">
      <selection activeCell="B49" sqref="B49"/>
    </sheetView>
  </sheetViews>
  <sheetFormatPr defaultColWidth="9" defaultRowHeight="15"/>
  <cols>
    <col min="1" max="1" width="4" style="5" customWidth="1"/>
    <col min="2" max="2" width="70.140625" style="5" customWidth="1"/>
    <col min="3" max="3" width="14.7109375" style="5" customWidth="1"/>
    <col min="4" max="4" width="12.7109375" style="5" customWidth="1"/>
    <col min="5" max="5" width="13.140625" style="5" customWidth="1"/>
    <col min="6" max="6" width="14.140625" style="5" customWidth="1"/>
    <col min="7" max="7" width="11.85546875" style="5" customWidth="1"/>
    <col min="8" max="8" width="13.42578125" style="5" customWidth="1"/>
    <col min="9" max="9" width="22.85546875" style="5" customWidth="1"/>
    <col min="10" max="64" width="8.140625" style="5" customWidth="1"/>
    <col min="65" max="16384" width="9" style="6"/>
  </cols>
  <sheetData>
    <row r="1" spans="1:10" ht="15.75" customHeight="1">
      <c r="A1" s="771" t="s">
        <v>1442</v>
      </c>
      <c r="B1" s="771"/>
      <c r="C1" s="771"/>
      <c r="D1" s="771"/>
      <c r="E1" s="771"/>
      <c r="F1" s="771"/>
      <c r="G1" s="771"/>
      <c r="H1" s="771"/>
      <c r="I1" s="771"/>
    </row>
    <row r="2" spans="1:10" ht="15.75" customHeight="1">
      <c r="A2" s="771"/>
      <c r="B2" s="771"/>
      <c r="C2" s="771"/>
      <c r="D2" s="771"/>
      <c r="E2" s="771"/>
      <c r="F2" s="771"/>
      <c r="G2" s="771"/>
      <c r="H2" s="771"/>
      <c r="I2" s="771"/>
    </row>
    <row r="3" spans="1:10" ht="15.75" customHeight="1">
      <c r="A3" s="773" t="s">
        <v>1438</v>
      </c>
      <c r="B3" s="774"/>
      <c r="C3" s="774"/>
      <c r="D3" s="774"/>
      <c r="E3" s="774"/>
      <c r="F3" s="774"/>
      <c r="G3" s="774"/>
      <c r="H3" s="774"/>
      <c r="I3" s="775"/>
    </row>
    <row r="4" spans="1:10" ht="15.75" customHeight="1">
      <c r="A4" s="772" t="s">
        <v>1439</v>
      </c>
      <c r="B4" s="772"/>
      <c r="C4" s="772"/>
      <c r="D4" s="772"/>
      <c r="E4" s="772"/>
      <c r="F4" s="772"/>
      <c r="G4" s="772"/>
      <c r="H4" s="772"/>
      <c r="I4" s="772"/>
      <c r="J4" s="47"/>
    </row>
    <row r="5" spans="1:10" ht="15.75" customHeight="1">
      <c r="A5" s="772" t="s">
        <v>1527</v>
      </c>
      <c r="B5" s="772"/>
      <c r="C5" s="772"/>
      <c r="D5" s="772"/>
      <c r="E5" s="772"/>
      <c r="F5" s="772"/>
      <c r="G5" s="772"/>
      <c r="H5" s="772"/>
      <c r="I5" s="772"/>
      <c r="J5" s="547"/>
    </row>
    <row r="6" spans="1:10" ht="52.5" customHeight="1">
      <c r="A6" s="91" t="s">
        <v>1</v>
      </c>
      <c r="B6" s="92" t="s">
        <v>32</v>
      </c>
      <c r="C6" s="93" t="s">
        <v>2</v>
      </c>
      <c r="D6" s="94" t="s">
        <v>3</v>
      </c>
      <c r="E6" s="94" t="s">
        <v>4</v>
      </c>
      <c r="F6" s="94" t="s">
        <v>5</v>
      </c>
      <c r="G6" s="92" t="s">
        <v>6</v>
      </c>
      <c r="H6" s="95" t="s">
        <v>7</v>
      </c>
      <c r="I6" s="13" t="s">
        <v>1823</v>
      </c>
    </row>
    <row r="7" spans="1:10" ht="16.5" customHeight="1">
      <c r="A7" s="91" t="s">
        <v>8</v>
      </c>
      <c r="B7" s="92" t="s">
        <v>8</v>
      </c>
      <c r="C7" s="93" t="s">
        <v>9</v>
      </c>
      <c r="D7" s="94" t="s">
        <v>10</v>
      </c>
      <c r="E7" s="94" t="s">
        <v>10</v>
      </c>
      <c r="F7" s="94" t="s">
        <v>8</v>
      </c>
      <c r="G7" s="92" t="s">
        <v>8</v>
      </c>
      <c r="H7" s="95" t="s">
        <v>8</v>
      </c>
      <c r="I7" s="17" t="s">
        <v>8</v>
      </c>
    </row>
    <row r="8" spans="1:10" ht="59.25" customHeight="1">
      <c r="A8" s="19">
        <v>1</v>
      </c>
      <c r="B8" s="96" t="s">
        <v>1034</v>
      </c>
      <c r="C8" s="97">
        <v>7000</v>
      </c>
      <c r="D8" s="98"/>
      <c r="E8" s="98"/>
      <c r="F8" s="19"/>
      <c r="G8" s="25"/>
      <c r="H8" s="25"/>
      <c r="I8" s="25"/>
    </row>
    <row r="9" spans="1:10" ht="36.75" customHeight="1">
      <c r="A9" s="26"/>
      <c r="B9" s="183" t="s">
        <v>12</v>
      </c>
      <c r="C9" s="184" t="s">
        <v>13</v>
      </c>
      <c r="D9" s="185" t="s">
        <v>34</v>
      </c>
      <c r="E9" s="783" t="s">
        <v>15</v>
      </c>
      <c r="F9" s="783"/>
      <c r="G9" s="148"/>
      <c r="H9" s="31"/>
      <c r="I9" s="31"/>
      <c r="J9" s="18"/>
    </row>
    <row r="10" spans="1:10" ht="15" customHeight="1">
      <c r="A10" s="32">
        <v>1</v>
      </c>
      <c r="B10" s="1" t="s">
        <v>16</v>
      </c>
      <c r="C10" s="33" t="s">
        <v>8</v>
      </c>
      <c r="D10" s="102"/>
      <c r="E10" s="770"/>
      <c r="F10" s="770"/>
      <c r="G10" s="30"/>
      <c r="H10" s="31"/>
      <c r="I10" s="31"/>
      <c r="J10" s="18"/>
    </row>
    <row r="11" spans="1:10" ht="15" customHeight="1">
      <c r="A11" s="32">
        <v>2</v>
      </c>
      <c r="B11" s="2" t="s">
        <v>17</v>
      </c>
      <c r="C11" s="33" t="s">
        <v>8</v>
      </c>
      <c r="D11" s="103"/>
      <c r="E11" s="770"/>
      <c r="F11" s="770"/>
      <c r="G11" s="30"/>
      <c r="H11" s="31"/>
      <c r="I11" s="31"/>
      <c r="J11" s="18"/>
    </row>
    <row r="12" spans="1:10" ht="15" customHeight="1">
      <c r="A12" s="155">
        <v>3</v>
      </c>
      <c r="B12" s="2" t="s">
        <v>115</v>
      </c>
      <c r="C12" s="248" t="s">
        <v>8</v>
      </c>
      <c r="D12" s="37"/>
      <c r="E12" s="800"/>
      <c r="F12" s="800"/>
      <c r="G12" s="249"/>
      <c r="H12" s="250"/>
      <c r="I12" s="249"/>
      <c r="J12" s="18"/>
    </row>
    <row r="13" spans="1:10" ht="23.25" customHeight="1">
      <c r="A13" s="32">
        <v>4</v>
      </c>
      <c r="B13" s="202" t="s">
        <v>150</v>
      </c>
      <c r="C13" s="36" t="s">
        <v>8</v>
      </c>
      <c r="D13" s="102"/>
      <c r="E13" s="807"/>
      <c r="F13" s="807"/>
      <c r="G13" s="262"/>
      <c r="H13" s="31"/>
      <c r="I13" s="31"/>
      <c r="J13" s="18"/>
    </row>
    <row r="14" spans="1:10" ht="87.75" customHeight="1">
      <c r="A14" s="32">
        <v>5</v>
      </c>
      <c r="B14" s="2" t="s">
        <v>1035</v>
      </c>
      <c r="C14" s="36" t="s">
        <v>8</v>
      </c>
      <c r="D14" s="37"/>
      <c r="E14" s="807"/>
      <c r="F14" s="807"/>
      <c r="G14" s="30"/>
      <c r="H14" s="31"/>
      <c r="I14" s="31" t="s">
        <v>19</v>
      </c>
    </row>
    <row r="15" spans="1:10" ht="87.75" customHeight="1">
      <c r="A15" s="32">
        <v>6</v>
      </c>
      <c r="B15" s="2" t="s">
        <v>35</v>
      </c>
      <c r="C15" s="36" t="s">
        <v>8</v>
      </c>
      <c r="D15" s="37"/>
      <c r="E15" s="807"/>
      <c r="F15" s="807"/>
      <c r="G15" s="30"/>
      <c r="H15" s="31"/>
      <c r="I15" s="31"/>
    </row>
    <row r="16" spans="1:10" ht="39" customHeight="1">
      <c r="A16" s="32">
        <v>7</v>
      </c>
      <c r="B16" s="2" t="s">
        <v>21</v>
      </c>
      <c r="C16" s="36" t="s">
        <v>8</v>
      </c>
      <c r="D16" s="37"/>
      <c r="E16" s="807"/>
      <c r="F16" s="807"/>
      <c r="G16" s="30"/>
      <c r="H16" s="31"/>
      <c r="I16" s="31"/>
    </row>
    <row r="17" spans="1:64" ht="68.25" customHeight="1">
      <c r="A17" s="32">
        <v>8</v>
      </c>
      <c r="B17" s="198" t="s">
        <v>1036</v>
      </c>
      <c r="C17" s="36" t="s">
        <v>8</v>
      </c>
      <c r="D17" s="148"/>
      <c r="E17" s="800"/>
      <c r="F17" s="800"/>
      <c r="G17" s="31"/>
      <c r="H17" s="31"/>
      <c r="I17" s="105"/>
    </row>
    <row r="18" spans="1:64" ht="36" customHeight="1">
      <c r="A18" s="32">
        <v>9</v>
      </c>
      <c r="B18" s="110" t="s">
        <v>1037</v>
      </c>
      <c r="C18" s="111" t="s">
        <v>8</v>
      </c>
      <c r="D18" s="301"/>
      <c r="E18" s="807"/>
      <c r="F18" s="807"/>
      <c r="G18" s="182"/>
      <c r="H18" s="182"/>
      <c r="I18" s="182"/>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row>
    <row r="19" spans="1:64" ht="30.75" customHeight="1">
      <c r="A19" s="32">
        <v>10</v>
      </c>
      <c r="B19" s="2" t="s">
        <v>39</v>
      </c>
      <c r="C19" s="36" t="s">
        <v>8</v>
      </c>
      <c r="D19" s="37"/>
      <c r="E19" s="807"/>
      <c r="F19" s="807"/>
      <c r="G19" s="30"/>
      <c r="H19" s="31"/>
      <c r="I19" s="31"/>
    </row>
    <row r="20" spans="1:64" ht="150.75" customHeight="1">
      <c r="A20" s="32">
        <v>11</v>
      </c>
      <c r="B20" s="2" t="s">
        <v>1766</v>
      </c>
      <c r="C20" s="36" t="s">
        <v>22</v>
      </c>
      <c r="D20" s="115"/>
      <c r="E20" s="807"/>
      <c r="F20" s="807"/>
      <c r="G20" s="30"/>
      <c r="H20" s="31"/>
      <c r="I20" s="31"/>
    </row>
    <row r="21" spans="1:64" ht="117.75" customHeight="1">
      <c r="A21" s="32">
        <v>12</v>
      </c>
      <c r="B21" s="114" t="s">
        <v>1038</v>
      </c>
      <c r="C21" s="36" t="s">
        <v>22</v>
      </c>
      <c r="D21" s="115"/>
      <c r="E21" s="807"/>
      <c r="F21" s="807"/>
      <c r="G21" s="30"/>
      <c r="H21" s="31"/>
      <c r="I21" s="31"/>
    </row>
    <row r="22" spans="1:64" ht="111.75" customHeight="1">
      <c r="A22" s="32">
        <v>13</v>
      </c>
      <c r="B22" s="2" t="s">
        <v>1767</v>
      </c>
      <c r="C22" s="36" t="s">
        <v>22</v>
      </c>
      <c r="D22" s="115"/>
      <c r="E22" s="807"/>
      <c r="F22" s="807"/>
      <c r="G22" s="30"/>
      <c r="H22" s="31"/>
      <c r="I22" s="31"/>
    </row>
    <row r="23" spans="1:64" ht="103.5" customHeight="1">
      <c r="A23" s="32">
        <v>14</v>
      </c>
      <c r="B23" s="2" t="s">
        <v>1039</v>
      </c>
      <c r="C23" s="36" t="s">
        <v>22</v>
      </c>
      <c r="D23" s="115"/>
      <c r="E23" s="807"/>
      <c r="F23" s="807"/>
      <c r="G23" s="30"/>
      <c r="H23" s="31"/>
      <c r="I23" s="31"/>
    </row>
    <row r="24" spans="1:64" ht="157.5" customHeight="1">
      <c r="A24" s="32">
        <v>15</v>
      </c>
      <c r="B24" s="2" t="s">
        <v>1040</v>
      </c>
      <c r="C24" s="36" t="s">
        <v>26</v>
      </c>
      <c r="D24" s="115"/>
      <c r="E24" s="807"/>
      <c r="F24" s="807"/>
      <c r="G24" s="30"/>
      <c r="H24" s="31"/>
      <c r="I24" s="31"/>
    </row>
    <row r="25" spans="1:64" ht="409.5" customHeight="1">
      <c r="A25" s="32">
        <v>16</v>
      </c>
      <c r="B25" s="2" t="s">
        <v>1768</v>
      </c>
      <c r="C25" s="36" t="s">
        <v>1041</v>
      </c>
      <c r="D25" s="115"/>
      <c r="E25" s="807"/>
      <c r="F25" s="807"/>
      <c r="G25" s="30"/>
      <c r="H25" s="31"/>
      <c r="I25" s="31"/>
    </row>
    <row r="26" spans="1:64" ht="41.25" customHeight="1">
      <c r="A26" s="32">
        <v>17</v>
      </c>
      <c r="B26" s="2" t="s">
        <v>1042</v>
      </c>
      <c r="C26" s="36" t="s">
        <v>1043</v>
      </c>
      <c r="D26" s="115"/>
      <c r="E26" s="807"/>
      <c r="F26" s="807"/>
      <c r="G26" s="30"/>
      <c r="H26" s="31"/>
      <c r="I26" s="31"/>
    </row>
    <row r="27" spans="1:64" ht="15" customHeight="1">
      <c r="A27" s="32">
        <v>18</v>
      </c>
      <c r="B27" s="2" t="s">
        <v>1044</v>
      </c>
      <c r="C27" s="36" t="s">
        <v>68</v>
      </c>
      <c r="D27" s="115"/>
      <c r="E27" s="807"/>
      <c r="F27" s="807"/>
      <c r="G27" s="30"/>
      <c r="H27" s="31"/>
      <c r="I27" s="31"/>
    </row>
    <row r="28" spans="1:64" ht="15" customHeight="1">
      <c r="A28" s="32">
        <v>19</v>
      </c>
      <c r="B28" s="2" t="s">
        <v>217</v>
      </c>
      <c r="C28" s="36" t="s">
        <v>22</v>
      </c>
      <c r="D28" s="115"/>
      <c r="E28" s="807"/>
      <c r="F28" s="807"/>
      <c r="G28" s="30"/>
      <c r="H28" s="31"/>
      <c r="I28" s="31"/>
    </row>
    <row r="29" spans="1:64" ht="42" customHeight="1">
      <c r="A29" s="32"/>
      <c r="B29" s="2" t="s">
        <v>1045</v>
      </c>
      <c r="C29" s="36" t="s">
        <v>22</v>
      </c>
      <c r="D29" s="115"/>
      <c r="E29" s="807"/>
      <c r="F29" s="807"/>
      <c r="G29" s="30"/>
      <c r="H29" s="31"/>
      <c r="I29" s="31"/>
    </row>
    <row r="30" spans="1:64" ht="59.25" customHeight="1">
      <c r="A30" s="32">
        <v>21</v>
      </c>
      <c r="B30" s="2" t="s">
        <v>1769</v>
      </c>
      <c r="C30" s="36" t="s">
        <v>22</v>
      </c>
      <c r="D30" s="115"/>
      <c r="E30" s="807"/>
      <c r="F30" s="807"/>
      <c r="G30" s="30"/>
      <c r="H30" s="31"/>
      <c r="I30" s="31"/>
    </row>
    <row r="31" spans="1:64" ht="39.75" customHeight="1">
      <c r="A31" s="32">
        <v>22</v>
      </c>
      <c r="B31" s="2" t="s">
        <v>1046</v>
      </c>
      <c r="C31" s="36" t="s">
        <v>26</v>
      </c>
      <c r="D31" s="115"/>
      <c r="E31" s="807"/>
      <c r="F31" s="807"/>
      <c r="G31" s="30"/>
      <c r="H31" s="31"/>
      <c r="I31" s="31"/>
    </row>
    <row r="32" spans="1:64" ht="45" customHeight="1">
      <c r="A32" s="32">
        <v>23</v>
      </c>
      <c r="B32" s="2" t="s">
        <v>1047</v>
      </c>
      <c r="C32" s="36" t="s">
        <v>29</v>
      </c>
      <c r="D32" s="115"/>
      <c r="E32" s="807"/>
      <c r="F32" s="807"/>
      <c r="G32" s="30"/>
      <c r="H32" s="31"/>
      <c r="I32" s="31"/>
    </row>
    <row r="33" spans="1:10" ht="75" customHeight="1">
      <c r="A33" s="32">
        <v>24</v>
      </c>
      <c r="B33" s="110" t="s">
        <v>1770</v>
      </c>
      <c r="C33" s="111" t="s">
        <v>22</v>
      </c>
      <c r="D33" s="152"/>
      <c r="E33" s="807"/>
      <c r="F33" s="807"/>
      <c r="G33" s="30"/>
      <c r="H33" s="31"/>
      <c r="I33" s="31"/>
    </row>
    <row r="34" spans="1:10" ht="50.25" customHeight="1">
      <c r="A34" s="145">
        <v>25</v>
      </c>
      <c r="B34" s="347" t="s">
        <v>1048</v>
      </c>
      <c r="C34" s="111" t="s">
        <v>22</v>
      </c>
      <c r="D34" s="152"/>
      <c r="E34" s="809"/>
      <c r="F34" s="809"/>
      <c r="G34" s="30"/>
      <c r="H34" s="31"/>
      <c r="I34" s="31"/>
    </row>
    <row r="35" spans="1:10" ht="54" customHeight="1">
      <c r="A35" s="145"/>
      <c r="B35" s="251" t="s">
        <v>1049</v>
      </c>
      <c r="C35" s="111"/>
      <c r="D35" s="152"/>
      <c r="E35" s="214"/>
      <c r="F35" s="214"/>
      <c r="G35" s="30"/>
      <c r="H35" s="31"/>
      <c r="I35" s="31"/>
    </row>
    <row r="36" spans="1:10" ht="15" customHeight="1">
      <c r="A36" s="794" t="s">
        <v>174</v>
      </c>
      <c r="B36" s="794"/>
      <c r="C36" s="794"/>
      <c r="D36" s="794"/>
      <c r="E36" s="794"/>
      <c r="F36" s="794"/>
      <c r="G36" s="794"/>
      <c r="H36" s="794"/>
      <c r="I36" s="31"/>
      <c r="J36" s="18"/>
    </row>
    <row r="37" spans="1:10" ht="17.25" customHeight="1">
      <c r="A37" s="787" t="s">
        <v>175</v>
      </c>
      <c r="B37" s="787"/>
      <c r="C37" s="305" t="s">
        <v>176</v>
      </c>
      <c r="D37" s="316" t="s">
        <v>177</v>
      </c>
      <c r="E37" s="807" t="s">
        <v>60</v>
      </c>
      <c r="F37" s="807"/>
      <c r="G37" s="810" t="s">
        <v>178</v>
      </c>
      <c r="H37" s="810"/>
      <c r="I37" s="105"/>
      <c r="J37" s="18"/>
    </row>
    <row r="38" spans="1:10" ht="21" customHeight="1">
      <c r="A38" s="778">
        <v>1</v>
      </c>
      <c r="B38" s="798" t="s">
        <v>1771</v>
      </c>
      <c r="C38" s="799" t="s">
        <v>179</v>
      </c>
      <c r="D38" s="800" t="s">
        <v>180</v>
      </c>
      <c r="E38" s="800"/>
      <c r="F38" s="800"/>
      <c r="G38" s="811"/>
      <c r="H38" s="811"/>
      <c r="I38" s="105"/>
      <c r="J38" s="18"/>
    </row>
    <row r="39" spans="1:10" ht="22.5" customHeight="1">
      <c r="A39" s="778"/>
      <c r="B39" s="798"/>
      <c r="C39" s="799"/>
      <c r="D39" s="800"/>
      <c r="E39" s="800"/>
      <c r="F39" s="800"/>
      <c r="G39" s="811"/>
      <c r="H39" s="811"/>
      <c r="I39" s="105"/>
      <c r="J39" s="18"/>
    </row>
    <row r="40" spans="1:10" ht="17.25" customHeight="1">
      <c r="A40" s="778">
        <v>2</v>
      </c>
      <c r="B40" s="798" t="s">
        <v>467</v>
      </c>
      <c r="C40" s="799" t="s">
        <v>179</v>
      </c>
      <c r="D40" s="800" t="s">
        <v>180</v>
      </c>
      <c r="E40" s="800"/>
      <c r="F40" s="800"/>
      <c r="G40" s="792"/>
      <c r="H40" s="792"/>
      <c r="I40" s="105"/>
      <c r="J40" s="18"/>
    </row>
    <row r="41" spans="1:10" ht="21.75" customHeight="1">
      <c r="A41" s="778"/>
      <c r="B41" s="798"/>
      <c r="C41" s="799"/>
      <c r="D41" s="800"/>
      <c r="E41" s="800"/>
      <c r="F41" s="800"/>
      <c r="G41" s="792"/>
      <c r="H41" s="792"/>
      <c r="I41" s="105"/>
      <c r="J41" s="18"/>
    </row>
    <row r="42" spans="1:10" ht="12.75" customHeight="1">
      <c r="A42" s="875">
        <v>3</v>
      </c>
      <c r="B42" s="876" t="s">
        <v>181</v>
      </c>
      <c r="C42" s="799" t="s">
        <v>179</v>
      </c>
      <c r="D42" s="800" t="s">
        <v>180</v>
      </c>
      <c r="E42" s="800"/>
      <c r="F42" s="800"/>
      <c r="G42" s="874"/>
      <c r="H42" s="874"/>
      <c r="I42" s="105"/>
      <c r="J42" s="18"/>
    </row>
    <row r="43" spans="1:10" ht="15" customHeight="1">
      <c r="A43" s="875"/>
      <c r="B43" s="876"/>
      <c r="C43" s="799"/>
      <c r="D43" s="800"/>
      <c r="E43" s="800"/>
      <c r="F43" s="800"/>
      <c r="G43" s="874"/>
      <c r="H43" s="874"/>
      <c r="I43" s="105"/>
      <c r="J43" s="18"/>
    </row>
    <row r="44" spans="1:10" ht="15" customHeight="1">
      <c r="A44" s="778">
        <v>4</v>
      </c>
      <c r="B44" s="798" t="s">
        <v>182</v>
      </c>
      <c r="C44" s="799" t="s">
        <v>179</v>
      </c>
      <c r="D44" s="800" t="s">
        <v>180</v>
      </c>
      <c r="E44" s="800"/>
      <c r="F44" s="800"/>
      <c r="G44" s="792"/>
      <c r="H44" s="792"/>
      <c r="I44" s="105"/>
      <c r="J44" s="18"/>
    </row>
    <row r="45" spans="1:10" ht="15" customHeight="1">
      <c r="A45" s="778"/>
      <c r="B45" s="798"/>
      <c r="C45" s="799"/>
      <c r="D45" s="800"/>
      <c r="E45" s="800"/>
      <c r="F45" s="800"/>
      <c r="G45" s="792"/>
      <c r="H45" s="792"/>
      <c r="I45" s="105"/>
      <c r="J45" s="18"/>
    </row>
    <row r="46" spans="1:10" ht="15" customHeight="1">
      <c r="A46" s="81"/>
      <c r="B46" s="215"/>
      <c r="C46" s="216"/>
      <c r="D46" s="217"/>
      <c r="E46" s="85"/>
      <c r="F46" s="18"/>
      <c r="G46" s="18"/>
      <c r="H46" s="18"/>
      <c r="J46" s="18"/>
    </row>
    <row r="47" spans="1:10" ht="15" customHeight="1">
      <c r="A47" s="81"/>
      <c r="B47" s="90"/>
      <c r="C47" s="216"/>
      <c r="D47" s="217"/>
      <c r="E47" s="85"/>
      <c r="F47" s="18"/>
      <c r="G47" s="18"/>
      <c r="H47" s="18"/>
      <c r="J47" s="18"/>
    </row>
    <row r="48" spans="1:10" ht="15" customHeight="1">
      <c r="A48" s="81"/>
      <c r="B48" s="44" t="s">
        <v>1354</v>
      </c>
      <c r="C48" s="216"/>
      <c r="D48" s="217"/>
      <c r="E48" s="85"/>
      <c r="F48" s="18"/>
      <c r="G48" s="85"/>
      <c r="H48" s="70"/>
      <c r="I48" s="70"/>
      <c r="J48" s="18"/>
    </row>
    <row r="49" spans="1:8" ht="15" customHeight="1">
      <c r="A49" s="18"/>
      <c r="B49" s="766" t="s">
        <v>1842</v>
      </c>
      <c r="C49" s="18"/>
      <c r="D49" s="18"/>
      <c r="F49" s="45"/>
      <c r="G49" s="46"/>
      <c r="H49" s="88"/>
    </row>
    <row r="50" spans="1:8" ht="15.75" customHeight="1">
      <c r="A50" s="87"/>
      <c r="B50" s="87"/>
      <c r="C50" s="118"/>
      <c r="D50" s="119"/>
      <c r="F50" s="45"/>
      <c r="G50" s="46"/>
      <c r="H50" s="45"/>
    </row>
    <row r="51" spans="1:8" ht="15" customHeight="1">
      <c r="A51" s="81"/>
      <c r="B51" s="162"/>
      <c r="C51" s="163"/>
      <c r="D51" s="18"/>
      <c r="E51" s="18"/>
      <c r="F51" s="18"/>
      <c r="G51" s="18"/>
      <c r="H51" s="18"/>
    </row>
    <row r="52" spans="1:8" ht="15" customHeight="1">
      <c r="D52" s="45"/>
      <c r="E52" s="45"/>
      <c r="F52" s="45"/>
      <c r="G52" s="88"/>
    </row>
    <row r="53" spans="1:8" ht="15" customHeight="1">
      <c r="D53" s="490"/>
      <c r="E53" s="490"/>
      <c r="F53" s="490"/>
      <c r="G53" s="490"/>
    </row>
  </sheetData>
  <mergeCells count="58">
    <mergeCell ref="G42:H43"/>
    <mergeCell ref="A44:A45"/>
    <mergeCell ref="B44:B45"/>
    <mergeCell ref="C44:C45"/>
    <mergeCell ref="D44:D45"/>
    <mergeCell ref="E44:F45"/>
    <mergeCell ref="G44:H45"/>
    <mergeCell ref="A42:A43"/>
    <mergeCell ref="B42:B43"/>
    <mergeCell ref="C42:C43"/>
    <mergeCell ref="D42:D43"/>
    <mergeCell ref="E42:F43"/>
    <mergeCell ref="G38:H39"/>
    <mergeCell ref="A40:A41"/>
    <mergeCell ref="B40:B41"/>
    <mergeCell ref="C40:C41"/>
    <mergeCell ref="D40:D41"/>
    <mergeCell ref="E40:F41"/>
    <mergeCell ref="G40:H41"/>
    <mergeCell ref="A38:A39"/>
    <mergeCell ref="B38:B39"/>
    <mergeCell ref="C38:C39"/>
    <mergeCell ref="D38:D39"/>
    <mergeCell ref="E38:F39"/>
    <mergeCell ref="E33:F33"/>
    <mergeCell ref="E34:F34"/>
    <mergeCell ref="A36:H36"/>
    <mergeCell ref="A37:B37"/>
    <mergeCell ref="E37:F37"/>
    <mergeCell ref="G37:H37"/>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 right="0.7" top="0.75" bottom="0.75" header="0.511811023622047" footer="0.511811023622047"/>
  <pageSetup paperSize="9" scale="79" orientation="landscape" horizontalDpi="300" verticalDpi="300"/>
  <rowBreaks count="2" manualBreakCount="2">
    <brk id="19" max="16383" man="1"/>
    <brk id="25"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IW55"/>
  <sheetViews>
    <sheetView zoomScaleNormal="100" workbookViewId="0">
      <selection activeCell="B50" sqref="B50"/>
    </sheetView>
  </sheetViews>
  <sheetFormatPr defaultColWidth="8.85546875" defaultRowHeight="12.75"/>
  <cols>
    <col min="1" max="1" width="4.85546875" style="548" customWidth="1"/>
    <col min="2" max="2" width="72.28515625" style="548" customWidth="1"/>
    <col min="3" max="3" width="15.85546875" style="548" customWidth="1"/>
    <col min="4" max="4" width="11.140625" style="548" customWidth="1"/>
    <col min="5" max="5" width="13.7109375" style="548" customWidth="1"/>
    <col min="6" max="6" width="9.7109375" style="548" customWidth="1"/>
    <col min="7" max="7" width="10.140625" style="548" customWidth="1"/>
    <col min="8" max="8" width="11.85546875" style="548" customWidth="1"/>
    <col min="9" max="9" width="20.28515625" style="548" customWidth="1"/>
    <col min="10" max="64" width="8.140625" style="548" customWidth="1"/>
    <col min="65" max="257" width="8.85546875" style="208"/>
    <col min="258" max="16384" width="8.85546875" style="6"/>
  </cols>
  <sheetData>
    <row r="1" spans="1:62" ht="15.75" customHeight="1">
      <c r="A1" s="771" t="s">
        <v>1442</v>
      </c>
      <c r="B1" s="771"/>
      <c r="C1" s="771"/>
      <c r="D1" s="771"/>
      <c r="E1" s="771"/>
      <c r="F1" s="771"/>
      <c r="G1" s="771"/>
      <c r="H1" s="771"/>
      <c r="I1" s="771"/>
      <c r="J1" s="10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2" ht="15.75" customHeight="1">
      <c r="A2" s="771"/>
      <c r="B2" s="771"/>
      <c r="C2" s="771"/>
      <c r="D2" s="771"/>
      <c r="E2" s="771"/>
      <c r="F2" s="771"/>
      <c r="G2" s="771"/>
      <c r="H2" s="771"/>
      <c r="I2" s="771"/>
      <c r="J2" s="10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2" ht="15.75" customHeight="1">
      <c r="A3" s="773" t="s">
        <v>1438</v>
      </c>
      <c r="B3" s="774"/>
      <c r="C3" s="774"/>
      <c r="D3" s="774"/>
      <c r="E3" s="774"/>
      <c r="F3" s="774"/>
      <c r="G3" s="774"/>
      <c r="H3" s="774"/>
      <c r="I3" s="775"/>
      <c r="J3" s="10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2" ht="15.75" customHeight="1">
      <c r="A4" s="772" t="s">
        <v>1439</v>
      </c>
      <c r="B4" s="772"/>
      <c r="C4" s="772"/>
      <c r="D4" s="772"/>
      <c r="E4" s="772"/>
      <c r="F4" s="772"/>
      <c r="G4" s="772"/>
      <c r="H4" s="772"/>
      <c r="I4" s="772"/>
      <c r="J4" s="246"/>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2" ht="15.75" customHeight="1">
      <c r="A5" s="772" t="s">
        <v>1528</v>
      </c>
      <c r="B5" s="772"/>
      <c r="C5" s="772"/>
      <c r="D5" s="772"/>
      <c r="E5" s="772"/>
      <c r="F5" s="772"/>
      <c r="G5" s="772"/>
      <c r="H5" s="772"/>
      <c r="I5" s="772"/>
      <c r="J5" s="549"/>
    </row>
    <row r="6" spans="1:62" ht="41.25" customHeight="1">
      <c r="A6" s="91" t="s">
        <v>1</v>
      </c>
      <c r="B6" s="92" t="s">
        <v>32</v>
      </c>
      <c r="C6" s="93" t="s">
        <v>2</v>
      </c>
      <c r="D6" s="94" t="s">
        <v>3</v>
      </c>
      <c r="E6" s="94" t="s">
        <v>4</v>
      </c>
      <c r="F6" s="94" t="s">
        <v>5</v>
      </c>
      <c r="G6" s="92" t="s">
        <v>6</v>
      </c>
      <c r="H6" s="95" t="s">
        <v>7</v>
      </c>
      <c r="I6" s="13" t="s">
        <v>1823</v>
      </c>
      <c r="J6" s="105"/>
    </row>
    <row r="7" spans="1:62" ht="15.75" customHeight="1">
      <c r="A7" s="91" t="s">
        <v>8</v>
      </c>
      <c r="B7" s="92" t="s">
        <v>8</v>
      </c>
      <c r="C7" s="93" t="s">
        <v>9</v>
      </c>
      <c r="D7" s="94" t="s">
        <v>10</v>
      </c>
      <c r="E7" s="94" t="s">
        <v>10</v>
      </c>
      <c r="F7" s="94" t="s">
        <v>8</v>
      </c>
      <c r="G7" s="92" t="s">
        <v>8</v>
      </c>
      <c r="H7" s="95" t="s">
        <v>8</v>
      </c>
      <c r="I7" s="17" t="s">
        <v>8</v>
      </c>
      <c r="J7" s="105"/>
    </row>
    <row r="8" spans="1:62" ht="36.75" customHeight="1">
      <c r="A8" s="19">
        <v>1</v>
      </c>
      <c r="B8" s="96" t="s">
        <v>1050</v>
      </c>
      <c r="C8" s="97">
        <v>5000</v>
      </c>
      <c r="D8" s="98"/>
      <c r="E8" s="98"/>
      <c r="F8" s="181"/>
      <c r="G8" s="25"/>
      <c r="H8" s="25"/>
      <c r="I8" s="25"/>
      <c r="J8" s="105"/>
    </row>
    <row r="9" spans="1:62" ht="24" customHeight="1">
      <c r="A9" s="26"/>
      <c r="B9" s="183" t="s">
        <v>12</v>
      </c>
      <c r="C9" s="184" t="s">
        <v>13</v>
      </c>
      <c r="D9" s="185" t="s">
        <v>34</v>
      </c>
      <c r="E9" s="783" t="s">
        <v>15</v>
      </c>
      <c r="F9" s="783"/>
      <c r="G9" s="148"/>
      <c r="H9" s="31"/>
      <c r="I9" s="31"/>
      <c r="J9" s="105"/>
    </row>
    <row r="10" spans="1:62" ht="15" customHeight="1">
      <c r="A10" s="32">
        <v>1</v>
      </c>
      <c r="B10" s="1" t="s">
        <v>16</v>
      </c>
      <c r="C10" s="33" t="s">
        <v>8</v>
      </c>
      <c r="D10" s="102"/>
      <c r="E10" s="770"/>
      <c r="F10" s="770"/>
      <c r="G10" s="30"/>
      <c r="H10" s="35"/>
      <c r="I10" s="31"/>
      <c r="J10" s="105"/>
    </row>
    <row r="11" spans="1:62" ht="15" customHeight="1">
      <c r="A11" s="32">
        <v>2</v>
      </c>
      <c r="B11" s="2" t="s">
        <v>17</v>
      </c>
      <c r="C11" s="33" t="s">
        <v>8</v>
      </c>
      <c r="D11" s="103"/>
      <c r="E11" s="770"/>
      <c r="F11" s="770"/>
      <c r="G11" s="30"/>
      <c r="H11" s="31"/>
      <c r="I11" s="31"/>
      <c r="J11" s="105"/>
    </row>
    <row r="12" spans="1:62" ht="15" customHeight="1">
      <c r="A12" s="155">
        <v>3</v>
      </c>
      <c r="B12" s="2" t="s">
        <v>115</v>
      </c>
      <c r="C12" s="248" t="s">
        <v>8</v>
      </c>
      <c r="D12" s="37"/>
      <c r="E12" s="800"/>
      <c r="F12" s="800"/>
      <c r="G12" s="249"/>
      <c r="H12" s="250"/>
      <c r="I12" s="249"/>
      <c r="J12" s="105"/>
    </row>
    <row r="13" spans="1:62" ht="15" customHeight="1">
      <c r="A13" s="32">
        <v>4</v>
      </c>
      <c r="B13" s="202" t="s">
        <v>150</v>
      </c>
      <c r="C13" s="36" t="s">
        <v>8</v>
      </c>
      <c r="D13" s="102"/>
      <c r="E13" s="807"/>
      <c r="F13" s="807"/>
      <c r="G13" s="262"/>
      <c r="H13" s="31"/>
      <c r="I13" s="31"/>
      <c r="J13" s="105"/>
    </row>
    <row r="14" spans="1:62" ht="104.25" customHeight="1">
      <c r="A14" s="32">
        <v>5</v>
      </c>
      <c r="B14" s="2" t="s">
        <v>1035</v>
      </c>
      <c r="C14" s="36" t="s">
        <v>8</v>
      </c>
      <c r="D14" s="37"/>
      <c r="E14" s="807"/>
      <c r="F14" s="807"/>
      <c r="G14" s="30"/>
      <c r="H14" s="31"/>
      <c r="I14" s="31" t="s">
        <v>19</v>
      </c>
      <c r="J14" s="105"/>
    </row>
    <row r="15" spans="1:62" ht="90.75" customHeight="1">
      <c r="A15" s="32">
        <v>6</v>
      </c>
      <c r="B15" s="2" t="s">
        <v>1051</v>
      </c>
      <c r="C15" s="36" t="s">
        <v>8</v>
      </c>
      <c r="D15" s="37"/>
      <c r="E15" s="807"/>
      <c r="F15" s="807"/>
      <c r="G15" s="30"/>
      <c r="H15" s="31"/>
      <c r="I15" s="31"/>
      <c r="J15" s="105"/>
    </row>
    <row r="16" spans="1:62" ht="75" customHeight="1">
      <c r="A16" s="32">
        <v>7</v>
      </c>
      <c r="B16" s="198" t="s">
        <v>1052</v>
      </c>
      <c r="C16" s="36" t="s">
        <v>8</v>
      </c>
      <c r="D16" s="148"/>
      <c r="E16" s="800"/>
      <c r="F16" s="800"/>
      <c r="G16" s="31"/>
      <c r="H16" s="31"/>
      <c r="I16" s="105"/>
      <c r="J16" s="105"/>
    </row>
    <row r="17" spans="1:13" ht="56.25" customHeight="1">
      <c r="A17" s="32">
        <v>8</v>
      </c>
      <c r="B17" s="2" t="s">
        <v>21</v>
      </c>
      <c r="C17" s="36" t="s">
        <v>8</v>
      </c>
      <c r="D17" s="37"/>
      <c r="E17" s="807"/>
      <c r="F17" s="807"/>
      <c r="G17" s="30"/>
      <c r="H17" s="31"/>
      <c r="I17" s="31"/>
      <c r="J17" s="105"/>
    </row>
    <row r="18" spans="1:13" ht="34.5" customHeight="1">
      <c r="A18" s="32">
        <v>9</v>
      </c>
      <c r="B18" s="2" t="s">
        <v>39</v>
      </c>
      <c r="C18" s="36" t="s">
        <v>8</v>
      </c>
      <c r="D18" s="37"/>
      <c r="E18" s="807"/>
      <c r="F18" s="807"/>
      <c r="G18" s="30"/>
      <c r="H18" s="31"/>
      <c r="I18" s="31"/>
      <c r="J18" s="105"/>
    </row>
    <row r="19" spans="1:13" s="208" customFormat="1" ht="47.25" customHeight="1">
      <c r="A19" s="32">
        <v>10</v>
      </c>
      <c r="B19" s="110" t="s">
        <v>1037</v>
      </c>
      <c r="C19" s="111" t="s">
        <v>8</v>
      </c>
      <c r="D19" s="301"/>
      <c r="E19" s="807"/>
      <c r="F19" s="807"/>
      <c r="G19" s="182"/>
      <c r="H19" s="182"/>
      <c r="I19" s="182"/>
      <c r="J19" s="182"/>
    </row>
    <row r="20" spans="1:13" ht="141.75" customHeight="1">
      <c r="A20" s="32">
        <v>11</v>
      </c>
      <c r="B20" s="2" t="s">
        <v>1772</v>
      </c>
      <c r="C20" s="36" t="s">
        <v>22</v>
      </c>
      <c r="D20" s="115"/>
      <c r="E20" s="807"/>
      <c r="F20" s="807"/>
      <c r="G20" s="30"/>
      <c r="H20" s="31"/>
      <c r="I20" s="31"/>
      <c r="J20" s="105"/>
      <c r="M20" s="550"/>
    </row>
    <row r="21" spans="1:13" ht="105.75" customHeight="1">
      <c r="A21" s="32">
        <v>12</v>
      </c>
      <c r="B21" s="2" t="s">
        <v>1053</v>
      </c>
      <c r="C21" s="36" t="s">
        <v>22</v>
      </c>
      <c r="D21" s="115"/>
      <c r="E21" s="807"/>
      <c r="F21" s="807"/>
      <c r="G21" s="30"/>
      <c r="H21" s="31"/>
      <c r="I21" s="31"/>
      <c r="J21" s="105"/>
    </row>
    <row r="22" spans="1:13" ht="101.25" customHeight="1">
      <c r="A22" s="32">
        <v>13</v>
      </c>
      <c r="B22" s="2" t="s">
        <v>1773</v>
      </c>
      <c r="C22" s="36" t="s">
        <v>22</v>
      </c>
      <c r="D22" s="115"/>
      <c r="E22" s="807"/>
      <c r="F22" s="807"/>
      <c r="G22" s="30"/>
      <c r="H22" s="31"/>
      <c r="I22" s="31"/>
      <c r="J22" s="105"/>
    </row>
    <row r="23" spans="1:13" ht="110.25" customHeight="1">
      <c r="A23" s="32">
        <v>14</v>
      </c>
      <c r="B23" s="2" t="s">
        <v>1054</v>
      </c>
      <c r="C23" s="36" t="s">
        <v>22</v>
      </c>
      <c r="D23" s="115"/>
      <c r="E23" s="807"/>
      <c r="F23" s="807"/>
      <c r="G23" s="30"/>
      <c r="H23" s="31"/>
      <c r="I23" s="31"/>
      <c r="J23" s="105"/>
    </row>
    <row r="24" spans="1:13" ht="135.75" customHeight="1">
      <c r="A24" s="32">
        <v>15</v>
      </c>
      <c r="B24" s="2" t="s">
        <v>1055</v>
      </c>
      <c r="C24" s="36" t="s">
        <v>26</v>
      </c>
      <c r="D24" s="115"/>
      <c r="E24" s="807"/>
      <c r="F24" s="807"/>
      <c r="G24" s="30"/>
      <c r="H24" s="31"/>
      <c r="I24" s="31"/>
      <c r="J24" s="105"/>
    </row>
    <row r="25" spans="1:13" ht="81" customHeight="1">
      <c r="A25" s="32">
        <v>16</v>
      </c>
      <c r="B25" s="2" t="s">
        <v>1774</v>
      </c>
      <c r="C25" s="36" t="s">
        <v>22</v>
      </c>
      <c r="D25" s="115"/>
      <c r="E25" s="807"/>
      <c r="F25" s="807"/>
      <c r="G25" s="30"/>
      <c r="H25" s="31"/>
      <c r="I25" s="31"/>
      <c r="J25" s="105"/>
    </row>
    <row r="26" spans="1:13" ht="409.5" customHeight="1">
      <c r="A26" s="32">
        <v>17</v>
      </c>
      <c r="B26" s="2" t="s">
        <v>1831</v>
      </c>
      <c r="C26" s="36" t="s">
        <v>1056</v>
      </c>
      <c r="D26" s="115"/>
      <c r="E26" s="807"/>
      <c r="F26" s="807"/>
      <c r="G26" s="30"/>
      <c r="H26" s="31"/>
      <c r="I26" s="31"/>
      <c r="J26" s="105"/>
    </row>
    <row r="27" spans="1:13" ht="38.25" customHeight="1">
      <c r="A27" s="32">
        <v>18</v>
      </c>
      <c r="B27" s="2" t="s">
        <v>1057</v>
      </c>
      <c r="C27" s="36" t="s">
        <v>68</v>
      </c>
      <c r="D27" s="115"/>
      <c r="E27" s="807"/>
      <c r="F27" s="807"/>
      <c r="G27" s="30"/>
      <c r="H27" s="31"/>
      <c r="I27" s="31"/>
      <c r="J27" s="105"/>
    </row>
    <row r="28" spans="1:13" ht="29.25" customHeight="1">
      <c r="A28" s="32">
        <v>19</v>
      </c>
      <c r="B28" s="2" t="s">
        <v>1058</v>
      </c>
      <c r="C28" s="36" t="s">
        <v>170</v>
      </c>
      <c r="D28" s="115"/>
      <c r="E28" s="807"/>
      <c r="F28" s="807"/>
      <c r="G28" s="30"/>
      <c r="H28" s="31"/>
      <c r="I28" s="31"/>
      <c r="J28" s="105"/>
    </row>
    <row r="29" spans="1:13" ht="43.5" customHeight="1">
      <c r="A29" s="32">
        <v>20</v>
      </c>
      <c r="B29" s="2" t="s">
        <v>1059</v>
      </c>
      <c r="C29" s="36" t="s">
        <v>68</v>
      </c>
      <c r="D29" s="115"/>
      <c r="E29" s="807"/>
      <c r="F29" s="807"/>
      <c r="G29" s="30"/>
      <c r="H29" s="31"/>
      <c r="I29" s="31"/>
      <c r="J29" s="105"/>
    </row>
    <row r="30" spans="1:13" ht="31.5" customHeight="1">
      <c r="A30" s="32">
        <v>21</v>
      </c>
      <c r="B30" s="2" t="s">
        <v>1060</v>
      </c>
      <c r="C30" s="36" t="s">
        <v>22</v>
      </c>
      <c r="D30" s="115"/>
      <c r="E30" s="807"/>
      <c r="F30" s="807"/>
      <c r="G30" s="30"/>
      <c r="H30" s="31"/>
      <c r="I30" s="31"/>
      <c r="J30" s="105"/>
    </row>
    <row r="31" spans="1:13" ht="43.5" customHeight="1">
      <c r="A31" s="32">
        <v>22</v>
      </c>
      <c r="B31" s="2" t="s">
        <v>1061</v>
      </c>
      <c r="C31" s="36" t="s">
        <v>22</v>
      </c>
      <c r="D31" s="115"/>
      <c r="E31" s="807"/>
      <c r="F31" s="807"/>
      <c r="G31" s="30"/>
      <c r="H31" s="31"/>
      <c r="I31" s="31"/>
      <c r="J31" s="105"/>
    </row>
    <row r="32" spans="1:13" ht="48" customHeight="1">
      <c r="A32" s="32">
        <v>23</v>
      </c>
      <c r="B32" s="2" t="s">
        <v>1062</v>
      </c>
      <c r="C32" s="36" t="s">
        <v>22</v>
      </c>
      <c r="D32" s="115"/>
      <c r="E32" s="807"/>
      <c r="F32" s="807"/>
      <c r="G32" s="30"/>
      <c r="H32" s="31"/>
      <c r="I32" s="31"/>
      <c r="J32" s="105"/>
    </row>
    <row r="33" spans="1:64" ht="41.25" customHeight="1">
      <c r="A33" s="32">
        <v>24</v>
      </c>
      <c r="B33" s="2" t="s">
        <v>1775</v>
      </c>
      <c r="C33" s="36" t="s">
        <v>22</v>
      </c>
      <c r="D33" s="115"/>
      <c r="E33" s="807"/>
      <c r="F33" s="807"/>
      <c r="G33" s="30"/>
      <c r="H33" s="31"/>
      <c r="I33" s="31"/>
      <c r="J33" s="105"/>
    </row>
    <row r="34" spans="1:64" ht="41.25" customHeight="1">
      <c r="A34" s="32">
        <v>25</v>
      </c>
      <c r="B34" s="114" t="s">
        <v>1063</v>
      </c>
      <c r="C34" s="36" t="s">
        <v>22</v>
      </c>
      <c r="D34" s="115"/>
      <c r="E34" s="807"/>
      <c r="F34" s="807"/>
      <c r="G34" s="30"/>
      <c r="H34" s="31"/>
      <c r="I34" s="31"/>
      <c r="J34" s="105"/>
    </row>
    <row r="35" spans="1:64" ht="15.75" customHeight="1">
      <c r="A35" s="105"/>
      <c r="B35" s="105" t="s">
        <v>1049</v>
      </c>
      <c r="C35" s="105"/>
      <c r="D35" s="105"/>
      <c r="E35" s="105"/>
      <c r="F35" s="105"/>
      <c r="G35" s="831"/>
      <c r="H35" s="831"/>
      <c r="I35" s="831"/>
      <c r="J35" s="831"/>
    </row>
    <row r="36" spans="1:64" ht="15" customHeight="1">
      <c r="A36" s="794" t="s">
        <v>174</v>
      </c>
      <c r="B36" s="794"/>
      <c r="C36" s="794"/>
      <c r="D36" s="794"/>
      <c r="E36" s="794"/>
      <c r="F36" s="794"/>
      <c r="G36" s="794"/>
      <c r="H36" s="794"/>
      <c r="I36" s="31"/>
      <c r="J36" s="105"/>
    </row>
    <row r="37" spans="1:64" ht="24" customHeight="1">
      <c r="A37" s="787" t="s">
        <v>175</v>
      </c>
      <c r="B37" s="787"/>
      <c r="C37" s="305" t="s">
        <v>176</v>
      </c>
      <c r="D37" s="316" t="s">
        <v>177</v>
      </c>
      <c r="E37" s="807" t="s">
        <v>60</v>
      </c>
      <c r="F37" s="807"/>
      <c r="G37" s="810" t="s">
        <v>178</v>
      </c>
      <c r="H37" s="810"/>
      <c r="I37" s="105"/>
      <c r="J37" s="105"/>
    </row>
    <row r="38" spans="1:64" ht="12" customHeight="1">
      <c r="A38" s="778">
        <v>1</v>
      </c>
      <c r="B38" s="798" t="s">
        <v>1064</v>
      </c>
      <c r="C38" s="799" t="s">
        <v>179</v>
      </c>
      <c r="D38" s="800" t="s">
        <v>180</v>
      </c>
      <c r="E38" s="800"/>
      <c r="F38" s="800"/>
      <c r="G38" s="811"/>
      <c r="H38" s="811"/>
      <c r="I38" s="105"/>
      <c r="J38" s="105"/>
    </row>
    <row r="39" spans="1:64" ht="15" customHeight="1">
      <c r="A39" s="778"/>
      <c r="B39" s="798"/>
      <c r="C39" s="799"/>
      <c r="D39" s="800"/>
      <c r="E39" s="800"/>
      <c r="F39" s="800"/>
      <c r="G39" s="811"/>
      <c r="H39" s="811"/>
      <c r="I39" s="105"/>
      <c r="J39" s="105"/>
    </row>
    <row r="40" spans="1:64" ht="12" customHeight="1">
      <c r="A40" s="778">
        <v>2</v>
      </c>
      <c r="B40" s="798" t="s">
        <v>1065</v>
      </c>
      <c r="C40" s="799" t="s">
        <v>179</v>
      </c>
      <c r="D40" s="800" t="s">
        <v>180</v>
      </c>
      <c r="E40" s="800"/>
      <c r="F40" s="800"/>
      <c r="G40" s="792"/>
      <c r="H40" s="792"/>
      <c r="I40" s="105"/>
      <c r="J40" s="105"/>
    </row>
    <row r="41" spans="1:64" ht="21.75" customHeight="1">
      <c r="A41" s="778"/>
      <c r="B41" s="798"/>
      <c r="C41" s="799"/>
      <c r="D41" s="800"/>
      <c r="E41" s="800"/>
      <c r="F41" s="800"/>
      <c r="G41" s="792"/>
      <c r="H41" s="792"/>
      <c r="I41" s="105"/>
      <c r="J41" s="105"/>
    </row>
    <row r="42" spans="1:64" ht="12" customHeight="1">
      <c r="A42" s="778">
        <v>3</v>
      </c>
      <c r="B42" s="798" t="s">
        <v>181</v>
      </c>
      <c r="C42" s="799" t="s">
        <v>179</v>
      </c>
      <c r="D42" s="800" t="s">
        <v>180</v>
      </c>
      <c r="E42" s="800"/>
      <c r="F42" s="800"/>
      <c r="G42" s="792"/>
      <c r="H42" s="792"/>
      <c r="I42" s="105"/>
      <c r="J42" s="105"/>
    </row>
    <row r="43" spans="1:64" ht="12" customHeight="1">
      <c r="A43" s="778"/>
      <c r="B43" s="798"/>
      <c r="C43" s="799"/>
      <c r="D43" s="800"/>
      <c r="E43" s="800"/>
      <c r="F43" s="800"/>
      <c r="G43" s="792"/>
      <c r="H43" s="792"/>
      <c r="I43" s="105"/>
      <c r="J43" s="105"/>
    </row>
    <row r="44" spans="1:64" ht="12" customHeight="1">
      <c r="A44" s="778">
        <v>4</v>
      </c>
      <c r="B44" s="798" t="s">
        <v>182</v>
      </c>
      <c r="C44" s="799" t="s">
        <v>179</v>
      </c>
      <c r="D44" s="800" t="s">
        <v>180</v>
      </c>
      <c r="E44" s="800"/>
      <c r="F44" s="800"/>
      <c r="G44" s="792"/>
      <c r="H44" s="792"/>
      <c r="I44" s="105"/>
      <c r="J44" s="105"/>
    </row>
    <row r="45" spans="1:64" ht="12" customHeight="1">
      <c r="A45" s="778"/>
      <c r="B45" s="798"/>
      <c r="C45" s="799"/>
      <c r="D45" s="800"/>
      <c r="E45" s="800"/>
      <c r="F45" s="800"/>
      <c r="G45" s="792"/>
      <c r="H45" s="792"/>
      <c r="I45" s="105"/>
      <c r="J45" s="105"/>
    </row>
    <row r="46" spans="1:64" ht="15" customHeight="1">
      <c r="A46" s="551"/>
      <c r="B46" s="215"/>
      <c r="C46" s="216"/>
      <c r="D46" s="217"/>
      <c r="E46" s="217"/>
      <c r="F46" s="217"/>
      <c r="G46" s="393"/>
      <c r="H46" s="393"/>
      <c r="I46" s="18"/>
      <c r="J46" s="18"/>
    </row>
    <row r="47" spans="1:64" ht="12" customHeight="1">
      <c r="A47" s="551"/>
      <c r="B47" s="382"/>
      <c r="C47" s="216"/>
      <c r="D47" s="217"/>
      <c r="E47" s="217"/>
      <c r="F47" s="217"/>
      <c r="G47" s="393"/>
      <c r="H47" s="393"/>
      <c r="I47" s="18"/>
      <c r="J47" s="18"/>
    </row>
    <row r="48" spans="1:64" s="208" customFormat="1" ht="15" customHeight="1">
      <c r="A48" s="551"/>
      <c r="B48" s="44" t="s">
        <v>1354</v>
      </c>
      <c r="C48" s="216"/>
      <c r="D48" s="217"/>
      <c r="F48" s="45"/>
      <c r="G48" s="45"/>
      <c r="H48" s="88"/>
      <c r="I48" s="18"/>
      <c r="J48" s="1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8"/>
      <c r="AN48" s="548"/>
      <c r="AO48" s="548"/>
      <c r="AP48" s="548"/>
      <c r="AQ48" s="548"/>
      <c r="AR48" s="548"/>
      <c r="AS48" s="548"/>
      <c r="AT48" s="548"/>
      <c r="AU48" s="548"/>
      <c r="AV48" s="548"/>
      <c r="AW48" s="548"/>
      <c r="AX48" s="548"/>
      <c r="AY48" s="548"/>
      <c r="AZ48" s="548"/>
      <c r="BA48" s="548"/>
      <c r="BB48" s="548"/>
      <c r="BC48" s="548"/>
      <c r="BD48" s="548"/>
      <c r="BE48" s="548"/>
      <c r="BF48" s="548"/>
      <c r="BG48" s="548"/>
      <c r="BH48" s="548"/>
      <c r="BI48" s="548"/>
      <c r="BJ48" s="548"/>
      <c r="BK48" s="548"/>
      <c r="BL48" s="548"/>
    </row>
    <row r="49" spans="1:64" s="208" customFormat="1" ht="15" customHeight="1">
      <c r="A49" s="551"/>
      <c r="B49" s="215"/>
      <c r="C49" s="216"/>
      <c r="D49" s="217"/>
      <c r="F49" s="45"/>
      <c r="G49" s="46"/>
      <c r="H49" s="45"/>
      <c r="I49" s="18"/>
      <c r="J49" s="1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c r="BA49" s="548"/>
      <c r="BB49" s="548"/>
      <c r="BC49" s="548"/>
      <c r="BD49" s="548"/>
      <c r="BE49" s="548"/>
      <c r="BF49" s="548"/>
      <c r="BG49" s="548"/>
      <c r="BH49" s="548"/>
      <c r="BI49" s="548"/>
      <c r="BJ49" s="548"/>
      <c r="BK49" s="548"/>
      <c r="BL49" s="548"/>
    </row>
    <row r="50" spans="1:64" ht="15" customHeight="1">
      <c r="A50" s="551"/>
      <c r="B50" s="766" t="s">
        <v>1842</v>
      </c>
      <c r="C50" s="216"/>
      <c r="D50" s="217"/>
      <c r="E50" s="217"/>
      <c r="F50" s="217"/>
      <c r="G50" s="46"/>
      <c r="H50" s="393"/>
      <c r="I50" s="18"/>
      <c r="J50" s="18"/>
    </row>
    <row r="51" spans="1:64" ht="15.75" customHeight="1">
      <c r="A51" s="298"/>
      <c r="B51" s="298"/>
      <c r="C51" s="299"/>
      <c r="D51" s="164"/>
      <c r="E51" s="164"/>
      <c r="F51" s="45"/>
      <c r="G51" s="45"/>
      <c r="H51" s="45"/>
      <c r="I51" s="88"/>
    </row>
    <row r="52" spans="1:64" ht="15" customHeight="1">
      <c r="A52" s="81"/>
      <c r="B52" s="162"/>
    </row>
    <row r="54" spans="1:64" ht="15" customHeight="1">
      <c r="F54" s="45"/>
      <c r="G54" s="45"/>
      <c r="H54" s="45"/>
      <c r="I54" s="88"/>
    </row>
    <row r="55" spans="1:64" ht="15" customHeight="1">
      <c r="F55" s="89"/>
      <c r="G55" s="89"/>
      <c r="H55" s="89"/>
      <c r="I55" s="89"/>
    </row>
  </sheetData>
  <mergeCells count="59">
    <mergeCell ref="G42:H43"/>
    <mergeCell ref="A44:A45"/>
    <mergeCell ref="B44:B45"/>
    <mergeCell ref="C44:C45"/>
    <mergeCell ref="D44:D45"/>
    <mergeCell ref="E44:F45"/>
    <mergeCell ref="G44:H45"/>
    <mergeCell ref="A42:A43"/>
    <mergeCell ref="B42:B43"/>
    <mergeCell ref="C42:C43"/>
    <mergeCell ref="D42:D43"/>
    <mergeCell ref="E42:F43"/>
    <mergeCell ref="G38:H39"/>
    <mergeCell ref="A40:A41"/>
    <mergeCell ref="B40:B41"/>
    <mergeCell ref="C40:C41"/>
    <mergeCell ref="D40:D41"/>
    <mergeCell ref="E40:F41"/>
    <mergeCell ref="G40:H41"/>
    <mergeCell ref="A38:A39"/>
    <mergeCell ref="B38:B39"/>
    <mergeCell ref="C38:C39"/>
    <mergeCell ref="D38:D39"/>
    <mergeCell ref="E38:F39"/>
    <mergeCell ref="E33:F33"/>
    <mergeCell ref="E34:F34"/>
    <mergeCell ref="G35:J35"/>
    <mergeCell ref="A36:H36"/>
    <mergeCell ref="A37:B37"/>
    <mergeCell ref="E37:F37"/>
    <mergeCell ref="G37:H37"/>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 right="0.7" top="0.75" bottom="0.75" header="0.511811023622047" footer="0.511811023622047"/>
  <pageSetup paperSize="9" orientation="landscape" horizontalDpi="300" verticalDpi="300"/>
  <rowBreaks count="1" manualBreakCount="1">
    <brk id="24"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IW28"/>
  <sheetViews>
    <sheetView zoomScaleNormal="100" workbookViewId="0">
      <selection activeCell="B27" sqref="B27"/>
    </sheetView>
  </sheetViews>
  <sheetFormatPr defaultColWidth="8.85546875" defaultRowHeight="12.75"/>
  <cols>
    <col min="1" max="1" width="5" style="208" customWidth="1"/>
    <col min="2" max="2" width="50.42578125" style="208" customWidth="1"/>
    <col min="3" max="3" width="11.85546875" style="208" customWidth="1"/>
    <col min="4" max="4" width="15.28515625" style="208" customWidth="1"/>
    <col min="5" max="5" width="8.85546875" style="208"/>
    <col min="6" max="6" width="12.140625" style="208" customWidth="1"/>
    <col min="7" max="7" width="14.5703125" style="208" customWidth="1"/>
    <col min="8" max="8" width="12" style="208" customWidth="1"/>
    <col min="9" max="9" width="10.42578125" style="208" customWidth="1"/>
    <col min="10" max="10" width="11.42578125" style="208" customWidth="1"/>
    <col min="11" max="11" width="11.140625" style="208" customWidth="1"/>
    <col min="12" max="12" width="13.7109375" style="208" customWidth="1"/>
    <col min="13" max="257" width="8.85546875" style="208"/>
    <col min="258" max="16384" width="8.85546875" style="6"/>
  </cols>
  <sheetData>
    <row r="1" spans="1:64" ht="15.75" customHeight="1">
      <c r="A1" s="771" t="s">
        <v>1442</v>
      </c>
      <c r="B1" s="771"/>
      <c r="C1" s="771"/>
      <c r="D1" s="771"/>
      <c r="E1" s="771"/>
      <c r="F1" s="771"/>
      <c r="G1" s="771"/>
      <c r="H1" s="771"/>
      <c r="I1" s="771"/>
      <c r="J1" s="771"/>
      <c r="K1" s="771"/>
      <c r="L1" s="771"/>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4" ht="15.75" customHeight="1">
      <c r="A2" s="771"/>
      <c r="B2" s="771"/>
      <c r="C2" s="771"/>
      <c r="D2" s="771"/>
      <c r="E2" s="771"/>
      <c r="F2" s="771"/>
      <c r="G2" s="771"/>
      <c r="H2" s="771"/>
      <c r="I2" s="771"/>
      <c r="J2" s="771"/>
      <c r="K2" s="771"/>
      <c r="L2" s="771"/>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4" ht="15.75" customHeight="1">
      <c r="A3" s="877" t="s">
        <v>1438</v>
      </c>
      <c r="B3" s="877"/>
      <c r="C3" s="877"/>
      <c r="D3" s="877"/>
      <c r="E3" s="877"/>
      <c r="F3" s="877"/>
      <c r="G3" s="877"/>
      <c r="H3" s="877"/>
      <c r="I3" s="877"/>
      <c r="J3" s="877"/>
      <c r="K3" s="877"/>
      <c r="L3" s="877"/>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4" ht="15.75" customHeight="1">
      <c r="A4" s="772" t="s">
        <v>1439</v>
      </c>
      <c r="B4" s="772"/>
      <c r="C4" s="772"/>
      <c r="D4" s="772"/>
      <c r="E4" s="772"/>
      <c r="F4" s="772"/>
      <c r="G4" s="772"/>
      <c r="H4" s="772"/>
      <c r="I4" s="772"/>
      <c r="J4" s="772"/>
      <c r="K4" s="772"/>
      <c r="L4" s="772"/>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4" ht="15.75" customHeight="1">
      <c r="A5" s="772" t="s">
        <v>1529</v>
      </c>
      <c r="B5" s="772"/>
      <c r="C5" s="772"/>
      <c r="D5" s="772"/>
      <c r="E5" s="772"/>
      <c r="F5" s="772"/>
      <c r="G5" s="772"/>
      <c r="H5" s="772"/>
      <c r="I5" s="772"/>
      <c r="J5" s="772"/>
      <c r="K5" s="772"/>
      <c r="L5" s="772"/>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31.5" customHeight="1" thickBot="1">
      <c r="A6" s="887" t="s">
        <v>1066</v>
      </c>
      <c r="B6" s="882" t="s">
        <v>1067</v>
      </c>
      <c r="C6" s="882" t="s">
        <v>1068</v>
      </c>
      <c r="D6" s="882" t="s">
        <v>1069</v>
      </c>
      <c r="E6" s="889" t="s">
        <v>1070</v>
      </c>
      <c r="F6" s="889"/>
      <c r="G6" s="882" t="s">
        <v>1071</v>
      </c>
      <c r="H6" s="882" t="s">
        <v>4</v>
      </c>
      <c r="I6" s="882" t="s">
        <v>5</v>
      </c>
      <c r="J6" s="882" t="s">
        <v>6</v>
      </c>
      <c r="K6" s="878" t="s">
        <v>1072</v>
      </c>
      <c r="L6" s="880" t="s">
        <v>1823</v>
      </c>
    </row>
    <row r="7" spans="1:64" ht="48" customHeight="1" thickBot="1">
      <c r="A7" s="888"/>
      <c r="B7" s="883"/>
      <c r="C7" s="883"/>
      <c r="D7" s="883"/>
      <c r="E7" s="552" t="s">
        <v>1073</v>
      </c>
      <c r="F7" s="552" t="s">
        <v>1074</v>
      </c>
      <c r="G7" s="883"/>
      <c r="H7" s="883"/>
      <c r="I7" s="883"/>
      <c r="J7" s="883"/>
      <c r="K7" s="879"/>
      <c r="L7" s="881"/>
    </row>
    <row r="8" spans="1:64" ht="12.75" customHeight="1">
      <c r="A8" s="553" t="s">
        <v>379</v>
      </c>
      <c r="B8" s="554">
        <v>2</v>
      </c>
      <c r="C8" s="554">
        <v>3</v>
      </c>
      <c r="D8" s="555">
        <v>4</v>
      </c>
      <c r="E8" s="555">
        <v>5</v>
      </c>
      <c r="F8" s="555">
        <v>6</v>
      </c>
      <c r="G8" s="555">
        <v>7</v>
      </c>
      <c r="H8" s="555" t="s">
        <v>1075</v>
      </c>
      <c r="I8" s="555">
        <v>9</v>
      </c>
      <c r="J8" s="555">
        <v>10</v>
      </c>
      <c r="K8" s="556">
        <v>11</v>
      </c>
      <c r="L8" s="17">
        <v>12</v>
      </c>
    </row>
    <row r="9" spans="1:64" ht="30.75" customHeight="1">
      <c r="A9" s="557">
        <v>1</v>
      </c>
      <c r="B9" s="558" t="s">
        <v>1776</v>
      </c>
      <c r="C9" s="559" t="s">
        <v>1076</v>
      </c>
      <c r="D9" s="557">
        <v>2040</v>
      </c>
      <c r="E9" s="557"/>
      <c r="F9" s="560"/>
      <c r="G9" s="561"/>
      <c r="H9" s="562"/>
      <c r="I9" s="559"/>
      <c r="J9" s="557"/>
      <c r="K9" s="557"/>
      <c r="L9" s="186"/>
    </row>
    <row r="10" spans="1:64" ht="41.25" customHeight="1">
      <c r="A10" s="563">
        <v>2</v>
      </c>
      <c r="B10" s="564" t="s">
        <v>1777</v>
      </c>
      <c r="C10" s="528" t="s">
        <v>1076</v>
      </c>
      <c r="D10" s="563">
        <v>138000</v>
      </c>
      <c r="E10" s="563"/>
      <c r="F10" s="565"/>
      <c r="G10" s="566"/>
      <c r="H10" s="562"/>
      <c r="I10" s="559"/>
      <c r="J10" s="557"/>
      <c r="K10" s="563"/>
      <c r="L10" s="186"/>
    </row>
    <row r="11" spans="1:64" ht="42" customHeight="1">
      <c r="A11" s="186">
        <v>3</v>
      </c>
      <c r="B11" s="473" t="s">
        <v>1778</v>
      </c>
      <c r="C11" s="474" t="s">
        <v>1076</v>
      </c>
      <c r="D11" s="186">
        <v>79800</v>
      </c>
      <c r="E11" s="186"/>
      <c r="F11" s="567"/>
      <c r="G11" s="561"/>
      <c r="H11" s="562"/>
      <c r="I11" s="559"/>
      <c r="J11" s="557"/>
      <c r="K11" s="186"/>
      <c r="L11" s="186"/>
    </row>
    <row r="12" spans="1:64" ht="36.75" customHeight="1">
      <c r="A12" s="844" t="s">
        <v>347</v>
      </c>
      <c r="B12" s="844"/>
      <c r="C12" s="844"/>
      <c r="D12" s="844"/>
      <c r="E12" s="844"/>
      <c r="F12" s="844"/>
      <c r="G12" s="844"/>
      <c r="H12" s="270"/>
      <c r="I12" s="568"/>
      <c r="J12" s="568"/>
      <c r="K12" s="568"/>
      <c r="L12" s="568"/>
    </row>
    <row r="13" spans="1:64" ht="12.75" customHeight="1">
      <c r="A13" s="569"/>
      <c r="B13" s="192"/>
      <c r="C13" s="192"/>
      <c r="D13" s="569"/>
      <c r="E13" s="570"/>
      <c r="F13" s="571"/>
      <c r="G13" s="572"/>
      <c r="H13" s="568"/>
      <c r="I13" s="568"/>
      <c r="J13" s="182"/>
      <c r="K13" s="182"/>
      <c r="L13" s="182"/>
    </row>
    <row r="14" spans="1:64" ht="12.75" customHeight="1">
      <c r="A14" s="884" t="s">
        <v>1077</v>
      </c>
      <c r="B14" s="884"/>
      <c r="C14" s="885" t="s">
        <v>1078</v>
      </c>
      <c r="D14" s="886" t="s">
        <v>1079</v>
      </c>
      <c r="E14" s="570"/>
      <c r="F14" s="571"/>
      <c r="G14" s="572"/>
      <c r="H14" s="568"/>
      <c r="I14" s="568"/>
      <c r="J14" s="182"/>
      <c r="K14" s="182"/>
      <c r="L14" s="182"/>
    </row>
    <row r="15" spans="1:64" ht="12.75" customHeight="1">
      <c r="A15" s="884"/>
      <c r="B15" s="884"/>
      <c r="C15" s="885"/>
      <c r="D15" s="886"/>
      <c r="E15" s="570"/>
      <c r="F15" s="571"/>
      <c r="G15" s="572"/>
      <c r="H15" s="568"/>
      <c r="I15" s="568"/>
      <c r="J15" s="182"/>
      <c r="K15" s="182"/>
      <c r="L15" s="182"/>
    </row>
    <row r="16" spans="1:64" ht="24" customHeight="1">
      <c r="A16" s="557">
        <v>1</v>
      </c>
      <c r="B16" s="573" t="s">
        <v>1080</v>
      </c>
      <c r="C16" s="559" t="s">
        <v>176</v>
      </c>
      <c r="D16" s="574"/>
      <c r="E16" s="570"/>
      <c r="F16" s="571"/>
      <c r="G16" s="572"/>
      <c r="H16" s="568"/>
      <c r="I16" s="568"/>
      <c r="J16" s="182"/>
      <c r="K16" s="182"/>
      <c r="L16" s="182"/>
    </row>
    <row r="17" spans="1:12" ht="26.25" customHeight="1">
      <c r="A17" s="186">
        <v>2</v>
      </c>
      <c r="B17" s="575" t="s">
        <v>1081</v>
      </c>
      <c r="C17" s="474" t="s">
        <v>176</v>
      </c>
      <c r="D17" s="576"/>
      <c r="E17" s="570"/>
      <c r="F17" s="571"/>
      <c r="G17" s="572"/>
      <c r="H17" s="568"/>
      <c r="I17" s="568"/>
      <c r="J17" s="182"/>
      <c r="K17" s="182"/>
      <c r="L17" s="182"/>
    </row>
    <row r="18" spans="1:12" ht="22.5" customHeight="1">
      <c r="A18" s="186">
        <v>3</v>
      </c>
      <c r="B18" s="575" t="s">
        <v>1082</v>
      </c>
      <c r="C18" s="474" t="s">
        <v>176</v>
      </c>
      <c r="D18" s="576"/>
      <c r="E18" s="570"/>
      <c r="F18" s="571"/>
      <c r="G18" s="572"/>
      <c r="H18" s="568"/>
      <c r="I18" s="568"/>
      <c r="J18" s="182"/>
      <c r="K18" s="182"/>
      <c r="L18" s="182"/>
    </row>
    <row r="19" spans="1:12" ht="47.25" customHeight="1">
      <c r="A19" s="186">
        <v>4</v>
      </c>
      <c r="B19" s="575" t="s">
        <v>1083</v>
      </c>
      <c r="C19" s="474" t="s">
        <v>176</v>
      </c>
      <c r="D19" s="576"/>
      <c r="E19" s="570"/>
      <c r="F19" s="571"/>
      <c r="G19" s="572"/>
      <c r="H19" s="568"/>
      <c r="I19" s="568"/>
      <c r="J19" s="182"/>
      <c r="K19" s="182"/>
      <c r="L19" s="182"/>
    </row>
    <row r="20" spans="1:12" ht="36" customHeight="1">
      <c r="A20" s="186">
        <v>5</v>
      </c>
      <c r="B20" s="575" t="s">
        <v>1084</v>
      </c>
      <c r="C20" s="474" t="s">
        <v>176</v>
      </c>
      <c r="D20" s="576"/>
      <c r="E20" s="570"/>
      <c r="F20" s="571"/>
      <c r="G20" s="572"/>
      <c r="H20" s="568"/>
      <c r="I20" s="568"/>
      <c r="J20" s="182"/>
      <c r="K20" s="182"/>
      <c r="L20" s="182"/>
    </row>
    <row r="21" spans="1:12" ht="35.25" customHeight="1">
      <c r="A21" s="186">
        <v>6</v>
      </c>
      <c r="B21" s="575" t="s">
        <v>1085</v>
      </c>
      <c r="C21" s="474" t="s">
        <v>176</v>
      </c>
      <c r="D21" s="576"/>
      <c r="E21" s="570"/>
      <c r="F21" s="571"/>
      <c r="G21" s="572"/>
      <c r="H21" s="568"/>
      <c r="I21" s="568"/>
      <c r="J21" s="182"/>
      <c r="K21" s="182"/>
      <c r="L21" s="182"/>
    </row>
    <row r="22" spans="1:12" ht="25.5" customHeight="1">
      <c r="A22" s="186">
        <v>7</v>
      </c>
      <c r="B22" s="575" t="s">
        <v>1086</v>
      </c>
      <c r="C22" s="474" t="s">
        <v>176</v>
      </c>
      <c r="D22" s="576"/>
      <c r="E22" s="570"/>
      <c r="F22" s="571"/>
      <c r="G22" s="572"/>
      <c r="H22" s="568"/>
      <c r="I22" s="568"/>
      <c r="J22" s="182"/>
      <c r="K22" s="182"/>
      <c r="L22" s="182"/>
    </row>
    <row r="23" spans="1:12" ht="79.5" customHeight="1">
      <c r="A23" s="186">
        <v>8</v>
      </c>
      <c r="B23" s="575" t="s">
        <v>1087</v>
      </c>
      <c r="C23" s="474" t="s">
        <v>176</v>
      </c>
      <c r="D23" s="576"/>
      <c r="E23" s="570"/>
      <c r="F23" s="571"/>
      <c r="G23" s="572"/>
      <c r="H23" s="568"/>
      <c r="I23" s="568"/>
      <c r="J23" s="182"/>
      <c r="K23" s="182"/>
      <c r="L23" s="182"/>
    </row>
    <row r="24" spans="1:12" ht="12.75" customHeight="1">
      <c r="A24" s="577"/>
      <c r="B24" s="578"/>
      <c r="C24" s="579"/>
      <c r="D24" s="577"/>
      <c r="E24" s="580"/>
      <c r="F24" s="581"/>
      <c r="G24" s="582"/>
      <c r="I24" s="45"/>
      <c r="J24" s="45"/>
      <c r="K24" s="88"/>
    </row>
    <row r="25" spans="1:12" ht="13.5" customHeight="1">
      <c r="A25" s="577"/>
      <c r="B25" s="583"/>
      <c r="C25" s="583"/>
      <c r="D25" s="584"/>
      <c r="E25" s="585"/>
      <c r="F25" s="586"/>
      <c r="G25" s="583"/>
      <c r="I25" s="46"/>
      <c r="J25" s="45"/>
      <c r="K25" s="45"/>
    </row>
    <row r="26" spans="1:12" ht="12.75" customHeight="1">
      <c r="A26" s="577"/>
      <c r="B26" s="44" t="s">
        <v>1354</v>
      </c>
      <c r="C26" s="585"/>
      <c r="D26" s="577"/>
      <c r="E26" s="583"/>
      <c r="F26" s="578"/>
      <c r="G26" s="583"/>
      <c r="I26" s="46"/>
    </row>
    <row r="27" spans="1:12" ht="12.75" customHeight="1">
      <c r="A27" s="577"/>
      <c r="B27" s="766" t="s">
        <v>1842</v>
      </c>
      <c r="C27" s="583"/>
      <c r="D27" s="577"/>
      <c r="E27" s="583"/>
      <c r="F27" s="585"/>
    </row>
    <row r="28" spans="1:12" ht="12.75" customHeight="1">
      <c r="A28" s="583"/>
      <c r="B28" s="583"/>
      <c r="C28" s="583"/>
      <c r="F28" s="585"/>
    </row>
  </sheetData>
  <mergeCells count="19">
    <mergeCell ref="A14:B15"/>
    <mergeCell ref="C14:C15"/>
    <mergeCell ref="D14:D15"/>
    <mergeCell ref="I6:I7"/>
    <mergeCell ref="J6:J7"/>
    <mergeCell ref="A12:G12"/>
    <mergeCell ref="A6:A7"/>
    <mergeCell ref="B6:B7"/>
    <mergeCell ref="C6:C7"/>
    <mergeCell ref="D6:D7"/>
    <mergeCell ref="E6:F6"/>
    <mergeCell ref="G6:G7"/>
    <mergeCell ref="A4:L4"/>
    <mergeCell ref="A3:L3"/>
    <mergeCell ref="A1:L2"/>
    <mergeCell ref="K6:K7"/>
    <mergeCell ref="L6:L7"/>
    <mergeCell ref="H6:H7"/>
    <mergeCell ref="A5:L5"/>
  </mergeCells>
  <pageMargins left="0.78749999999999998" right="0.78749999999999998" top="1.0249999999999999" bottom="1.0249999999999999" header="0.78749999999999998" footer="0.78749999999999998"/>
  <pageSetup paperSize="9" scale="73" orientation="landscape" horizontalDpi="300" verticalDpi="300"/>
  <headerFooter>
    <oddHeader>&amp;C&amp;A</oddHeader>
    <oddFooter>&amp;CStrona &amp;P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W35"/>
  <sheetViews>
    <sheetView zoomScaleNormal="100" workbookViewId="0">
      <selection activeCell="B35" sqref="B35"/>
    </sheetView>
  </sheetViews>
  <sheetFormatPr defaultColWidth="8.85546875" defaultRowHeight="12.75"/>
  <cols>
    <col min="1" max="1" width="5" style="208" customWidth="1"/>
    <col min="2" max="2" width="50.42578125" style="208" customWidth="1"/>
    <col min="3" max="3" width="9.7109375" style="208" customWidth="1"/>
    <col min="4" max="4" width="13.42578125" style="208" customWidth="1"/>
    <col min="5" max="5" width="11.28515625" style="208" customWidth="1"/>
    <col min="6" max="6" width="14.5703125" style="208" customWidth="1"/>
    <col min="7" max="7" width="11.5703125" style="208" customWidth="1"/>
    <col min="8" max="8" width="13.7109375" style="208" customWidth="1"/>
    <col min="9" max="9" width="13.42578125" style="208" customWidth="1"/>
    <col min="10" max="10" width="11" style="208" customWidth="1"/>
    <col min="11" max="11" width="16.42578125" style="208" customWidth="1"/>
    <col min="12" max="12" width="20.85546875" style="208" customWidth="1"/>
    <col min="13" max="257" width="8.85546875" style="208"/>
    <col min="258" max="16384" width="8.85546875" style="6"/>
  </cols>
  <sheetData>
    <row r="1" spans="1:64" ht="15.75" customHeight="1">
      <c r="A1" s="771" t="s">
        <v>1442</v>
      </c>
      <c r="B1" s="771"/>
      <c r="C1" s="771"/>
      <c r="D1" s="771"/>
      <c r="E1" s="771"/>
      <c r="F1" s="771"/>
      <c r="G1" s="771"/>
      <c r="H1" s="771"/>
      <c r="I1" s="771"/>
      <c r="J1" s="771"/>
      <c r="K1" s="771"/>
      <c r="L1" s="771"/>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4" ht="15.75" customHeight="1">
      <c r="A2" s="771"/>
      <c r="B2" s="771"/>
      <c r="C2" s="771"/>
      <c r="D2" s="771"/>
      <c r="E2" s="771"/>
      <c r="F2" s="771"/>
      <c r="G2" s="771"/>
      <c r="H2" s="771"/>
      <c r="I2" s="771"/>
      <c r="J2" s="771"/>
      <c r="K2" s="771"/>
      <c r="L2" s="771"/>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4" ht="15.75" customHeight="1">
      <c r="A3" s="877" t="s">
        <v>1438</v>
      </c>
      <c r="B3" s="877"/>
      <c r="C3" s="877"/>
      <c r="D3" s="877"/>
      <c r="E3" s="877"/>
      <c r="F3" s="877"/>
      <c r="G3" s="877"/>
      <c r="H3" s="877"/>
      <c r="I3" s="877"/>
      <c r="J3" s="877"/>
      <c r="K3" s="877"/>
      <c r="L3" s="877"/>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4" ht="15.75" customHeight="1">
      <c r="A4" s="772" t="s">
        <v>1439</v>
      </c>
      <c r="B4" s="772"/>
      <c r="C4" s="772"/>
      <c r="D4" s="772"/>
      <c r="E4" s="772"/>
      <c r="F4" s="772"/>
      <c r="G4" s="772"/>
      <c r="H4" s="772"/>
      <c r="I4" s="772"/>
      <c r="J4" s="772"/>
      <c r="K4" s="772"/>
      <c r="L4" s="772"/>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4" ht="15.75" customHeight="1">
      <c r="A5" s="772" t="s">
        <v>1530</v>
      </c>
      <c r="B5" s="772"/>
      <c r="C5" s="772"/>
      <c r="D5" s="772"/>
      <c r="E5" s="772"/>
      <c r="F5" s="772"/>
      <c r="G5" s="772"/>
      <c r="H5" s="772"/>
      <c r="I5" s="772"/>
      <c r="J5" s="772"/>
      <c r="K5" s="772"/>
      <c r="L5" s="772"/>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31.5" customHeight="1">
      <c r="A6" s="888" t="s">
        <v>1066</v>
      </c>
      <c r="B6" s="883" t="s">
        <v>1067</v>
      </c>
      <c r="C6" s="883" t="s">
        <v>1068</v>
      </c>
      <c r="D6" s="883" t="s">
        <v>1069</v>
      </c>
      <c r="E6" s="890" t="s">
        <v>1070</v>
      </c>
      <c r="F6" s="890"/>
      <c r="G6" s="883" t="s">
        <v>1071</v>
      </c>
      <c r="H6" s="883" t="s">
        <v>4</v>
      </c>
      <c r="I6" s="883" t="s">
        <v>5</v>
      </c>
      <c r="J6" s="883" t="s">
        <v>6</v>
      </c>
      <c r="K6" s="879" t="s">
        <v>1072</v>
      </c>
      <c r="L6" s="881" t="s">
        <v>1823</v>
      </c>
    </row>
    <row r="7" spans="1:64" ht="34.5" customHeight="1">
      <c r="A7" s="888"/>
      <c r="B7" s="883"/>
      <c r="C7" s="883"/>
      <c r="D7" s="883"/>
      <c r="E7" s="552" t="s">
        <v>1073</v>
      </c>
      <c r="F7" s="552" t="s">
        <v>1074</v>
      </c>
      <c r="G7" s="883"/>
      <c r="H7" s="883"/>
      <c r="I7" s="883"/>
      <c r="J7" s="883"/>
      <c r="K7" s="879"/>
      <c r="L7" s="881"/>
    </row>
    <row r="8" spans="1:64" ht="15">
      <c r="A8" s="553" t="s">
        <v>379</v>
      </c>
      <c r="B8" s="554">
        <v>2</v>
      </c>
      <c r="C8" s="554">
        <v>3</v>
      </c>
      <c r="D8" s="555">
        <v>4</v>
      </c>
      <c r="E8" s="555">
        <v>5</v>
      </c>
      <c r="F8" s="555">
        <v>6</v>
      </c>
      <c r="G8" s="555">
        <v>7</v>
      </c>
      <c r="H8" s="555" t="s">
        <v>1075</v>
      </c>
      <c r="I8" s="555">
        <v>9</v>
      </c>
      <c r="J8" s="555">
        <v>10</v>
      </c>
      <c r="K8" s="556">
        <v>11</v>
      </c>
      <c r="L8" s="17">
        <v>12</v>
      </c>
    </row>
    <row r="9" spans="1:64" ht="70.5" customHeight="1">
      <c r="A9" s="557">
        <v>1</v>
      </c>
      <c r="B9" s="558" t="s">
        <v>1088</v>
      </c>
      <c r="C9" s="559" t="s">
        <v>1089</v>
      </c>
      <c r="D9" s="557">
        <v>5000</v>
      </c>
      <c r="E9" s="557"/>
      <c r="F9" s="560"/>
      <c r="G9" s="561"/>
      <c r="H9" s="587"/>
      <c r="I9" s="557"/>
      <c r="J9" s="557"/>
      <c r="K9" s="557"/>
      <c r="L9" s="588"/>
    </row>
    <row r="10" spans="1:64" ht="73.5" customHeight="1">
      <c r="A10" s="186">
        <v>2</v>
      </c>
      <c r="B10" s="194" t="s">
        <v>1090</v>
      </c>
      <c r="C10" s="474" t="s">
        <v>1089</v>
      </c>
      <c r="D10" s="557">
        <v>15000</v>
      </c>
      <c r="E10" s="186"/>
      <c r="F10" s="560"/>
      <c r="G10" s="561"/>
      <c r="H10" s="587"/>
      <c r="I10" s="557"/>
      <c r="J10" s="557"/>
      <c r="K10" s="186"/>
      <c r="L10" s="588"/>
    </row>
    <row r="11" spans="1:64" ht="65.25" customHeight="1">
      <c r="A11" s="186">
        <v>3</v>
      </c>
      <c r="B11" s="589" t="s">
        <v>1091</v>
      </c>
      <c r="C11" s="590" t="s">
        <v>1089</v>
      </c>
      <c r="D11" s="557">
        <v>150000</v>
      </c>
      <c r="E11" s="186"/>
      <c r="F11" s="560"/>
      <c r="G11" s="561"/>
      <c r="H11" s="587"/>
      <c r="I11" s="557"/>
      <c r="J11" s="557"/>
      <c r="K11" s="186"/>
      <c r="L11" s="588"/>
    </row>
    <row r="12" spans="1:64" ht="70.5" customHeight="1">
      <c r="A12" s="186">
        <v>4</v>
      </c>
      <c r="B12" s="589" t="s">
        <v>1092</v>
      </c>
      <c r="C12" s="590" t="s">
        <v>1089</v>
      </c>
      <c r="D12" s="557">
        <v>45000</v>
      </c>
      <c r="E12" s="186"/>
      <c r="F12" s="560"/>
      <c r="G12" s="561"/>
      <c r="H12" s="587"/>
      <c r="I12" s="557"/>
      <c r="J12" s="557"/>
      <c r="K12" s="591"/>
      <c r="L12" s="588"/>
    </row>
    <row r="13" spans="1:64" ht="68.25" customHeight="1">
      <c r="A13" s="186">
        <v>5</v>
      </c>
      <c r="B13" s="589" t="s">
        <v>1093</v>
      </c>
      <c r="C13" s="590" t="s">
        <v>1089</v>
      </c>
      <c r="D13" s="557">
        <v>270000</v>
      </c>
      <c r="E13" s="186"/>
      <c r="F13" s="560"/>
      <c r="G13" s="561"/>
      <c r="H13" s="587"/>
      <c r="I13" s="557"/>
      <c r="J13" s="557"/>
      <c r="K13" s="591"/>
      <c r="L13" s="588"/>
    </row>
    <row r="14" spans="1:64" ht="81" customHeight="1">
      <c r="A14" s="186">
        <v>6</v>
      </c>
      <c r="B14" s="589" t="s">
        <v>1094</v>
      </c>
      <c r="C14" s="590" t="s">
        <v>1089</v>
      </c>
      <c r="D14" s="557">
        <v>150000</v>
      </c>
      <c r="E14" s="186"/>
      <c r="F14" s="560"/>
      <c r="G14" s="561"/>
      <c r="H14" s="587"/>
      <c r="I14" s="557"/>
      <c r="J14" s="557"/>
      <c r="K14" s="591"/>
      <c r="L14" s="588"/>
    </row>
    <row r="15" spans="1:64" ht="66" customHeight="1">
      <c r="A15" s="563">
        <v>7</v>
      </c>
      <c r="B15" s="564" t="s">
        <v>1095</v>
      </c>
      <c r="C15" s="592" t="s">
        <v>1089</v>
      </c>
      <c r="D15" s="557">
        <v>240000</v>
      </c>
      <c r="E15" s="563"/>
      <c r="F15" s="565"/>
      <c r="G15" s="566"/>
      <c r="H15" s="587"/>
      <c r="I15" s="557"/>
      <c r="J15" s="557"/>
      <c r="K15" s="593"/>
      <c r="L15" s="588"/>
    </row>
    <row r="16" spans="1:64" ht="66" customHeight="1">
      <c r="A16" s="186">
        <v>8</v>
      </c>
      <c r="B16" s="589" t="s">
        <v>1096</v>
      </c>
      <c r="C16" s="590" t="s">
        <v>1089</v>
      </c>
      <c r="D16" s="557">
        <v>150000</v>
      </c>
      <c r="E16" s="186"/>
      <c r="F16" s="567"/>
      <c r="G16" s="561"/>
      <c r="H16" s="587"/>
      <c r="I16" s="557"/>
      <c r="J16" s="557"/>
      <c r="K16" s="591"/>
      <c r="L16" s="588"/>
    </row>
    <row r="17" spans="1:12" ht="27.75" customHeight="1">
      <c r="A17" s="844" t="s">
        <v>347</v>
      </c>
      <c r="B17" s="844"/>
      <c r="C17" s="844"/>
      <c r="D17" s="844"/>
      <c r="E17" s="844"/>
      <c r="F17" s="844"/>
      <c r="G17" s="844"/>
      <c r="H17" s="270"/>
      <c r="I17" s="594"/>
      <c r="J17" s="594"/>
      <c r="K17" s="594"/>
      <c r="L17" s="182"/>
    </row>
    <row r="18" spans="1:12" ht="15">
      <c r="A18" s="569"/>
      <c r="B18" s="192"/>
      <c r="C18" s="192"/>
      <c r="D18" s="569"/>
      <c r="E18" s="570"/>
      <c r="F18" s="571"/>
      <c r="G18" s="572"/>
      <c r="H18" s="568"/>
      <c r="I18" s="568"/>
      <c r="J18" s="568"/>
      <c r="K18" s="568"/>
      <c r="L18" s="182"/>
    </row>
    <row r="19" spans="1:12" ht="15">
      <c r="A19" s="569"/>
      <c r="B19" s="192"/>
      <c r="C19" s="192"/>
      <c r="D19" s="569"/>
      <c r="E19" s="570"/>
      <c r="F19" s="571"/>
      <c r="G19" s="572"/>
      <c r="H19" s="568"/>
      <c r="I19" s="568"/>
      <c r="J19" s="568"/>
      <c r="K19" s="568"/>
      <c r="L19" s="182"/>
    </row>
    <row r="20" spans="1:12" ht="17.25" customHeight="1">
      <c r="A20" s="569"/>
      <c r="B20" s="886" t="s">
        <v>1097</v>
      </c>
      <c r="C20" s="886" t="s">
        <v>1078</v>
      </c>
      <c r="D20" s="886" t="s">
        <v>1079</v>
      </c>
      <c r="E20" s="570"/>
      <c r="F20" s="571"/>
      <c r="G20" s="572"/>
      <c r="H20" s="568"/>
      <c r="I20" s="568"/>
      <c r="J20" s="182"/>
      <c r="K20" s="182"/>
      <c r="L20" s="182"/>
    </row>
    <row r="21" spans="1:12" ht="15">
      <c r="A21" s="569"/>
      <c r="B21" s="886"/>
      <c r="C21" s="886"/>
      <c r="D21" s="886"/>
      <c r="E21" s="570"/>
      <c r="F21" s="571"/>
      <c r="G21" s="572"/>
      <c r="H21" s="568"/>
      <c r="I21" s="568"/>
      <c r="J21" s="182"/>
      <c r="K21" s="182"/>
      <c r="L21" s="182"/>
    </row>
    <row r="22" spans="1:12" ht="15">
      <c r="A22" s="569">
        <v>1</v>
      </c>
      <c r="B22" s="473" t="s">
        <v>1081</v>
      </c>
      <c r="C22" s="474" t="s">
        <v>176</v>
      </c>
      <c r="D22" s="186"/>
      <c r="E22" s="570"/>
      <c r="F22" s="571"/>
      <c r="G22" s="572"/>
      <c r="H22" s="568"/>
      <c r="I22" s="568"/>
      <c r="J22" s="182"/>
      <c r="K22" s="182"/>
      <c r="L22" s="182"/>
    </row>
    <row r="23" spans="1:12" ht="15">
      <c r="A23" s="569">
        <v>2</v>
      </c>
      <c r="B23" s="473" t="s">
        <v>1082</v>
      </c>
      <c r="C23" s="474" t="s">
        <v>176</v>
      </c>
      <c r="D23" s="186"/>
      <c r="E23" s="570"/>
      <c r="F23" s="571"/>
      <c r="G23" s="572"/>
      <c r="H23" s="568"/>
      <c r="I23" s="568"/>
      <c r="J23" s="182"/>
      <c r="K23" s="182"/>
      <c r="L23" s="182"/>
    </row>
    <row r="24" spans="1:12" ht="62.25" customHeight="1">
      <c r="A24" s="569">
        <v>3</v>
      </c>
      <c r="B24" s="473" t="s">
        <v>1098</v>
      </c>
      <c r="C24" s="474" t="s">
        <v>176</v>
      </c>
      <c r="D24" s="186"/>
      <c r="E24" s="570"/>
      <c r="F24" s="571"/>
      <c r="G24" s="572"/>
      <c r="H24" s="568"/>
      <c r="I24" s="568"/>
      <c r="J24" s="182"/>
      <c r="K24" s="182"/>
      <c r="L24" s="182"/>
    </row>
    <row r="25" spans="1:12" ht="56.25" customHeight="1">
      <c r="A25" s="569">
        <v>4</v>
      </c>
      <c r="B25" s="473" t="s">
        <v>1099</v>
      </c>
      <c r="C25" s="474" t="s">
        <v>176</v>
      </c>
      <c r="D25" s="186"/>
      <c r="E25" s="570"/>
      <c r="F25" s="571"/>
      <c r="G25" s="572"/>
      <c r="H25" s="568"/>
      <c r="I25" s="568"/>
      <c r="J25" s="182"/>
      <c r="K25" s="182"/>
      <c r="L25" s="182"/>
    </row>
    <row r="26" spans="1:12" ht="27" customHeight="1">
      <c r="A26" s="569">
        <v>5</v>
      </c>
      <c r="B26" s="473" t="s">
        <v>1100</v>
      </c>
      <c r="C26" s="474" t="s">
        <v>176</v>
      </c>
      <c r="D26" s="186"/>
      <c r="E26" s="570"/>
      <c r="F26" s="571"/>
      <c r="G26" s="572"/>
      <c r="H26" s="568"/>
      <c r="I26" s="568"/>
      <c r="J26" s="182"/>
      <c r="K26" s="182"/>
      <c r="L26" s="182"/>
    </row>
    <row r="27" spans="1:12" ht="138">
      <c r="A27" s="569">
        <v>6</v>
      </c>
      <c r="B27" s="595" t="s">
        <v>1779</v>
      </c>
      <c r="C27" s="474" t="s">
        <v>176</v>
      </c>
      <c r="D27" s="186"/>
      <c r="E27" s="570"/>
      <c r="F27" s="571"/>
      <c r="G27" s="572"/>
      <c r="H27" s="568"/>
      <c r="I27" s="568"/>
      <c r="J27" s="182"/>
      <c r="K27" s="182"/>
      <c r="L27" s="182"/>
    </row>
    <row r="28" spans="1:12" ht="15">
      <c r="A28" s="569">
        <v>7</v>
      </c>
      <c r="B28" s="473" t="s">
        <v>1101</v>
      </c>
      <c r="C28" s="474" t="s">
        <v>176</v>
      </c>
      <c r="D28" s="186"/>
      <c r="E28" s="570"/>
      <c r="F28" s="571"/>
      <c r="G28" s="572"/>
      <c r="H28" s="568"/>
      <c r="I28" s="568"/>
      <c r="J28" s="182"/>
      <c r="K28" s="182"/>
      <c r="L28" s="182"/>
    </row>
    <row r="29" spans="1:12" ht="15">
      <c r="A29" s="569">
        <v>8</v>
      </c>
      <c r="B29" s="473" t="s">
        <v>1102</v>
      </c>
      <c r="C29" s="474" t="s">
        <v>176</v>
      </c>
      <c r="D29" s="186"/>
      <c r="E29" s="570"/>
      <c r="F29" s="571"/>
      <c r="G29" s="572"/>
      <c r="H29" s="568"/>
      <c r="I29" s="568"/>
      <c r="J29" s="182"/>
      <c r="K29" s="182"/>
      <c r="L29" s="182"/>
    </row>
    <row r="30" spans="1:12" ht="15">
      <c r="A30" s="569">
        <v>9</v>
      </c>
      <c r="B30" s="473" t="s">
        <v>1103</v>
      </c>
      <c r="C30" s="474" t="s">
        <v>176</v>
      </c>
      <c r="D30" s="186"/>
      <c r="E30" s="570"/>
      <c r="F30" s="571"/>
      <c r="G30" s="572"/>
      <c r="H30" s="568"/>
      <c r="I30" s="568"/>
      <c r="J30" s="182"/>
      <c r="K30" s="182"/>
      <c r="L30" s="182"/>
    </row>
    <row r="31" spans="1:12" ht="15">
      <c r="A31" s="569">
        <v>10</v>
      </c>
      <c r="B31" s="473" t="s">
        <v>1104</v>
      </c>
      <c r="C31" s="474" t="s">
        <v>176</v>
      </c>
      <c r="D31" s="186"/>
      <c r="E31" s="570"/>
      <c r="F31" s="571"/>
      <c r="G31" s="572"/>
      <c r="H31" s="568"/>
      <c r="I31" s="568"/>
      <c r="J31" s="182"/>
      <c r="K31" s="182"/>
      <c r="L31" s="182"/>
    </row>
    <row r="32" spans="1:12">
      <c r="A32" s="577"/>
      <c r="B32" s="583"/>
      <c r="C32" s="583"/>
      <c r="D32" s="584"/>
      <c r="E32" s="585"/>
      <c r="F32" s="586"/>
      <c r="G32" s="583"/>
    </row>
    <row r="33" spans="1:9" ht="14.25" customHeight="1">
      <c r="A33" s="577"/>
      <c r="B33" s="585"/>
      <c r="C33" s="585"/>
      <c r="D33" s="577"/>
      <c r="E33" s="583"/>
      <c r="G33" s="45"/>
      <c r="H33" s="46"/>
      <c r="I33" s="596"/>
    </row>
    <row r="34" spans="1:9" ht="14.25" customHeight="1">
      <c r="A34" s="577"/>
      <c r="B34" s="44" t="s">
        <v>1354</v>
      </c>
      <c r="C34" s="583"/>
      <c r="D34" s="577"/>
      <c r="E34" s="583"/>
      <c r="G34" s="45"/>
      <c r="H34" s="46"/>
      <c r="I34" s="45"/>
    </row>
    <row r="35" spans="1:9" ht="15">
      <c r="A35" s="583"/>
      <c r="B35" s="766" t="s">
        <v>1842</v>
      </c>
      <c r="C35" s="583"/>
      <c r="F35" s="597"/>
      <c r="G35" s="598"/>
      <c r="H35" s="598"/>
      <c r="I35" s="598"/>
    </row>
  </sheetData>
  <mergeCells count="19">
    <mergeCell ref="B20:B21"/>
    <mergeCell ref="C20:C21"/>
    <mergeCell ref="D20:D21"/>
    <mergeCell ref="I6:I7"/>
    <mergeCell ref="J6:J7"/>
    <mergeCell ref="A17:G17"/>
    <mergeCell ref="A6:A7"/>
    <mergeCell ref="B6:B7"/>
    <mergeCell ref="C6:C7"/>
    <mergeCell ref="D6:D7"/>
    <mergeCell ref="E6:F6"/>
    <mergeCell ref="G6:G7"/>
    <mergeCell ref="H6:H7"/>
    <mergeCell ref="A1:L2"/>
    <mergeCell ref="A3:L3"/>
    <mergeCell ref="A4:L4"/>
    <mergeCell ref="A5:L5"/>
    <mergeCell ref="K6:K7"/>
    <mergeCell ref="L6:L7"/>
  </mergeCells>
  <pageMargins left="0.78749999999999998" right="0.78749999999999998" top="1.0249999999999999" bottom="1.0249999999999999" header="0.78749999999999998" footer="0.78749999999999998"/>
  <pageSetup paperSize="9" scale="73" orientation="landscape" horizontalDpi="300" verticalDpi="300"/>
  <headerFooter>
    <oddHeader>&amp;C&amp;A</oddHeader>
    <oddFooter>&amp;CStrona &amp;P</oddFooter>
  </headerFooter>
  <rowBreaks count="1" manualBreakCount="1">
    <brk id="19"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IW36"/>
  <sheetViews>
    <sheetView zoomScaleNormal="100" workbookViewId="0">
      <selection activeCell="B34" sqref="B34"/>
    </sheetView>
  </sheetViews>
  <sheetFormatPr defaultColWidth="8.85546875" defaultRowHeight="12.75"/>
  <cols>
    <col min="1" max="1" width="4.42578125" style="208" customWidth="1"/>
    <col min="2" max="2" width="50.140625" style="208" customWidth="1"/>
    <col min="3" max="3" width="10.85546875" style="208" customWidth="1"/>
    <col min="4" max="4" width="12.85546875" style="208" customWidth="1"/>
    <col min="5" max="5" width="8.85546875" style="208"/>
    <col min="6" max="6" width="12" style="208" customWidth="1"/>
    <col min="7" max="7" width="14.28515625" style="208" customWidth="1"/>
    <col min="8" max="8" width="12.42578125" style="208" customWidth="1"/>
    <col min="9" max="9" width="10" style="208" customWidth="1"/>
    <col min="10" max="10" width="10.42578125" style="208" customWidth="1"/>
    <col min="11" max="11" width="15.28515625" style="208" customWidth="1"/>
    <col min="12" max="12" width="21.85546875" style="208" customWidth="1"/>
    <col min="13" max="257" width="8.85546875" style="208"/>
    <col min="258" max="16384" width="8.85546875" style="6"/>
  </cols>
  <sheetData>
    <row r="1" spans="1:64" ht="15.75" customHeight="1">
      <c r="A1" s="771" t="s">
        <v>1442</v>
      </c>
      <c r="B1" s="771"/>
      <c r="C1" s="771"/>
      <c r="D1" s="771"/>
      <c r="E1" s="771"/>
      <c r="F1" s="771"/>
      <c r="G1" s="771"/>
      <c r="H1" s="771"/>
      <c r="I1" s="771"/>
      <c r="J1" s="771"/>
      <c r="K1" s="771"/>
      <c r="L1" s="771"/>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4" ht="15.75" customHeight="1">
      <c r="A2" s="771"/>
      <c r="B2" s="771"/>
      <c r="C2" s="771"/>
      <c r="D2" s="771"/>
      <c r="E2" s="771"/>
      <c r="F2" s="771"/>
      <c r="G2" s="771"/>
      <c r="H2" s="771"/>
      <c r="I2" s="771"/>
      <c r="J2" s="771"/>
      <c r="K2" s="771"/>
      <c r="L2" s="771"/>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4" ht="15.75" customHeight="1">
      <c r="A3" s="877" t="s">
        <v>1438</v>
      </c>
      <c r="B3" s="877"/>
      <c r="C3" s="877"/>
      <c r="D3" s="877"/>
      <c r="E3" s="877"/>
      <c r="F3" s="877"/>
      <c r="G3" s="877"/>
      <c r="H3" s="877"/>
      <c r="I3" s="877"/>
      <c r="J3" s="877"/>
      <c r="K3" s="877"/>
      <c r="L3" s="877"/>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4" ht="15.75" customHeight="1">
      <c r="A4" s="772" t="s">
        <v>1439</v>
      </c>
      <c r="B4" s="772"/>
      <c r="C4" s="772"/>
      <c r="D4" s="772"/>
      <c r="E4" s="772"/>
      <c r="F4" s="772"/>
      <c r="G4" s="772"/>
      <c r="H4" s="772"/>
      <c r="I4" s="772"/>
      <c r="J4" s="772"/>
      <c r="K4" s="772"/>
      <c r="L4" s="772"/>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4" ht="15.75" customHeight="1">
      <c r="A5" s="772" t="s">
        <v>1531</v>
      </c>
      <c r="B5" s="772"/>
      <c r="C5" s="772"/>
      <c r="D5" s="772"/>
      <c r="E5" s="772"/>
      <c r="F5" s="772"/>
      <c r="G5" s="772"/>
      <c r="H5" s="772"/>
      <c r="I5" s="772"/>
      <c r="J5" s="772"/>
      <c r="K5" s="772"/>
      <c r="L5" s="772"/>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27.75" customHeight="1">
      <c r="A6" s="893" t="s">
        <v>1066</v>
      </c>
      <c r="B6" s="894" t="s">
        <v>1067</v>
      </c>
      <c r="C6" s="894" t="s">
        <v>1068</v>
      </c>
      <c r="D6" s="894" t="s">
        <v>1069</v>
      </c>
      <c r="E6" s="890" t="s">
        <v>1070</v>
      </c>
      <c r="F6" s="890"/>
      <c r="G6" s="894" t="s">
        <v>1071</v>
      </c>
      <c r="H6" s="894" t="s">
        <v>4</v>
      </c>
      <c r="I6" s="894" t="s">
        <v>5</v>
      </c>
      <c r="J6" s="894" t="s">
        <v>6</v>
      </c>
      <c r="K6" s="891" t="s">
        <v>1072</v>
      </c>
      <c r="L6" s="892" t="s">
        <v>1823</v>
      </c>
    </row>
    <row r="7" spans="1:64" ht="30">
      <c r="A7" s="893"/>
      <c r="B7" s="894"/>
      <c r="C7" s="894"/>
      <c r="D7" s="894"/>
      <c r="E7" s="599" t="s">
        <v>1073</v>
      </c>
      <c r="F7" s="599" t="s">
        <v>1074</v>
      </c>
      <c r="G7" s="894"/>
      <c r="H7" s="894"/>
      <c r="I7" s="894"/>
      <c r="J7" s="894"/>
      <c r="K7" s="891"/>
      <c r="L7" s="892"/>
    </row>
    <row r="8" spans="1:64" ht="13.5">
      <c r="A8" s="553" t="s">
        <v>379</v>
      </c>
      <c r="B8" s="554">
        <v>2</v>
      </c>
      <c r="C8" s="554">
        <v>3</v>
      </c>
      <c r="D8" s="555">
        <v>4</v>
      </c>
      <c r="E8" s="555">
        <v>5</v>
      </c>
      <c r="F8" s="555">
        <v>6</v>
      </c>
      <c r="G8" s="555">
        <v>7</v>
      </c>
      <c r="H8" s="555" t="s">
        <v>1075</v>
      </c>
      <c r="I8" s="555">
        <v>9</v>
      </c>
      <c r="J8" s="555">
        <v>10</v>
      </c>
      <c r="K8" s="556">
        <v>11</v>
      </c>
      <c r="L8" s="199">
        <v>12</v>
      </c>
    </row>
    <row r="9" spans="1:64" ht="33" customHeight="1">
      <c r="A9" s="557">
        <v>1</v>
      </c>
      <c r="B9" s="600" t="s">
        <v>1105</v>
      </c>
      <c r="C9" s="601" t="s">
        <v>1089</v>
      </c>
      <c r="D9" s="557">
        <v>60400</v>
      </c>
      <c r="E9" s="602"/>
      <c r="F9" s="560"/>
      <c r="G9" s="561"/>
      <c r="H9" s="562"/>
      <c r="I9" s="603"/>
      <c r="J9" s="186"/>
      <c r="K9" s="604"/>
      <c r="L9" s="25"/>
    </row>
    <row r="10" spans="1:64" ht="33.75" customHeight="1">
      <c r="A10" s="186">
        <v>2</v>
      </c>
      <c r="B10" s="589" t="s">
        <v>1106</v>
      </c>
      <c r="C10" s="590" t="s">
        <v>1089</v>
      </c>
      <c r="D10" s="186">
        <v>350000</v>
      </c>
      <c r="E10" s="190"/>
      <c r="F10" s="567"/>
      <c r="G10" s="605"/>
      <c r="H10" s="562"/>
      <c r="I10" s="186"/>
      <c r="J10" s="186"/>
      <c r="K10" s="591"/>
      <c r="L10" s="25"/>
    </row>
    <row r="11" spans="1:64" ht="34.5" customHeight="1">
      <c r="A11" s="866" t="s">
        <v>347</v>
      </c>
      <c r="B11" s="866"/>
      <c r="C11" s="866"/>
      <c r="D11" s="866"/>
      <c r="E11" s="866"/>
      <c r="F11" s="866"/>
      <c r="G11" s="866"/>
      <c r="H11" s="270"/>
      <c r="I11" s="594"/>
      <c r="J11" s="594"/>
      <c r="K11" s="594"/>
      <c r="L11" s="568"/>
    </row>
    <row r="12" spans="1:64" ht="15">
      <c r="A12" s="606"/>
      <c r="B12" s="525"/>
      <c r="C12" s="525"/>
      <c r="D12" s="606"/>
      <c r="E12" s="607"/>
      <c r="F12" s="608"/>
      <c r="G12" s="609"/>
      <c r="H12" s="610"/>
      <c r="I12" s="568"/>
      <c r="J12" s="568"/>
      <c r="K12" s="568"/>
      <c r="L12" s="568"/>
    </row>
    <row r="13" spans="1:64" ht="30">
      <c r="A13" s="606"/>
      <c r="B13" s="611" t="s">
        <v>1107</v>
      </c>
      <c r="C13" s="611" t="s">
        <v>1078</v>
      </c>
      <c r="D13" s="611" t="s">
        <v>1079</v>
      </c>
      <c r="E13" s="182"/>
      <c r="F13" s="182"/>
      <c r="G13" s="182"/>
      <c r="H13" s="182"/>
      <c r="I13" s="182"/>
      <c r="J13" s="182"/>
      <c r="K13" s="182"/>
      <c r="L13" s="182"/>
    </row>
    <row r="14" spans="1:64" ht="18" customHeight="1">
      <c r="A14" s="606">
        <v>1</v>
      </c>
      <c r="B14" s="473" t="s">
        <v>1108</v>
      </c>
      <c r="C14" s="474" t="s">
        <v>176</v>
      </c>
      <c r="D14" s="186"/>
      <c r="E14" s="182"/>
      <c r="F14" s="182"/>
      <c r="G14" s="182"/>
      <c r="H14" s="182"/>
      <c r="I14" s="182"/>
      <c r="J14" s="182"/>
      <c r="K14" s="182"/>
      <c r="L14" s="182"/>
    </row>
    <row r="15" spans="1:64" ht="15" customHeight="1">
      <c r="A15" s="606">
        <v>2</v>
      </c>
      <c r="B15" s="473" t="s">
        <v>943</v>
      </c>
      <c r="C15" s="474" t="s">
        <v>176</v>
      </c>
      <c r="D15" s="186"/>
      <c r="E15" s="182"/>
      <c r="F15" s="182"/>
      <c r="G15" s="182"/>
      <c r="H15" s="182"/>
      <c r="I15" s="182"/>
      <c r="J15" s="182"/>
      <c r="K15" s="182"/>
      <c r="L15" s="182"/>
    </row>
    <row r="16" spans="1:64" ht="18.75" customHeight="1">
      <c r="A16" s="606">
        <v>3</v>
      </c>
      <c r="B16" s="473" t="s">
        <v>720</v>
      </c>
      <c r="C16" s="474" t="s">
        <v>176</v>
      </c>
      <c r="D16" s="186"/>
      <c r="E16" s="182"/>
      <c r="F16" s="182"/>
      <c r="G16" s="182"/>
      <c r="H16" s="182"/>
      <c r="I16" s="182"/>
      <c r="J16" s="182"/>
      <c r="K16" s="182"/>
      <c r="L16" s="182"/>
    </row>
    <row r="17" spans="1:12" ht="21" customHeight="1">
      <c r="A17" s="606">
        <v>4</v>
      </c>
      <c r="B17" s="473" t="s">
        <v>1109</v>
      </c>
      <c r="C17" s="474" t="s">
        <v>176</v>
      </c>
      <c r="D17" s="186"/>
      <c r="E17" s="182"/>
      <c r="F17" s="182"/>
      <c r="G17" s="182"/>
      <c r="H17" s="182"/>
      <c r="I17" s="182"/>
      <c r="J17" s="182"/>
      <c r="K17" s="182"/>
      <c r="L17" s="182"/>
    </row>
    <row r="18" spans="1:12" ht="27">
      <c r="A18" s="606">
        <v>5</v>
      </c>
      <c r="B18" s="473" t="s">
        <v>1780</v>
      </c>
      <c r="C18" s="474" t="s">
        <v>176</v>
      </c>
      <c r="D18" s="186"/>
      <c r="E18" s="182"/>
      <c r="F18" s="182"/>
      <c r="G18" s="182"/>
      <c r="H18" s="182"/>
      <c r="I18" s="182"/>
      <c r="J18" s="182"/>
      <c r="K18" s="182"/>
      <c r="L18" s="182"/>
    </row>
    <row r="19" spans="1:12" ht="69">
      <c r="A19" s="606">
        <v>6</v>
      </c>
      <c r="B19" s="473" t="s">
        <v>1781</v>
      </c>
      <c r="C19" s="474" t="s">
        <v>176</v>
      </c>
      <c r="D19" s="186"/>
      <c r="E19" s="182"/>
      <c r="F19" s="182"/>
      <c r="G19" s="182"/>
      <c r="H19" s="182"/>
      <c r="I19" s="182"/>
      <c r="J19" s="182"/>
      <c r="K19" s="182"/>
      <c r="L19" s="182"/>
    </row>
    <row r="20" spans="1:12" ht="17.25" customHeight="1">
      <c r="A20" s="606">
        <v>7</v>
      </c>
      <c r="B20" s="473" t="s">
        <v>1782</v>
      </c>
      <c r="C20" s="474"/>
      <c r="D20" s="186"/>
      <c r="E20" s="182"/>
      <c r="F20" s="182"/>
      <c r="G20" s="182"/>
      <c r="H20" s="182"/>
      <c r="I20" s="182"/>
      <c r="J20" s="182"/>
      <c r="K20" s="182"/>
      <c r="L20" s="182"/>
    </row>
    <row r="21" spans="1:12" ht="15.75" customHeight="1">
      <c r="A21" s="606">
        <v>8</v>
      </c>
      <c r="B21" s="473" t="s">
        <v>1110</v>
      </c>
      <c r="C21" s="474" t="s">
        <v>176</v>
      </c>
      <c r="D21" s="186"/>
      <c r="E21" s="182"/>
      <c r="F21" s="182"/>
      <c r="G21" s="182"/>
      <c r="H21" s="182"/>
      <c r="I21" s="182"/>
      <c r="J21" s="182"/>
      <c r="K21" s="182"/>
      <c r="L21" s="182"/>
    </row>
    <row r="22" spans="1:12" ht="13.5">
      <c r="A22" s="606">
        <v>9</v>
      </c>
      <c r="B22" s="473" t="s">
        <v>1104</v>
      </c>
      <c r="C22" s="474" t="s">
        <v>176</v>
      </c>
      <c r="D22" s="186"/>
      <c r="E22" s="182"/>
      <c r="F22" s="182"/>
      <c r="G22" s="182"/>
      <c r="H22" s="182"/>
      <c r="I22" s="182"/>
      <c r="J22" s="182"/>
      <c r="K22" s="182"/>
      <c r="L22" s="182"/>
    </row>
    <row r="23" spans="1:12" ht="30">
      <c r="A23" s="606"/>
      <c r="B23" s="611" t="s">
        <v>1111</v>
      </c>
      <c r="C23" s="611" t="s">
        <v>1078</v>
      </c>
      <c r="D23" s="611" t="s">
        <v>1079</v>
      </c>
      <c r="E23" s="182"/>
      <c r="F23" s="182"/>
      <c r="G23" s="182"/>
      <c r="H23" s="182"/>
      <c r="I23" s="182"/>
      <c r="J23" s="182"/>
      <c r="K23" s="182"/>
      <c r="L23" s="182"/>
    </row>
    <row r="24" spans="1:12" ht="15">
      <c r="A24" s="606">
        <v>1</v>
      </c>
      <c r="B24" s="473" t="s">
        <v>1783</v>
      </c>
      <c r="C24" s="474" t="s">
        <v>176</v>
      </c>
      <c r="D24" s="186"/>
      <c r="E24" s="182"/>
      <c r="F24" s="182"/>
      <c r="G24" s="612"/>
      <c r="H24" s="182"/>
      <c r="I24" s="182"/>
      <c r="J24" s="182"/>
      <c r="K24" s="182"/>
      <c r="L24" s="182"/>
    </row>
    <row r="25" spans="1:12" ht="13.5">
      <c r="A25" s="606">
        <v>2</v>
      </c>
      <c r="B25" s="473" t="s">
        <v>943</v>
      </c>
      <c r="C25" s="474" t="s">
        <v>176</v>
      </c>
      <c r="D25" s="186"/>
      <c r="E25" s="182"/>
      <c r="F25" s="182"/>
      <c r="G25" s="182"/>
      <c r="H25" s="182"/>
      <c r="I25" s="182"/>
      <c r="J25" s="182"/>
      <c r="K25" s="182"/>
      <c r="L25" s="182"/>
    </row>
    <row r="26" spans="1:12" ht="13.5">
      <c r="A26" s="606">
        <v>3</v>
      </c>
      <c r="B26" s="473" t="s">
        <v>720</v>
      </c>
      <c r="C26" s="474"/>
      <c r="D26" s="186"/>
      <c r="E26" s="182"/>
      <c r="F26" s="182"/>
      <c r="G26" s="182"/>
      <c r="H26" s="182"/>
      <c r="I26" s="182"/>
      <c r="J26" s="182"/>
      <c r="K26" s="182"/>
      <c r="L26" s="182"/>
    </row>
    <row r="27" spans="1:12" ht="13.5">
      <c r="A27" s="606">
        <v>4</v>
      </c>
      <c r="B27" s="473" t="s">
        <v>1112</v>
      </c>
      <c r="C27" s="474" t="s">
        <v>176</v>
      </c>
      <c r="D27" s="186"/>
      <c r="E27" s="182"/>
      <c r="F27" s="182"/>
      <c r="G27" s="182"/>
      <c r="H27" s="182"/>
      <c r="I27" s="182"/>
      <c r="J27" s="182"/>
      <c r="K27" s="182"/>
      <c r="L27" s="182"/>
    </row>
    <row r="28" spans="1:12" ht="27">
      <c r="A28" s="606">
        <v>5</v>
      </c>
      <c r="B28" s="473" t="s">
        <v>1113</v>
      </c>
      <c r="C28" s="474" t="s">
        <v>176</v>
      </c>
      <c r="D28" s="186"/>
      <c r="E28" s="182"/>
      <c r="F28" s="182"/>
      <c r="G28" s="182"/>
      <c r="H28" s="182"/>
      <c r="I28" s="182"/>
      <c r="J28" s="182"/>
      <c r="K28" s="182"/>
      <c r="L28" s="182"/>
    </row>
    <row r="29" spans="1:12" ht="91.5" customHeight="1">
      <c r="A29" s="606">
        <v>6</v>
      </c>
      <c r="B29" s="473" t="s">
        <v>1784</v>
      </c>
      <c r="C29" s="474" t="s">
        <v>176</v>
      </c>
      <c r="D29" s="186"/>
      <c r="E29" s="182"/>
      <c r="F29" s="182"/>
      <c r="G29" s="182"/>
      <c r="H29" s="182"/>
      <c r="I29" s="182"/>
      <c r="J29" s="182"/>
      <c r="K29" s="182"/>
      <c r="L29" s="182"/>
    </row>
    <row r="30" spans="1:12" ht="18" customHeight="1">
      <c r="A30" s="606">
        <v>7</v>
      </c>
      <c r="B30" s="473" t="s">
        <v>1110</v>
      </c>
      <c r="C30" s="474" t="s">
        <v>176</v>
      </c>
      <c r="D30" s="186"/>
      <c r="E30" s="182"/>
      <c r="F30" s="182"/>
      <c r="G30" s="182"/>
      <c r="H30" s="182"/>
      <c r="I30" s="182"/>
      <c r="J30" s="182"/>
      <c r="K30" s="182"/>
      <c r="L30" s="182"/>
    </row>
    <row r="31" spans="1:12" ht="19.5" customHeight="1">
      <c r="A31" s="606">
        <v>8</v>
      </c>
      <c r="B31" s="473" t="s">
        <v>1104</v>
      </c>
      <c r="C31" s="474" t="s">
        <v>176</v>
      </c>
      <c r="D31" s="186"/>
      <c r="E31" s="182"/>
      <c r="F31" s="182"/>
      <c r="G31" s="182"/>
      <c r="H31" s="182"/>
      <c r="I31" s="182"/>
      <c r="J31" s="182"/>
      <c r="K31" s="182"/>
      <c r="L31" s="182"/>
    </row>
    <row r="32" spans="1:12" ht="24" customHeight="1">
      <c r="A32" s="598"/>
      <c r="B32" s="613"/>
      <c r="C32" s="585"/>
      <c r="D32" s="598"/>
      <c r="F32" s="838"/>
      <c r="G32" s="838"/>
      <c r="H32" s="838"/>
      <c r="I32" s="88"/>
    </row>
    <row r="33" spans="1:10" ht="14.25" customHeight="1">
      <c r="A33" s="598"/>
      <c r="B33" s="44" t="s">
        <v>1354</v>
      </c>
      <c r="D33" s="598"/>
      <c r="F33" s="838"/>
      <c r="G33" s="838"/>
      <c r="H33" s="838"/>
      <c r="I33" s="838"/>
    </row>
    <row r="34" spans="1:10" ht="15">
      <c r="B34" s="766" t="s">
        <v>1842</v>
      </c>
      <c r="F34" s="585"/>
    </row>
    <row r="35" spans="1:10" ht="12" customHeight="1">
      <c r="G35" s="895"/>
      <c r="H35" s="895"/>
      <c r="I35" s="895"/>
      <c r="J35" s="596"/>
    </row>
    <row r="36" spans="1:10" ht="12" customHeight="1">
      <c r="G36" s="896"/>
      <c r="H36" s="896"/>
      <c r="I36" s="896"/>
      <c r="J36" s="896"/>
    </row>
  </sheetData>
  <mergeCells count="20">
    <mergeCell ref="F33:I33"/>
    <mergeCell ref="G35:I35"/>
    <mergeCell ref="G36:J36"/>
    <mergeCell ref="I6:I7"/>
    <mergeCell ref="J6:J7"/>
    <mergeCell ref="A1:L2"/>
    <mergeCell ref="A3:L3"/>
    <mergeCell ref="A4:L4"/>
    <mergeCell ref="A5:L5"/>
    <mergeCell ref="F32:H32"/>
    <mergeCell ref="K6:K7"/>
    <mergeCell ref="L6:L7"/>
    <mergeCell ref="A11:G11"/>
    <mergeCell ref="A6:A7"/>
    <mergeCell ref="B6:B7"/>
    <mergeCell ref="C6:C7"/>
    <mergeCell ref="D6:D7"/>
    <mergeCell ref="E6:F6"/>
    <mergeCell ref="G6:G7"/>
    <mergeCell ref="H6:H7"/>
  </mergeCells>
  <pageMargins left="0.78749999999999998" right="0.78749999999999998" top="1.0249999999999999" bottom="1.0249999999999999" header="0.78749999999999998" footer="0.78749999999999998"/>
  <pageSetup paperSize="9" orientation="landscape" horizontalDpi="300" verticalDpi="300" r:id="rId1"/>
  <headerFooter>
    <oddHeader>&amp;C&amp;A</oddHeader>
    <oddFooter>&amp;CStrona &amp;P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IW27"/>
  <sheetViews>
    <sheetView tabSelected="1" zoomScaleNormal="100" workbookViewId="0">
      <selection activeCell="B26" sqref="B26"/>
    </sheetView>
  </sheetViews>
  <sheetFormatPr defaultColWidth="8.85546875" defaultRowHeight="12.75"/>
  <cols>
    <col min="1" max="1" width="5" style="208" customWidth="1"/>
    <col min="2" max="2" width="48.140625" style="208" customWidth="1"/>
    <col min="3" max="3" width="11.5703125" style="208" customWidth="1"/>
    <col min="4" max="4" width="15.7109375" style="208" customWidth="1"/>
    <col min="5" max="5" width="9.85546875" style="208" customWidth="1"/>
    <col min="6" max="6" width="13.28515625" style="208" customWidth="1"/>
    <col min="7" max="7" width="11.42578125" style="208" customWidth="1"/>
    <col min="8" max="8" width="12.140625" style="208" customWidth="1"/>
    <col min="9" max="9" width="10.42578125" style="208" customWidth="1"/>
    <col min="10" max="10" width="10.85546875" style="208" customWidth="1"/>
    <col min="11" max="11" width="17.140625" style="208" customWidth="1"/>
    <col min="12" max="12" width="19.5703125" style="208" customWidth="1"/>
    <col min="13" max="257" width="8.85546875" style="208"/>
    <col min="258" max="16384" width="8.85546875" style="6"/>
  </cols>
  <sheetData>
    <row r="1" spans="1:64" ht="15.75" customHeight="1">
      <c r="A1" s="771" t="s">
        <v>1442</v>
      </c>
      <c r="B1" s="771"/>
      <c r="C1" s="771"/>
      <c r="D1" s="771"/>
      <c r="E1" s="771"/>
      <c r="F1" s="771"/>
      <c r="G1" s="771"/>
      <c r="H1" s="771"/>
      <c r="I1" s="771"/>
      <c r="J1" s="771"/>
      <c r="K1" s="771"/>
      <c r="L1" s="771"/>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4" ht="15.75" customHeight="1">
      <c r="A2" s="771"/>
      <c r="B2" s="771"/>
      <c r="C2" s="771"/>
      <c r="D2" s="771"/>
      <c r="E2" s="771"/>
      <c r="F2" s="771"/>
      <c r="G2" s="771"/>
      <c r="H2" s="771"/>
      <c r="I2" s="771"/>
      <c r="J2" s="771"/>
      <c r="K2" s="771"/>
      <c r="L2" s="771"/>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4" ht="15.75" customHeight="1">
      <c r="A3" s="877" t="s">
        <v>1438</v>
      </c>
      <c r="B3" s="877"/>
      <c r="C3" s="877"/>
      <c r="D3" s="877"/>
      <c r="E3" s="877"/>
      <c r="F3" s="877"/>
      <c r="G3" s="877"/>
      <c r="H3" s="877"/>
      <c r="I3" s="877"/>
      <c r="J3" s="877"/>
      <c r="K3" s="877"/>
      <c r="L3" s="877"/>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4" ht="15.75" customHeight="1">
      <c r="A4" s="772" t="s">
        <v>1439</v>
      </c>
      <c r="B4" s="772"/>
      <c r="C4" s="772"/>
      <c r="D4" s="772"/>
      <c r="E4" s="772"/>
      <c r="F4" s="772"/>
      <c r="G4" s="772"/>
      <c r="H4" s="772"/>
      <c r="I4" s="772"/>
      <c r="J4" s="772"/>
      <c r="K4" s="772"/>
      <c r="L4" s="772"/>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4" ht="15.75" customHeight="1">
      <c r="A5" s="772" t="s">
        <v>1532</v>
      </c>
      <c r="B5" s="772"/>
      <c r="C5" s="772"/>
      <c r="D5" s="772"/>
      <c r="E5" s="772"/>
      <c r="F5" s="772"/>
      <c r="G5" s="772"/>
      <c r="H5" s="772"/>
      <c r="I5" s="772"/>
      <c r="J5" s="772"/>
      <c r="K5" s="772"/>
      <c r="L5" s="772"/>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31.5" customHeight="1">
      <c r="A6" s="888" t="s">
        <v>1066</v>
      </c>
      <c r="B6" s="883" t="s">
        <v>1067</v>
      </c>
      <c r="C6" s="883" t="s">
        <v>1068</v>
      </c>
      <c r="D6" s="883" t="s">
        <v>1069</v>
      </c>
      <c r="E6" s="890" t="s">
        <v>1070</v>
      </c>
      <c r="F6" s="890"/>
      <c r="G6" s="883" t="s">
        <v>1071</v>
      </c>
      <c r="H6" s="883" t="s">
        <v>4</v>
      </c>
      <c r="I6" s="883" t="s">
        <v>5</v>
      </c>
      <c r="J6" s="883" t="s">
        <v>6</v>
      </c>
      <c r="K6" s="879" t="s">
        <v>1072</v>
      </c>
      <c r="L6" s="892" t="s">
        <v>1823</v>
      </c>
    </row>
    <row r="7" spans="1:64" ht="30.75" customHeight="1">
      <c r="A7" s="888"/>
      <c r="B7" s="883"/>
      <c r="C7" s="883"/>
      <c r="D7" s="883"/>
      <c r="E7" s="552" t="s">
        <v>1073</v>
      </c>
      <c r="F7" s="552" t="s">
        <v>1074</v>
      </c>
      <c r="G7" s="883"/>
      <c r="H7" s="883"/>
      <c r="I7" s="883"/>
      <c r="J7" s="883"/>
      <c r="K7" s="879"/>
      <c r="L7" s="892"/>
    </row>
    <row r="8" spans="1:64" ht="12.75" customHeight="1">
      <c r="A8" s="553" t="s">
        <v>379</v>
      </c>
      <c r="B8" s="554">
        <v>2</v>
      </c>
      <c r="C8" s="554">
        <v>3</v>
      </c>
      <c r="D8" s="555">
        <v>4</v>
      </c>
      <c r="E8" s="555">
        <v>5</v>
      </c>
      <c r="F8" s="555">
        <v>6</v>
      </c>
      <c r="G8" s="555">
        <v>7</v>
      </c>
      <c r="H8" s="555">
        <v>8</v>
      </c>
      <c r="I8" s="555">
        <v>9</v>
      </c>
      <c r="J8" s="555">
        <v>10</v>
      </c>
      <c r="K8" s="556">
        <v>11</v>
      </c>
      <c r="L8" s="556">
        <v>12</v>
      </c>
    </row>
    <row r="9" spans="1:64" ht="44.25" customHeight="1">
      <c r="A9" s="557" t="s">
        <v>379</v>
      </c>
      <c r="B9" s="600" t="s">
        <v>1785</v>
      </c>
      <c r="C9" s="559" t="s">
        <v>1076</v>
      </c>
      <c r="D9" s="557">
        <v>48070</v>
      </c>
      <c r="E9" s="557"/>
      <c r="F9" s="557"/>
      <c r="G9" s="557"/>
      <c r="H9" s="562"/>
      <c r="I9" s="557"/>
      <c r="J9" s="557"/>
      <c r="K9" s="557"/>
      <c r="L9" s="25"/>
    </row>
    <row r="10" spans="1:64" ht="45" customHeight="1">
      <c r="A10" s="186">
        <v>2</v>
      </c>
      <c r="B10" s="473" t="s">
        <v>1786</v>
      </c>
      <c r="C10" s="474" t="s">
        <v>1076</v>
      </c>
      <c r="D10" s="557">
        <v>15000</v>
      </c>
      <c r="E10" s="186"/>
      <c r="F10" s="557"/>
      <c r="G10" s="186"/>
      <c r="H10" s="562"/>
      <c r="I10" s="557"/>
      <c r="J10" s="557"/>
      <c r="K10" s="591"/>
      <c r="L10" s="25"/>
    </row>
    <row r="11" spans="1:64" ht="53.25" customHeight="1">
      <c r="A11" s="186">
        <v>3</v>
      </c>
      <c r="B11" s="473" t="s">
        <v>1787</v>
      </c>
      <c r="C11" s="474" t="s">
        <v>1076</v>
      </c>
      <c r="D11" s="557">
        <v>15000</v>
      </c>
      <c r="E11" s="186"/>
      <c r="F11" s="557"/>
      <c r="G11" s="186"/>
      <c r="H11" s="562"/>
      <c r="I11" s="557"/>
      <c r="J11" s="557"/>
      <c r="K11" s="593"/>
      <c r="L11" s="25"/>
    </row>
    <row r="12" spans="1:64" ht="49.5" customHeight="1">
      <c r="A12" s="186">
        <v>4</v>
      </c>
      <c r="B12" s="473" t="s">
        <v>1788</v>
      </c>
      <c r="C12" s="474" t="s">
        <v>1076</v>
      </c>
      <c r="D12" s="557">
        <v>21600</v>
      </c>
      <c r="E12" s="186"/>
      <c r="F12" s="557"/>
      <c r="G12" s="190"/>
      <c r="H12" s="562"/>
      <c r="I12" s="557"/>
      <c r="J12" s="557"/>
      <c r="K12" s="591"/>
      <c r="L12" s="25"/>
    </row>
    <row r="13" spans="1:64" ht="34.5" customHeight="1">
      <c r="A13" s="614"/>
      <c r="B13" s="866" t="s">
        <v>347</v>
      </c>
      <c r="C13" s="866"/>
      <c r="D13" s="866"/>
      <c r="E13" s="866"/>
      <c r="F13" s="866"/>
      <c r="G13" s="866"/>
      <c r="H13" s="270"/>
      <c r="I13" s="594"/>
      <c r="J13" s="594"/>
      <c r="K13" s="594"/>
      <c r="L13" s="568"/>
    </row>
    <row r="14" spans="1:64" ht="12.75" customHeight="1">
      <c r="A14" s="569"/>
      <c r="B14" s="192"/>
      <c r="C14" s="192"/>
      <c r="D14" s="569"/>
      <c r="E14" s="570"/>
      <c r="F14" s="571"/>
      <c r="G14" s="572"/>
      <c r="H14" s="568"/>
      <c r="I14" s="568"/>
      <c r="J14" s="568"/>
      <c r="K14" s="568"/>
      <c r="L14" s="568"/>
    </row>
    <row r="15" spans="1:64" ht="30.75" customHeight="1">
      <c r="A15" s="569"/>
      <c r="B15" s="611" t="s">
        <v>1114</v>
      </c>
      <c r="C15" s="611" t="s">
        <v>1078</v>
      </c>
      <c r="D15" s="611" t="s">
        <v>1079</v>
      </c>
      <c r="E15" s="570"/>
      <c r="F15" s="571"/>
      <c r="G15" s="572"/>
      <c r="H15" s="568"/>
      <c r="I15" s="568"/>
      <c r="J15" s="182"/>
      <c r="K15" s="182"/>
      <c r="L15" s="182"/>
    </row>
    <row r="16" spans="1:64" ht="41.25" customHeight="1">
      <c r="A16" s="569"/>
      <c r="B16" s="595" t="s">
        <v>1080</v>
      </c>
      <c r="C16" s="474" t="s">
        <v>176</v>
      </c>
      <c r="D16" s="567"/>
      <c r="E16" s="570"/>
      <c r="F16" s="571"/>
      <c r="G16" s="572"/>
      <c r="H16" s="568"/>
      <c r="I16" s="568"/>
      <c r="J16" s="182"/>
      <c r="K16" s="182"/>
      <c r="L16" s="182"/>
    </row>
    <row r="17" spans="1:12" ht="27.75" customHeight="1">
      <c r="A17" s="569"/>
      <c r="B17" s="473" t="s">
        <v>1081</v>
      </c>
      <c r="C17" s="474" t="s">
        <v>176</v>
      </c>
      <c r="D17" s="186"/>
      <c r="E17" s="570"/>
      <c r="F17" s="571"/>
      <c r="G17" s="572"/>
      <c r="H17" s="568"/>
      <c r="I17" s="568"/>
      <c r="J17" s="182"/>
      <c r="K17" s="182"/>
      <c r="L17" s="182"/>
    </row>
    <row r="18" spans="1:12" ht="33" customHeight="1">
      <c r="A18" s="569"/>
      <c r="B18" s="473" t="s">
        <v>1082</v>
      </c>
      <c r="C18" s="474" t="s">
        <v>176</v>
      </c>
      <c r="D18" s="186"/>
      <c r="E18" s="570"/>
      <c r="F18" s="571"/>
      <c r="G18" s="572"/>
      <c r="H18" s="568"/>
      <c r="I18" s="568"/>
      <c r="J18" s="182"/>
      <c r="K18" s="182"/>
      <c r="L18" s="182"/>
    </row>
    <row r="19" spans="1:12" ht="60" customHeight="1">
      <c r="A19" s="569"/>
      <c r="B19" s="473" t="s">
        <v>1083</v>
      </c>
      <c r="C19" s="474" t="s">
        <v>176</v>
      </c>
      <c r="D19" s="186"/>
      <c r="E19" s="570"/>
      <c r="F19" s="571"/>
      <c r="G19" s="572"/>
      <c r="H19" s="568"/>
      <c r="I19" s="568"/>
      <c r="J19" s="182"/>
      <c r="K19" s="182"/>
      <c r="L19" s="182"/>
    </row>
    <row r="20" spans="1:12" ht="68.25" customHeight="1">
      <c r="A20" s="569"/>
      <c r="B20" s="473" t="s">
        <v>1115</v>
      </c>
      <c r="C20" s="474" t="s">
        <v>176</v>
      </c>
      <c r="D20" s="186"/>
      <c r="E20" s="570"/>
      <c r="F20" s="571"/>
      <c r="G20" s="572"/>
      <c r="H20" s="568"/>
      <c r="I20" s="568"/>
      <c r="J20" s="182"/>
      <c r="K20" s="182"/>
      <c r="L20" s="182"/>
    </row>
    <row r="21" spans="1:12" ht="36.75" customHeight="1">
      <c r="A21" s="569"/>
      <c r="B21" s="473" t="s">
        <v>1085</v>
      </c>
      <c r="C21" s="474" t="s">
        <v>176</v>
      </c>
      <c r="D21" s="186"/>
      <c r="E21" s="570"/>
      <c r="F21" s="571"/>
      <c r="G21" s="572"/>
      <c r="H21" s="568"/>
      <c r="I21" s="568"/>
      <c r="J21" s="182"/>
      <c r="K21" s="182"/>
      <c r="L21" s="182"/>
    </row>
    <row r="22" spans="1:12" ht="79.5" customHeight="1">
      <c r="A22" s="569"/>
      <c r="B22" s="473" t="s">
        <v>1116</v>
      </c>
      <c r="C22" s="474" t="s">
        <v>176</v>
      </c>
      <c r="D22" s="186"/>
      <c r="E22" s="570"/>
      <c r="F22" s="571"/>
      <c r="G22" s="572"/>
      <c r="H22" s="568"/>
      <c r="I22" s="568"/>
      <c r="J22" s="182"/>
      <c r="K22" s="182"/>
      <c r="L22" s="182"/>
    </row>
    <row r="23" spans="1:12" ht="12.75" customHeight="1">
      <c r="A23" s="569"/>
      <c r="B23" s="192"/>
      <c r="C23" s="615"/>
      <c r="D23" s="569"/>
      <c r="E23" s="570"/>
      <c r="F23" s="571"/>
      <c r="G23" s="572"/>
      <c r="H23" s="355"/>
      <c r="I23" s="160"/>
      <c r="J23" s="160"/>
      <c r="K23" s="161"/>
      <c r="L23" s="182"/>
    </row>
    <row r="24" spans="1:12" ht="13.5" customHeight="1">
      <c r="A24" s="577"/>
      <c r="B24" s="583"/>
      <c r="C24" s="583"/>
      <c r="D24" s="584"/>
      <c r="E24" s="585"/>
      <c r="F24" s="586"/>
      <c r="G24" s="583"/>
      <c r="H24" s="46"/>
      <c r="I24" s="45"/>
      <c r="J24" s="45"/>
      <c r="K24" s="45"/>
    </row>
    <row r="25" spans="1:12" ht="12.75" customHeight="1">
      <c r="A25" s="577"/>
      <c r="B25" s="44" t="s">
        <v>1354</v>
      </c>
      <c r="C25" s="585"/>
      <c r="D25" s="577"/>
      <c r="E25" s="583"/>
      <c r="F25" s="578"/>
      <c r="G25" s="583"/>
    </row>
    <row r="26" spans="1:12" ht="12.75" customHeight="1">
      <c r="A26" s="577"/>
      <c r="B26" s="766" t="s">
        <v>1842</v>
      </c>
      <c r="C26" s="583"/>
      <c r="D26" s="577"/>
      <c r="E26" s="583"/>
      <c r="F26" s="585"/>
    </row>
    <row r="27" spans="1:12" ht="12.75" customHeight="1">
      <c r="A27" s="583"/>
      <c r="B27" s="583"/>
      <c r="C27" s="583"/>
      <c r="F27" s="585"/>
    </row>
  </sheetData>
  <mergeCells count="16">
    <mergeCell ref="B13:G13"/>
    <mergeCell ref="G6:G7"/>
    <mergeCell ref="H6:H7"/>
    <mergeCell ref="A1:L2"/>
    <mergeCell ref="A3:L3"/>
    <mergeCell ref="A4:L4"/>
    <mergeCell ref="A5:L5"/>
    <mergeCell ref="I6:I7"/>
    <mergeCell ref="J6:J7"/>
    <mergeCell ref="K6:K7"/>
    <mergeCell ref="L6:L7"/>
    <mergeCell ref="A6:A7"/>
    <mergeCell ref="B6:B7"/>
    <mergeCell ref="C6:C7"/>
    <mergeCell ref="D6:D7"/>
    <mergeCell ref="E6:F6"/>
  </mergeCells>
  <pageMargins left="0.78749999999999998" right="0.78749999999999998" top="1.0249999999999999" bottom="1.0249999999999999" header="0.78749999999999998" footer="0.78749999999999998"/>
  <pageSetup paperSize="9" scale="74" orientation="landscape" horizontalDpi="300" verticalDpi="300"/>
  <headerFooter>
    <oddHeader>&amp;C&amp;A</oddHeader>
    <oddFooter>&amp;CStrona &amp;P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IW21"/>
  <sheetViews>
    <sheetView zoomScaleNormal="100" workbookViewId="0">
      <selection activeCell="B20" sqref="B20"/>
    </sheetView>
  </sheetViews>
  <sheetFormatPr defaultColWidth="8.85546875" defaultRowHeight="12.75"/>
  <cols>
    <col min="1" max="1" width="5" style="208" customWidth="1"/>
    <col min="2" max="2" width="45" style="208" customWidth="1"/>
    <col min="3" max="3" width="11.85546875" style="208" customWidth="1"/>
    <col min="4" max="4" width="10.42578125" style="208" customWidth="1"/>
    <col min="5" max="5" width="12.7109375" style="208" customWidth="1"/>
    <col min="6" max="6" width="12.140625" style="208" customWidth="1"/>
    <col min="7" max="7" width="10.42578125" style="208" customWidth="1"/>
    <col min="8" max="8" width="14.42578125" style="208" customWidth="1"/>
    <col min="9" max="9" width="10" style="208" customWidth="1"/>
    <col min="10" max="10" width="17.42578125" style="208" customWidth="1"/>
    <col min="11" max="257" width="8.85546875" style="208"/>
    <col min="258" max="16384" width="8.85546875" style="6"/>
  </cols>
  <sheetData>
    <row r="1" spans="1:64" ht="15.75" customHeight="1">
      <c r="A1" s="898" t="s">
        <v>1442</v>
      </c>
      <c r="B1" s="898"/>
      <c r="C1" s="898"/>
      <c r="D1" s="898"/>
      <c r="E1" s="898"/>
      <c r="F1" s="898"/>
      <c r="G1" s="898"/>
      <c r="H1" s="898"/>
      <c r="I1" s="898"/>
      <c r="J1" s="898"/>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4" ht="15.75" customHeight="1">
      <c r="A2" s="898"/>
      <c r="B2" s="898"/>
      <c r="C2" s="898"/>
      <c r="D2" s="898"/>
      <c r="E2" s="898"/>
      <c r="F2" s="898"/>
      <c r="G2" s="898"/>
      <c r="H2" s="898"/>
      <c r="I2" s="898"/>
      <c r="J2" s="898"/>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4" ht="15.75" customHeight="1">
      <c r="A3" s="877" t="s">
        <v>1438</v>
      </c>
      <c r="B3" s="877"/>
      <c r="C3" s="877"/>
      <c r="D3" s="877"/>
      <c r="E3" s="877"/>
      <c r="F3" s="877"/>
      <c r="G3" s="877"/>
      <c r="H3" s="877"/>
      <c r="I3" s="877"/>
      <c r="J3" s="877"/>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4" ht="15.75" customHeight="1">
      <c r="A4" s="772" t="s">
        <v>1439</v>
      </c>
      <c r="B4" s="772"/>
      <c r="C4" s="772"/>
      <c r="D4" s="772"/>
      <c r="E4" s="772"/>
      <c r="F4" s="772"/>
      <c r="G4" s="772"/>
      <c r="H4" s="772"/>
      <c r="I4" s="772"/>
      <c r="J4" s="772"/>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4" ht="15.75" customHeight="1">
      <c r="A5" s="772" t="s">
        <v>1533</v>
      </c>
      <c r="B5" s="772"/>
      <c r="C5" s="772"/>
      <c r="D5" s="772"/>
      <c r="E5" s="772"/>
      <c r="F5" s="772"/>
      <c r="G5" s="772"/>
      <c r="H5" s="772"/>
      <c r="I5" s="772"/>
      <c r="J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58.5" customHeight="1" thickBot="1">
      <c r="A6" s="616" t="s">
        <v>1066</v>
      </c>
      <c r="B6" s="617" t="s">
        <v>1067</v>
      </c>
      <c r="C6" s="617" t="s">
        <v>1117</v>
      </c>
      <c r="D6" s="617" t="s">
        <v>1069</v>
      </c>
      <c r="E6" s="617" t="s">
        <v>3</v>
      </c>
      <c r="F6" s="617" t="s">
        <v>4</v>
      </c>
      <c r="G6" s="617" t="s">
        <v>5</v>
      </c>
      <c r="H6" s="617" t="s">
        <v>6</v>
      </c>
      <c r="I6" s="618" t="s">
        <v>1072</v>
      </c>
      <c r="J6" s="611" t="s">
        <v>1823</v>
      </c>
    </row>
    <row r="7" spans="1:64" s="5" customFormat="1" ht="15.75" customHeight="1" thickBot="1">
      <c r="A7" s="412" t="s">
        <v>8</v>
      </c>
      <c r="B7" s="413" t="s">
        <v>8</v>
      </c>
      <c r="C7" s="414" t="s">
        <v>8</v>
      </c>
      <c r="D7" s="415" t="s">
        <v>8</v>
      </c>
      <c r="E7" s="415" t="s">
        <v>10</v>
      </c>
      <c r="F7" s="415" t="s">
        <v>10</v>
      </c>
      <c r="G7" s="413" t="s">
        <v>8</v>
      </c>
      <c r="H7" s="413" t="s">
        <v>8</v>
      </c>
      <c r="I7" s="416" t="s">
        <v>8</v>
      </c>
      <c r="J7" s="611" t="s">
        <v>8</v>
      </c>
    </row>
    <row r="8" spans="1:64" ht="31.5" customHeight="1">
      <c r="A8" s="557" t="s">
        <v>379</v>
      </c>
      <c r="B8" s="600" t="s">
        <v>1118</v>
      </c>
      <c r="C8" s="559" t="s">
        <v>1119</v>
      </c>
      <c r="D8" s="560">
        <v>2000</v>
      </c>
      <c r="E8" s="619"/>
      <c r="F8" s="620"/>
      <c r="G8" s="557"/>
      <c r="H8" s="557"/>
      <c r="I8" s="557"/>
      <c r="J8" s="25"/>
    </row>
    <row r="9" spans="1:64" ht="12.75" customHeight="1">
      <c r="A9" s="569"/>
      <c r="B9" s="192"/>
      <c r="C9" s="192"/>
      <c r="D9" s="569"/>
      <c r="E9" s="569"/>
      <c r="F9" s="568"/>
      <c r="G9" s="568"/>
      <c r="H9" s="182"/>
      <c r="I9" s="182"/>
      <c r="J9" s="182"/>
    </row>
    <row r="10" spans="1:64" ht="12.75" customHeight="1">
      <c r="A10" s="569"/>
      <c r="B10" s="884" t="s">
        <v>1120</v>
      </c>
      <c r="C10" s="897" t="s">
        <v>1078</v>
      </c>
      <c r="D10" s="884" t="s">
        <v>1079</v>
      </c>
      <c r="E10" s="621"/>
      <c r="F10" s="568"/>
      <c r="G10" s="568"/>
      <c r="H10" s="182"/>
      <c r="I10" s="182"/>
      <c r="J10" s="182"/>
    </row>
    <row r="11" spans="1:64" ht="12.75" customHeight="1">
      <c r="A11" s="569"/>
      <c r="B11" s="884"/>
      <c r="C11" s="897"/>
      <c r="D11" s="884"/>
      <c r="E11" s="621"/>
      <c r="F11" s="568"/>
      <c r="G11" s="568"/>
      <c r="H11" s="182"/>
      <c r="I11" s="182"/>
      <c r="J11" s="182"/>
    </row>
    <row r="12" spans="1:64" ht="23.25" customHeight="1">
      <c r="A12" s="569"/>
      <c r="B12" s="591" t="s">
        <v>1121</v>
      </c>
      <c r="C12" s="622" t="s">
        <v>176</v>
      </c>
      <c r="D12" s="611"/>
      <c r="E12" s="621"/>
      <c r="F12" s="568"/>
      <c r="G12" s="568"/>
      <c r="H12" s="182"/>
      <c r="I12" s="182"/>
      <c r="J12" s="182"/>
    </row>
    <row r="13" spans="1:64" ht="36.75" customHeight="1">
      <c r="A13" s="569"/>
      <c r="B13" s="473" t="s">
        <v>1122</v>
      </c>
      <c r="C13" s="622" t="s">
        <v>176</v>
      </c>
      <c r="D13" s="611"/>
      <c r="E13" s="621"/>
      <c r="F13" s="568"/>
      <c r="G13" s="568"/>
      <c r="H13" s="182"/>
      <c r="I13" s="182"/>
      <c r="J13" s="182"/>
    </row>
    <row r="14" spans="1:64" ht="42" customHeight="1">
      <c r="A14" s="569"/>
      <c r="B14" s="473" t="s">
        <v>1789</v>
      </c>
      <c r="C14" s="622" t="s">
        <v>176</v>
      </c>
      <c r="D14" s="567"/>
      <c r="E14" s="206"/>
      <c r="F14" s="568"/>
      <c r="G14" s="568"/>
      <c r="H14" s="182"/>
      <c r="I14" s="182"/>
      <c r="J14" s="182"/>
    </row>
    <row r="15" spans="1:64" ht="24.75" customHeight="1">
      <c r="A15" s="569"/>
      <c r="B15" s="591" t="s">
        <v>1123</v>
      </c>
      <c r="C15" s="622" t="s">
        <v>176</v>
      </c>
      <c r="D15" s="186"/>
      <c r="E15" s="204"/>
      <c r="F15" s="568"/>
      <c r="G15" s="568"/>
      <c r="H15" s="182"/>
      <c r="I15" s="182"/>
      <c r="J15" s="182"/>
    </row>
    <row r="16" spans="1:64" ht="18" customHeight="1">
      <c r="A16" s="569"/>
      <c r="B16" s="591" t="s">
        <v>1124</v>
      </c>
      <c r="C16" s="622" t="s">
        <v>176</v>
      </c>
      <c r="D16" s="186"/>
      <c r="E16" s="204"/>
      <c r="F16" s="568"/>
      <c r="G16" s="568"/>
      <c r="H16" s="355"/>
      <c r="I16" s="182"/>
      <c r="J16" s="182"/>
    </row>
    <row r="17" spans="1:10" ht="12.75" customHeight="1">
      <c r="A17" s="569"/>
      <c r="B17" s="623"/>
      <c r="C17" s="615"/>
      <c r="D17" s="569"/>
      <c r="E17" s="569"/>
      <c r="F17" s="182"/>
      <c r="G17" s="160"/>
      <c r="H17" s="624"/>
      <c r="I17" s="161"/>
      <c r="J17" s="182"/>
    </row>
    <row r="18" spans="1:10" ht="13.5" customHeight="1">
      <c r="A18" s="577"/>
      <c r="B18" s="583"/>
      <c r="C18" s="583"/>
      <c r="D18" s="584"/>
      <c r="E18" s="584"/>
      <c r="G18" s="89"/>
      <c r="H18" s="89"/>
      <c r="I18" s="89"/>
    </row>
    <row r="19" spans="1:10" ht="12.75" customHeight="1">
      <c r="A19" s="577"/>
      <c r="B19" s="44" t="s">
        <v>1354</v>
      </c>
      <c r="C19" s="585"/>
      <c r="D19" s="577"/>
      <c r="E19" s="577"/>
    </row>
    <row r="20" spans="1:10" ht="12.75" customHeight="1">
      <c r="A20" s="577"/>
      <c r="B20" s="766" t="s">
        <v>1842</v>
      </c>
      <c r="C20" s="583"/>
      <c r="D20" s="577"/>
      <c r="E20" s="577"/>
    </row>
    <row r="21" spans="1:10" ht="12.75" customHeight="1">
      <c r="A21" s="583"/>
      <c r="B21" s="583"/>
      <c r="C21" s="583"/>
    </row>
  </sheetData>
  <mergeCells count="7">
    <mergeCell ref="B10:B11"/>
    <mergeCell ref="C10:C11"/>
    <mergeCell ref="D10:D11"/>
    <mergeCell ref="A1:J2"/>
    <mergeCell ref="A3:J3"/>
    <mergeCell ref="A4:J4"/>
    <mergeCell ref="A5:J5"/>
  </mergeCells>
  <pageMargins left="0.78749999999999998" right="0.78749999999999998" top="1.0249999999999999" bottom="1.0249999999999999" header="0.78749999999999998" footer="0.78749999999999998"/>
  <pageSetup paperSize="9" scale="91" orientation="landscape" horizontalDpi="300" verticalDpi="300"/>
  <headerFooter>
    <oddHeader>&amp;C&amp;A</oddHeader>
    <oddFooter>&amp;CStrona &amp;P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BL33"/>
  <sheetViews>
    <sheetView topLeftCell="A19" zoomScaleNormal="100" workbookViewId="0">
      <selection activeCell="B29" sqref="B29"/>
    </sheetView>
  </sheetViews>
  <sheetFormatPr defaultColWidth="9" defaultRowHeight="15"/>
  <cols>
    <col min="1" max="1" width="3.42578125" style="5" customWidth="1"/>
    <col min="2" max="2" width="64.140625" style="5" customWidth="1"/>
    <col min="3" max="3" width="12.85546875" style="5" customWidth="1"/>
    <col min="4" max="4" width="11" style="5" customWidth="1"/>
    <col min="5" max="5" width="13.7109375" style="5" customWidth="1"/>
    <col min="6" max="6" width="11.140625" style="5" customWidth="1"/>
    <col min="7" max="7" width="9.5703125" style="5" customWidth="1"/>
    <col min="8" max="8" width="10.42578125" style="5" customWidth="1"/>
    <col min="9" max="9" width="21.42578125" style="5" customWidth="1"/>
    <col min="10" max="10" width="11.42578125" style="5" customWidth="1"/>
    <col min="11" max="11" width="8.140625" style="5" customWidth="1"/>
    <col min="12" max="12" width="11.140625" style="5" customWidth="1"/>
    <col min="13" max="13" width="8" style="5" customWidth="1"/>
    <col min="14" max="14" width="12" style="5" customWidth="1"/>
    <col min="15" max="15" width="11.5703125" style="5" customWidth="1"/>
    <col min="16" max="62" width="8.140625" style="5" customWidth="1"/>
    <col min="63" max="16384" width="9" style="6"/>
  </cols>
  <sheetData>
    <row r="1" spans="1:64" ht="15.75" customHeight="1">
      <c r="A1" s="771" t="s">
        <v>1442</v>
      </c>
      <c r="B1" s="771"/>
      <c r="C1" s="771"/>
      <c r="D1" s="771"/>
      <c r="E1" s="771"/>
      <c r="F1" s="771"/>
      <c r="G1" s="771"/>
      <c r="H1" s="771"/>
      <c r="I1" s="771"/>
    </row>
    <row r="2" spans="1:64" ht="15.75" customHeight="1">
      <c r="A2" s="771"/>
      <c r="B2" s="771"/>
      <c r="C2" s="771"/>
      <c r="D2" s="771"/>
      <c r="E2" s="771"/>
      <c r="F2" s="771"/>
      <c r="G2" s="771"/>
      <c r="H2" s="771"/>
      <c r="I2" s="771"/>
    </row>
    <row r="3" spans="1:64" ht="15.75" customHeight="1">
      <c r="A3" s="773" t="s">
        <v>1438</v>
      </c>
      <c r="B3" s="774"/>
      <c r="C3" s="774"/>
      <c r="D3" s="774"/>
      <c r="E3" s="774"/>
      <c r="F3" s="774"/>
      <c r="G3" s="774"/>
      <c r="H3" s="774"/>
      <c r="I3" s="775"/>
    </row>
    <row r="4" spans="1:64" ht="15.75" customHeight="1">
      <c r="A4" s="772" t="s">
        <v>1439</v>
      </c>
      <c r="B4" s="772"/>
      <c r="C4" s="772"/>
      <c r="D4" s="772"/>
      <c r="E4" s="772"/>
      <c r="F4" s="772"/>
      <c r="G4" s="772"/>
      <c r="H4" s="772"/>
      <c r="I4" s="772"/>
      <c r="J4" s="47"/>
    </row>
    <row r="5" spans="1:64" s="208" customFormat="1" ht="15.75" customHeight="1" thickBot="1">
      <c r="A5" s="772" t="s">
        <v>1534</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48.75" customHeight="1" thickBot="1">
      <c r="A6" s="91" t="s">
        <v>1</v>
      </c>
      <c r="B6" s="92" t="s">
        <v>32</v>
      </c>
      <c r="C6" s="93" t="s">
        <v>2</v>
      </c>
      <c r="D6" s="94" t="s">
        <v>3</v>
      </c>
      <c r="E6" s="94" t="s">
        <v>4</v>
      </c>
      <c r="F6" s="92" t="s">
        <v>5</v>
      </c>
      <c r="G6" s="92" t="s">
        <v>6</v>
      </c>
      <c r="H6" s="95" t="s">
        <v>7</v>
      </c>
      <c r="I6" s="13" t="s">
        <v>1823</v>
      </c>
    </row>
    <row r="7" spans="1:64" ht="15.75" customHeight="1" thickBot="1">
      <c r="A7" s="8" t="s">
        <v>8</v>
      </c>
      <c r="B7" s="9" t="s">
        <v>8</v>
      </c>
      <c r="C7" s="10" t="s">
        <v>9</v>
      </c>
      <c r="D7" s="11" t="s">
        <v>10</v>
      </c>
      <c r="E7" s="11" t="s">
        <v>10</v>
      </c>
      <c r="F7" s="9" t="s">
        <v>8</v>
      </c>
      <c r="G7" s="9" t="s">
        <v>8</v>
      </c>
      <c r="H7" s="17" t="s">
        <v>8</v>
      </c>
      <c r="I7" s="17" t="s">
        <v>8</v>
      </c>
    </row>
    <row r="8" spans="1:64" ht="44.25" customHeight="1">
      <c r="A8" s="19">
        <v>1</v>
      </c>
      <c r="B8" s="96" t="s">
        <v>1125</v>
      </c>
      <c r="C8" s="97">
        <v>1000</v>
      </c>
      <c r="D8" s="98"/>
      <c r="E8" s="99"/>
      <c r="F8" s="100"/>
      <c r="G8" s="101"/>
      <c r="H8" s="101"/>
      <c r="I8" s="25"/>
    </row>
    <row r="9" spans="1:64" ht="36" customHeight="1">
      <c r="A9" s="26"/>
      <c r="B9" s="27" t="s">
        <v>12</v>
      </c>
      <c r="C9" s="28" t="s">
        <v>13</v>
      </c>
      <c r="D9" s="29" t="s">
        <v>14</v>
      </c>
      <c r="E9" s="770" t="s">
        <v>15</v>
      </c>
      <c r="F9" s="770"/>
      <c r="G9" s="30"/>
      <c r="H9" s="31"/>
      <c r="I9" s="31"/>
      <c r="J9" s="18"/>
    </row>
    <row r="10" spans="1:64" ht="15" customHeight="1">
      <c r="A10" s="32">
        <v>1</v>
      </c>
      <c r="B10" s="1" t="s">
        <v>16</v>
      </c>
      <c r="C10" s="33" t="s">
        <v>8</v>
      </c>
      <c r="D10" s="102"/>
      <c r="E10" s="770"/>
      <c r="F10" s="770"/>
      <c r="G10" s="30"/>
      <c r="H10" s="35"/>
      <c r="I10" s="31"/>
      <c r="J10" s="18"/>
    </row>
    <row r="11" spans="1:64" ht="15" customHeight="1">
      <c r="A11" s="32">
        <v>2</v>
      </c>
      <c r="B11" s="2" t="s">
        <v>17</v>
      </c>
      <c r="C11" s="33" t="s">
        <v>8</v>
      </c>
      <c r="D11" s="103"/>
      <c r="E11" s="770"/>
      <c r="F11" s="770"/>
      <c r="G11" s="30"/>
      <c r="H11" s="31"/>
      <c r="I11" s="31"/>
      <c r="J11" s="18"/>
    </row>
    <row r="12" spans="1:64" ht="87" customHeight="1">
      <c r="A12" s="32">
        <v>3</v>
      </c>
      <c r="B12" s="2" t="s">
        <v>18</v>
      </c>
      <c r="C12" s="33" t="s">
        <v>8</v>
      </c>
      <c r="D12" s="103"/>
      <c r="E12" s="770"/>
      <c r="F12" s="770"/>
      <c r="G12" s="30"/>
      <c r="H12" s="31"/>
      <c r="I12" s="31"/>
      <c r="J12" s="18"/>
    </row>
    <row r="13" spans="1:64" ht="83.25" customHeight="1">
      <c r="A13" s="32">
        <v>4</v>
      </c>
      <c r="B13" s="2" t="s">
        <v>35</v>
      </c>
      <c r="C13" s="33" t="s">
        <v>8</v>
      </c>
      <c r="D13" s="103"/>
      <c r="E13" s="770"/>
      <c r="F13" s="770"/>
      <c r="G13" s="30"/>
      <c r="H13" s="31"/>
      <c r="I13" s="31"/>
      <c r="J13" s="18"/>
    </row>
    <row r="14" spans="1:64" ht="42" customHeight="1">
      <c r="A14" s="32">
        <v>5</v>
      </c>
      <c r="B14" s="2" t="s">
        <v>21</v>
      </c>
      <c r="C14" s="33" t="s">
        <v>8</v>
      </c>
      <c r="D14" s="103"/>
      <c r="E14" s="770"/>
      <c r="F14" s="770"/>
      <c r="G14" s="30"/>
      <c r="H14" s="31"/>
      <c r="I14" s="31"/>
      <c r="J14" s="18"/>
    </row>
    <row r="15" spans="1:64" ht="15" customHeight="1">
      <c r="A15" s="32">
        <v>6</v>
      </c>
      <c r="B15" s="2" t="s">
        <v>39</v>
      </c>
      <c r="C15" s="33" t="s">
        <v>8</v>
      </c>
      <c r="D15" s="103"/>
      <c r="E15" s="770"/>
      <c r="F15" s="770"/>
      <c r="G15" s="30"/>
      <c r="H15" s="31"/>
      <c r="I15" s="31"/>
      <c r="J15" s="18"/>
    </row>
    <row r="16" spans="1:64" ht="113.25" customHeight="1">
      <c r="A16" s="32">
        <v>7</v>
      </c>
      <c r="B16" s="2" t="s">
        <v>1126</v>
      </c>
      <c r="C16" s="36" t="s">
        <v>22</v>
      </c>
      <c r="D16" s="39"/>
      <c r="E16" s="770"/>
      <c r="F16" s="770"/>
      <c r="G16" s="30"/>
      <c r="H16" s="31"/>
      <c r="I16" s="31"/>
      <c r="J16" s="18"/>
    </row>
    <row r="17" spans="1:10" ht="112.5" customHeight="1">
      <c r="A17" s="32">
        <v>8</v>
      </c>
      <c r="B17" s="2" t="s">
        <v>1127</v>
      </c>
      <c r="C17" s="36" t="s">
        <v>22</v>
      </c>
      <c r="D17" s="39"/>
      <c r="E17" s="770"/>
      <c r="F17" s="770"/>
      <c r="G17" s="30"/>
      <c r="H17" s="31"/>
      <c r="I17" s="31"/>
      <c r="J17" s="18"/>
    </row>
    <row r="18" spans="1:10" ht="138" customHeight="1">
      <c r="A18" s="32">
        <v>9</v>
      </c>
      <c r="B18" s="2" t="s">
        <v>1790</v>
      </c>
      <c r="C18" s="36" t="s">
        <v>1128</v>
      </c>
      <c r="D18" s="39"/>
      <c r="E18" s="770"/>
      <c r="F18" s="770"/>
      <c r="G18" s="30"/>
      <c r="H18" s="31"/>
      <c r="I18" s="31"/>
      <c r="J18" s="18"/>
    </row>
    <row r="19" spans="1:10" ht="42.75" customHeight="1">
      <c r="A19" s="32">
        <v>11</v>
      </c>
      <c r="B19" s="2" t="s">
        <v>1129</v>
      </c>
      <c r="C19" s="36" t="s">
        <v>1130</v>
      </c>
      <c r="D19" s="39"/>
      <c r="E19" s="770"/>
      <c r="F19" s="770"/>
      <c r="G19" s="30"/>
      <c r="H19" s="31"/>
      <c r="I19" s="31"/>
      <c r="J19" s="18"/>
    </row>
    <row r="20" spans="1:10" ht="23.25" customHeight="1">
      <c r="A20" s="32">
        <v>12</v>
      </c>
      <c r="B20" s="110" t="s">
        <v>1131</v>
      </c>
      <c r="C20" s="36" t="s">
        <v>22</v>
      </c>
      <c r="D20" s="39"/>
      <c r="E20" s="770"/>
      <c r="F20" s="770"/>
      <c r="G20" s="30"/>
      <c r="H20" s="31"/>
      <c r="I20" s="31"/>
      <c r="J20" s="18"/>
    </row>
    <row r="21" spans="1:10" ht="25.5" customHeight="1">
      <c r="A21" s="113">
        <v>13</v>
      </c>
      <c r="B21" s="473" t="s">
        <v>1132</v>
      </c>
      <c r="C21" s="189" t="s">
        <v>22</v>
      </c>
      <c r="D21" s="39"/>
      <c r="E21" s="770"/>
      <c r="F21" s="770"/>
      <c r="G21" s="30"/>
      <c r="H21" s="31"/>
      <c r="I21" s="31"/>
      <c r="J21" s="18"/>
    </row>
    <row r="22" spans="1:10" s="5" customFormat="1" ht="24.75" customHeight="1">
      <c r="A22" s="32">
        <v>14</v>
      </c>
      <c r="B22" s="546" t="s">
        <v>1133</v>
      </c>
      <c r="C22" s="36" t="s">
        <v>1134</v>
      </c>
      <c r="D22" s="39"/>
      <c r="E22" s="770"/>
      <c r="F22" s="770"/>
      <c r="G22" s="30"/>
      <c r="H22" s="31"/>
      <c r="I22" s="31"/>
      <c r="J22" s="18"/>
    </row>
    <row r="23" spans="1:10" s="5" customFormat="1" ht="21.75" customHeight="1">
      <c r="A23" s="113">
        <v>15</v>
      </c>
      <c r="B23" s="473" t="s">
        <v>1791</v>
      </c>
      <c r="C23" s="36" t="s">
        <v>1134</v>
      </c>
      <c r="D23" s="39"/>
      <c r="E23" s="770"/>
      <c r="F23" s="770"/>
      <c r="G23" s="30"/>
      <c r="H23" s="31"/>
      <c r="I23" s="31"/>
      <c r="J23" s="18"/>
    </row>
    <row r="24" spans="1:10" s="5" customFormat="1" ht="24" customHeight="1">
      <c r="A24" s="113">
        <v>16</v>
      </c>
      <c r="B24" s="114" t="s">
        <v>424</v>
      </c>
      <c r="C24" s="36" t="s">
        <v>1134</v>
      </c>
      <c r="D24" s="39"/>
      <c r="E24" s="770"/>
      <c r="F24" s="770"/>
      <c r="G24" s="30"/>
      <c r="H24" s="31"/>
      <c r="I24" s="31"/>
      <c r="J24" s="18"/>
    </row>
    <row r="25" spans="1:10" s="5" customFormat="1" ht="34.5" customHeight="1">
      <c r="A25" s="113">
        <v>17</v>
      </c>
      <c r="B25" s="114" t="s">
        <v>1135</v>
      </c>
      <c r="C25" s="36" t="s">
        <v>22</v>
      </c>
      <c r="D25" s="39"/>
      <c r="E25" s="297"/>
      <c r="F25" s="297"/>
      <c r="G25" s="30"/>
      <c r="H25" s="31"/>
      <c r="I25" s="31"/>
      <c r="J25" s="18"/>
    </row>
    <row r="26" spans="1:10" s="5" customFormat="1" ht="15" customHeight="1">
      <c r="A26" s="18"/>
      <c r="B26" s="18"/>
      <c r="C26" s="18"/>
      <c r="D26" s="18"/>
      <c r="E26" s="18"/>
      <c r="F26" s="18"/>
      <c r="G26" s="18"/>
      <c r="H26" s="18"/>
    </row>
    <row r="27" spans="1:10" s="5" customFormat="1" ht="15" customHeight="1">
      <c r="A27" s="87"/>
      <c r="B27" s="14"/>
      <c r="C27" s="118"/>
      <c r="D27" s="119"/>
      <c r="E27" s="42"/>
      <c r="F27" s="42"/>
      <c r="G27" s="42"/>
      <c r="H27" s="168"/>
      <c r="I27" s="45"/>
      <c r="J27" s="88"/>
    </row>
    <row r="28" spans="1:10" s="5" customFormat="1" ht="15" customHeight="1">
      <c r="A28" s="18"/>
      <c r="B28" s="44" t="s">
        <v>1354</v>
      </c>
      <c r="C28" s="18"/>
      <c r="D28" s="18"/>
      <c r="F28" s="42"/>
      <c r="G28" s="42"/>
      <c r="H28" s="43"/>
    </row>
    <row r="29" spans="1:10" s="5" customFormat="1" ht="15" customHeight="1">
      <c r="A29" s="18"/>
      <c r="B29" s="766" t="s">
        <v>1842</v>
      </c>
      <c r="C29" s="18"/>
      <c r="D29" s="18"/>
      <c r="F29" s="42"/>
      <c r="G29" s="42"/>
      <c r="H29" s="43"/>
    </row>
    <row r="30" spans="1:10" ht="15" customHeight="1">
      <c r="A30" s="18"/>
      <c r="B30" s="18"/>
      <c r="C30" s="18"/>
      <c r="D30" s="18"/>
      <c r="E30" s="18"/>
      <c r="F30" s="18"/>
      <c r="G30" s="18"/>
      <c r="H30" s="18"/>
    </row>
    <row r="31" spans="1:10" ht="15" customHeight="1">
      <c r="A31" s="18"/>
      <c r="B31" s="18"/>
      <c r="C31" s="18"/>
      <c r="D31" s="18"/>
      <c r="E31" s="18"/>
      <c r="F31" s="18"/>
      <c r="G31" s="18"/>
      <c r="H31" s="18"/>
    </row>
    <row r="32" spans="1:10" ht="15" customHeight="1">
      <c r="A32" s="18"/>
      <c r="B32" s="18"/>
      <c r="C32" s="18"/>
      <c r="D32" s="18"/>
      <c r="E32" s="18"/>
      <c r="F32" s="18"/>
      <c r="G32" s="18"/>
      <c r="H32" s="18"/>
    </row>
    <row r="33" spans="1:8" ht="15" customHeight="1">
      <c r="A33" s="18"/>
      <c r="B33" s="18"/>
      <c r="C33" s="18"/>
      <c r="D33" s="18"/>
      <c r="E33" s="18"/>
      <c r="F33" s="18"/>
      <c r="G33" s="18"/>
      <c r="H33" s="18"/>
    </row>
  </sheetData>
  <mergeCells count="20">
    <mergeCell ref="E23:F23"/>
    <mergeCell ref="E24:F24"/>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 right="0.7" top="0.75" bottom="0.75" header="0.511811023622047" footer="0.511811023622047"/>
  <pageSetup paperSize="9" scale="91" orientation="landscape" horizontalDpi="300" verticalDpi="300"/>
  <rowBreaks count="1" manualBreakCount="1">
    <brk id="15"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BL37"/>
  <sheetViews>
    <sheetView zoomScaleNormal="100" workbookViewId="0">
      <selection activeCell="B36" sqref="B36"/>
    </sheetView>
  </sheetViews>
  <sheetFormatPr defaultColWidth="9" defaultRowHeight="15"/>
  <cols>
    <col min="1" max="1" width="3.42578125" style="5" customWidth="1"/>
    <col min="2" max="2" width="66.42578125" style="5" customWidth="1"/>
    <col min="3" max="3" width="11.7109375" style="5" customWidth="1"/>
    <col min="4" max="4" width="11" style="5" customWidth="1"/>
    <col min="5" max="5" width="13.7109375" style="5" customWidth="1"/>
    <col min="6" max="6" width="11.140625" style="5" customWidth="1"/>
    <col min="7" max="7" width="9.5703125" style="5" customWidth="1"/>
    <col min="8" max="8" width="10.42578125" style="5" customWidth="1"/>
    <col min="9" max="9" width="20.7109375" style="5" customWidth="1"/>
    <col min="10" max="10" width="10.140625" style="5" customWidth="1"/>
    <col min="11" max="11" width="8.140625" style="5" customWidth="1"/>
    <col min="12" max="12" width="11.140625" style="5" customWidth="1"/>
    <col min="13" max="13" width="8" style="5" customWidth="1"/>
    <col min="14" max="14" width="12" style="5" customWidth="1"/>
    <col min="15" max="15" width="11.5703125" style="5" customWidth="1"/>
    <col min="16" max="62" width="8.140625" style="5" customWidth="1"/>
    <col min="63" max="16384" width="9"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c r="J4" s="47"/>
    </row>
    <row r="5" spans="1:64" s="208" customFormat="1" ht="16.5" customHeight="1">
      <c r="A5" s="772" t="s">
        <v>1535</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42" customHeight="1">
      <c r="A6" s="91" t="s">
        <v>1</v>
      </c>
      <c r="B6" s="92" t="s">
        <v>32</v>
      </c>
      <c r="C6" s="93" t="s">
        <v>2</v>
      </c>
      <c r="D6" s="94" t="s">
        <v>3</v>
      </c>
      <c r="E6" s="94" t="s">
        <v>4</v>
      </c>
      <c r="F6" s="92" t="s">
        <v>5</v>
      </c>
      <c r="G6" s="92" t="s">
        <v>6</v>
      </c>
      <c r="H6" s="95" t="s">
        <v>7</v>
      </c>
      <c r="I6" s="13" t="s">
        <v>1823</v>
      </c>
    </row>
    <row r="7" spans="1:64" ht="15.75" customHeight="1">
      <c r="A7" s="8" t="s">
        <v>8</v>
      </c>
      <c r="B7" s="9" t="s">
        <v>8</v>
      </c>
      <c r="C7" s="10" t="s">
        <v>9</v>
      </c>
      <c r="D7" s="11" t="s">
        <v>10</v>
      </c>
      <c r="E7" s="11" t="s">
        <v>10</v>
      </c>
      <c r="F7" s="9" t="s">
        <v>8</v>
      </c>
      <c r="G7" s="9" t="s">
        <v>8</v>
      </c>
      <c r="H7" s="17" t="s">
        <v>8</v>
      </c>
      <c r="I7" s="17" t="s">
        <v>8</v>
      </c>
    </row>
    <row r="8" spans="1:64" ht="44.25" customHeight="1">
      <c r="A8" s="19">
        <v>1</v>
      </c>
      <c r="B8" s="96" t="s">
        <v>1136</v>
      </c>
      <c r="C8" s="97">
        <f>500</f>
        <v>500</v>
      </c>
      <c r="D8" s="98"/>
      <c r="E8" s="99"/>
      <c r="F8" s="100"/>
      <c r="G8" s="101"/>
      <c r="H8" s="101"/>
      <c r="I8" s="25"/>
    </row>
    <row r="9" spans="1:64" ht="36" customHeight="1">
      <c r="A9" s="26"/>
      <c r="B9" s="27" t="s">
        <v>12</v>
      </c>
      <c r="C9" s="28" t="s">
        <v>13</v>
      </c>
      <c r="D9" s="29" t="s">
        <v>14</v>
      </c>
      <c r="E9" s="770" t="s">
        <v>15</v>
      </c>
      <c r="F9" s="770"/>
      <c r="G9" s="30"/>
      <c r="H9" s="31"/>
      <c r="I9" s="31"/>
      <c r="J9" s="18"/>
    </row>
    <row r="10" spans="1:64" ht="15" customHeight="1">
      <c r="A10" s="32">
        <v>1</v>
      </c>
      <c r="B10" s="1" t="s">
        <v>16</v>
      </c>
      <c r="C10" s="33" t="s">
        <v>8</v>
      </c>
      <c r="D10" s="102"/>
      <c r="E10" s="770"/>
      <c r="F10" s="770"/>
      <c r="G10" s="30"/>
      <c r="H10" s="35"/>
      <c r="I10" s="31"/>
      <c r="J10" s="18"/>
    </row>
    <row r="11" spans="1:64" ht="15" customHeight="1">
      <c r="A11" s="32">
        <v>2</v>
      </c>
      <c r="B11" s="2" t="s">
        <v>17</v>
      </c>
      <c r="C11" s="33" t="s">
        <v>8</v>
      </c>
      <c r="D11" s="103"/>
      <c r="E11" s="770"/>
      <c r="F11" s="770"/>
      <c r="G11" s="30"/>
      <c r="H11" s="31"/>
      <c r="I11" s="31"/>
      <c r="J11" s="18"/>
    </row>
    <row r="12" spans="1:64" ht="83.25" customHeight="1">
      <c r="A12" s="32">
        <v>3</v>
      </c>
      <c r="B12" s="2" t="s">
        <v>18</v>
      </c>
      <c r="C12" s="33" t="s">
        <v>8</v>
      </c>
      <c r="D12" s="103"/>
      <c r="E12" s="770"/>
      <c r="F12" s="770"/>
      <c r="G12" s="30"/>
      <c r="H12" s="31"/>
      <c r="I12" s="31"/>
      <c r="J12" s="18"/>
    </row>
    <row r="13" spans="1:64" ht="86.25" customHeight="1">
      <c r="A13" s="32">
        <v>4</v>
      </c>
      <c r="B13" s="2" t="s">
        <v>35</v>
      </c>
      <c r="C13" s="33" t="s">
        <v>8</v>
      </c>
      <c r="D13" s="103"/>
      <c r="E13" s="770"/>
      <c r="F13" s="770"/>
      <c r="G13" s="30"/>
      <c r="H13" s="31"/>
      <c r="I13" s="31"/>
      <c r="J13" s="18"/>
    </row>
    <row r="14" spans="1:64" ht="35.25" customHeight="1">
      <c r="A14" s="32">
        <v>5</v>
      </c>
      <c r="B14" s="2" t="s">
        <v>21</v>
      </c>
      <c r="C14" s="33" t="s">
        <v>8</v>
      </c>
      <c r="D14" s="103"/>
      <c r="E14" s="770"/>
      <c r="F14" s="770"/>
      <c r="G14" s="30"/>
      <c r="H14" s="31"/>
      <c r="I14" s="31"/>
      <c r="J14" s="18"/>
    </row>
    <row r="15" spans="1:64" ht="23.25" customHeight="1">
      <c r="A15" s="32">
        <v>6</v>
      </c>
      <c r="B15" s="2" t="s">
        <v>39</v>
      </c>
      <c r="C15" s="33" t="s">
        <v>8</v>
      </c>
      <c r="D15" s="103"/>
      <c r="E15" s="770"/>
      <c r="F15" s="770"/>
      <c r="G15" s="30"/>
      <c r="H15" s="31"/>
      <c r="I15" s="31"/>
      <c r="J15" s="18"/>
    </row>
    <row r="16" spans="1:64" ht="95.25" customHeight="1">
      <c r="A16" s="32">
        <v>7</v>
      </c>
      <c r="B16" s="2" t="s">
        <v>1126</v>
      </c>
      <c r="C16" s="36" t="s">
        <v>22</v>
      </c>
      <c r="D16" s="39"/>
      <c r="E16" s="770"/>
      <c r="F16" s="770"/>
      <c r="G16" s="30"/>
      <c r="H16" s="31"/>
      <c r="I16" s="31"/>
      <c r="J16" s="18"/>
    </row>
    <row r="17" spans="1:10" ht="114.75" customHeight="1">
      <c r="A17" s="32">
        <v>8</v>
      </c>
      <c r="B17" s="2" t="s">
        <v>1137</v>
      </c>
      <c r="C17" s="36" t="s">
        <v>22</v>
      </c>
      <c r="D17" s="39"/>
      <c r="E17" s="770"/>
      <c r="F17" s="770"/>
      <c r="G17" s="30"/>
      <c r="H17" s="31"/>
      <c r="I17" s="31"/>
      <c r="J17" s="18"/>
    </row>
    <row r="18" spans="1:10" ht="78.75" customHeight="1">
      <c r="A18" s="32">
        <v>9</v>
      </c>
      <c r="B18" s="2" t="s">
        <v>1138</v>
      </c>
      <c r="C18" s="36" t="s">
        <v>22</v>
      </c>
      <c r="D18" s="39"/>
      <c r="E18" s="770"/>
      <c r="F18" s="770"/>
      <c r="G18" s="30"/>
      <c r="H18" s="31"/>
      <c r="I18" s="31"/>
      <c r="J18" s="18"/>
    </row>
    <row r="19" spans="1:10" ht="74.25" customHeight="1">
      <c r="A19" s="32">
        <v>10</v>
      </c>
      <c r="B19" s="2" t="s">
        <v>1139</v>
      </c>
      <c r="C19" s="36" t="s">
        <v>22</v>
      </c>
      <c r="D19" s="39"/>
      <c r="E19" s="770"/>
      <c r="F19" s="770"/>
      <c r="G19" s="30"/>
      <c r="H19" s="31"/>
      <c r="I19" s="31"/>
      <c r="J19" s="18"/>
    </row>
    <row r="20" spans="1:10" ht="179.25" customHeight="1">
      <c r="A20" s="32">
        <v>11</v>
      </c>
      <c r="B20" s="2" t="s">
        <v>1140</v>
      </c>
      <c r="C20" s="36" t="s">
        <v>519</v>
      </c>
      <c r="D20" s="39"/>
      <c r="E20" s="770"/>
      <c r="F20" s="770"/>
      <c r="G20" s="30"/>
      <c r="H20" s="31"/>
      <c r="I20" s="31"/>
      <c r="J20" s="18"/>
    </row>
    <row r="21" spans="1:10" ht="132" customHeight="1">
      <c r="A21" s="32">
        <v>12</v>
      </c>
      <c r="B21" s="2" t="s">
        <v>1141</v>
      </c>
      <c r="C21" s="36" t="s">
        <v>1142</v>
      </c>
      <c r="D21" s="39"/>
      <c r="E21" s="770"/>
      <c r="F21" s="770"/>
      <c r="G21" s="30"/>
      <c r="H21" s="31"/>
      <c r="I21" s="31"/>
      <c r="J21" s="18"/>
    </row>
    <row r="22" spans="1:10" ht="24" customHeight="1">
      <c r="A22" s="32">
        <v>13</v>
      </c>
      <c r="B22" s="110" t="s">
        <v>1143</v>
      </c>
      <c r="C22" s="36" t="s">
        <v>779</v>
      </c>
      <c r="D22" s="39"/>
      <c r="E22" s="770"/>
      <c r="F22" s="770"/>
      <c r="G22" s="30"/>
      <c r="H22" s="31"/>
      <c r="I22" s="31"/>
      <c r="J22" s="18"/>
    </row>
    <row r="23" spans="1:10" ht="31.5" customHeight="1">
      <c r="A23" s="32">
        <v>14</v>
      </c>
      <c r="B23" s="473" t="s">
        <v>1144</v>
      </c>
      <c r="C23" s="189" t="s">
        <v>22</v>
      </c>
      <c r="D23" s="39"/>
      <c r="E23" s="770"/>
      <c r="F23" s="770"/>
      <c r="G23" s="30"/>
      <c r="H23" s="31"/>
      <c r="I23" s="31"/>
      <c r="J23" s="18"/>
    </row>
    <row r="24" spans="1:10" s="5" customFormat="1" ht="38.25" customHeight="1">
      <c r="A24" s="32">
        <v>15</v>
      </c>
      <c r="B24" s="525" t="s">
        <v>1145</v>
      </c>
      <c r="C24" s="36" t="s">
        <v>246</v>
      </c>
      <c r="D24" s="39"/>
      <c r="E24" s="770"/>
      <c r="F24" s="770"/>
      <c r="G24" s="30"/>
      <c r="H24" s="31"/>
      <c r="I24" s="31"/>
      <c r="J24" s="18"/>
    </row>
    <row r="25" spans="1:10" s="5" customFormat="1" ht="33.75" customHeight="1">
      <c r="A25" s="32">
        <v>16</v>
      </c>
      <c r="B25" s="473" t="s">
        <v>1146</v>
      </c>
      <c r="C25" s="36" t="s">
        <v>1147</v>
      </c>
      <c r="D25" s="39"/>
      <c r="E25" s="770"/>
      <c r="F25" s="770"/>
      <c r="G25" s="30"/>
      <c r="H25" s="31"/>
      <c r="I25" s="31"/>
      <c r="J25" s="18"/>
    </row>
    <row r="26" spans="1:10" s="5" customFormat="1" ht="26.25" customHeight="1">
      <c r="A26" s="32">
        <v>17</v>
      </c>
      <c r="B26" s="588" t="s">
        <v>1148</v>
      </c>
      <c r="C26" s="36" t="s">
        <v>1134</v>
      </c>
      <c r="D26" s="39"/>
      <c r="E26" s="770"/>
      <c r="F26" s="770"/>
      <c r="G26" s="30"/>
      <c r="H26" s="31"/>
      <c r="I26" s="31"/>
      <c r="J26" s="18"/>
    </row>
    <row r="27" spans="1:10" s="5" customFormat="1" ht="15" customHeight="1">
      <c r="A27" s="32">
        <v>18</v>
      </c>
      <c r="B27" s="588" t="s">
        <v>1149</v>
      </c>
      <c r="C27" s="36" t="s">
        <v>1134</v>
      </c>
      <c r="D27" s="39"/>
      <c r="E27" s="770"/>
      <c r="F27" s="770"/>
      <c r="G27" s="30"/>
      <c r="H27" s="31"/>
      <c r="I27" s="31"/>
      <c r="J27" s="18"/>
    </row>
    <row r="28" spans="1:10" s="5" customFormat="1" ht="15" customHeight="1">
      <c r="A28" s="32">
        <v>19</v>
      </c>
      <c r="B28" s="588" t="s">
        <v>1150</v>
      </c>
      <c r="C28" s="36" t="s">
        <v>1134</v>
      </c>
      <c r="D28" s="39"/>
      <c r="E28" s="770"/>
      <c r="F28" s="770"/>
      <c r="G28" s="30"/>
      <c r="H28" s="31"/>
      <c r="I28" s="31"/>
      <c r="J28" s="18"/>
    </row>
    <row r="29" spans="1:10" s="5" customFormat="1" ht="24.75" customHeight="1">
      <c r="A29" s="32">
        <v>20</v>
      </c>
      <c r="B29" s="588" t="s">
        <v>1151</v>
      </c>
      <c r="C29" s="36" t="s">
        <v>22</v>
      </c>
      <c r="D29" s="39"/>
      <c r="E29" s="770"/>
      <c r="F29" s="770"/>
      <c r="G29" s="30"/>
      <c r="H29" s="31"/>
      <c r="I29" s="31"/>
      <c r="J29" s="18"/>
    </row>
    <row r="30" spans="1:10" s="5" customFormat="1" ht="26.25" customHeight="1">
      <c r="A30" s="32">
        <v>21</v>
      </c>
      <c r="B30" s="588" t="s">
        <v>71</v>
      </c>
      <c r="C30" s="36" t="s">
        <v>74</v>
      </c>
      <c r="D30" s="39"/>
      <c r="E30" s="770"/>
      <c r="F30" s="770"/>
      <c r="G30" s="30"/>
      <c r="H30" s="31"/>
      <c r="I30" s="31"/>
      <c r="J30" s="18"/>
    </row>
    <row r="31" spans="1:10" s="5" customFormat="1" ht="32.25" customHeight="1">
      <c r="A31" s="32">
        <v>22</v>
      </c>
      <c r="B31" s="588" t="s">
        <v>1152</v>
      </c>
      <c r="C31" s="36" t="s">
        <v>74</v>
      </c>
      <c r="D31" s="39"/>
      <c r="E31" s="770"/>
      <c r="F31" s="770"/>
      <c r="G31" s="30"/>
      <c r="H31" s="31"/>
      <c r="I31" s="31"/>
      <c r="J31" s="18"/>
    </row>
    <row r="32" spans="1:10" s="5" customFormat="1" ht="65.25" customHeight="1">
      <c r="A32" s="32">
        <v>23</v>
      </c>
      <c r="B32" s="472" t="s">
        <v>1153</v>
      </c>
      <c r="C32" s="36" t="s">
        <v>74</v>
      </c>
      <c r="D32" s="39"/>
      <c r="E32" s="770"/>
      <c r="F32" s="770"/>
      <c r="G32" s="30"/>
      <c r="H32" s="31"/>
      <c r="I32" s="31"/>
      <c r="J32" s="18"/>
    </row>
    <row r="33" spans="1:10" s="5" customFormat="1" ht="32.25" customHeight="1">
      <c r="A33" s="32">
        <v>24</v>
      </c>
      <c r="B33" s="472" t="s">
        <v>1135</v>
      </c>
      <c r="C33" s="36" t="s">
        <v>29</v>
      </c>
      <c r="D33" s="39"/>
      <c r="E33" s="770"/>
      <c r="F33" s="770"/>
      <c r="G33" s="30"/>
      <c r="H33" s="31"/>
      <c r="I33" s="31"/>
      <c r="J33" s="18"/>
    </row>
    <row r="34" spans="1:10" s="5" customFormat="1" ht="15" customHeight="1">
      <c r="A34" s="18"/>
      <c r="B34" s="18"/>
      <c r="C34" s="18"/>
      <c r="D34" s="18"/>
      <c r="E34" s="18"/>
      <c r="F34" s="18"/>
      <c r="G34" s="18"/>
      <c r="H34" s="18"/>
    </row>
    <row r="35" spans="1:10" s="5" customFormat="1" ht="15" customHeight="1">
      <c r="A35" s="87"/>
      <c r="B35" s="44" t="s">
        <v>1354</v>
      </c>
      <c r="C35" s="118"/>
      <c r="D35" s="119"/>
      <c r="E35" s="42"/>
      <c r="F35" s="42"/>
      <c r="G35" s="42"/>
      <c r="H35" s="43"/>
      <c r="I35" s="45"/>
      <c r="J35" s="88"/>
    </row>
    <row r="36" spans="1:10" s="5" customFormat="1" ht="15" customHeight="1">
      <c r="A36" s="18"/>
      <c r="B36" s="766" t="s">
        <v>1842</v>
      </c>
      <c r="C36" s="18"/>
      <c r="D36" s="18"/>
      <c r="F36" s="42"/>
      <c r="G36" s="42"/>
      <c r="H36" s="43"/>
    </row>
    <row r="37" spans="1:10" s="5" customFormat="1" ht="15" customHeight="1">
      <c r="A37" s="18"/>
      <c r="B37" s="18"/>
      <c r="C37" s="18"/>
      <c r="D37" s="18"/>
      <c r="F37" s="42"/>
      <c r="G37" s="42"/>
      <c r="H37" s="42"/>
    </row>
  </sheetData>
  <mergeCells count="29">
    <mergeCell ref="E33:F33"/>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 right="0.7" top="0.75" bottom="0.75" header="0.511811023622047" footer="0.511811023622047"/>
  <pageSetup paperSize="9" scale="92" orientation="landscape" horizontalDpi="300" verticalDpi="300"/>
  <rowBreaks count="2" manualBreakCount="2">
    <brk id="16" max="16383" man="1"/>
    <brk id="20"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BL65535"/>
  <sheetViews>
    <sheetView zoomScaleNormal="100" workbookViewId="0">
      <selection activeCell="J38" sqref="J38"/>
    </sheetView>
  </sheetViews>
  <sheetFormatPr defaultColWidth="9" defaultRowHeight="15"/>
  <cols>
    <col min="1" max="1" width="3.42578125" style="5" customWidth="1"/>
    <col min="2" max="2" width="66.5703125" style="5" customWidth="1"/>
    <col min="3" max="3" width="11.7109375" style="5" customWidth="1"/>
    <col min="4" max="4" width="12.85546875" style="5" customWidth="1"/>
    <col min="5" max="5" width="13.7109375" style="5" customWidth="1"/>
    <col min="6" max="6" width="11.140625" style="5" customWidth="1"/>
    <col min="7" max="7" width="9.5703125" style="5" customWidth="1"/>
    <col min="8" max="8" width="10.42578125" style="5" customWidth="1"/>
    <col min="9" max="9" width="18.5703125" style="5" customWidth="1"/>
    <col min="10" max="10" width="10.7109375" style="5" customWidth="1"/>
    <col min="11" max="11" width="8.140625" style="5" customWidth="1"/>
    <col min="12" max="12" width="11.140625" style="5" customWidth="1"/>
    <col min="13" max="13" width="8" style="5" customWidth="1"/>
    <col min="14" max="14" width="12" style="5" customWidth="1"/>
    <col min="15" max="15" width="11.5703125" style="5" customWidth="1"/>
    <col min="16" max="62" width="8.140625" style="5" customWidth="1"/>
    <col min="63" max="16384" width="9"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c r="J4" s="47"/>
    </row>
    <row r="5" spans="1:64" s="208" customFormat="1" ht="16.5" customHeight="1">
      <c r="A5" s="772" t="s">
        <v>1536</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68.25" customHeight="1">
      <c r="A6" s="91" t="s">
        <v>1</v>
      </c>
      <c r="B6" s="92" t="s">
        <v>32</v>
      </c>
      <c r="C6" s="93" t="s">
        <v>2</v>
      </c>
      <c r="D6" s="94" t="s">
        <v>3</v>
      </c>
      <c r="E6" s="94" t="s">
        <v>4</v>
      </c>
      <c r="F6" s="92" t="s">
        <v>5</v>
      </c>
      <c r="G6" s="92" t="s">
        <v>6</v>
      </c>
      <c r="H6" s="95" t="s">
        <v>7</v>
      </c>
      <c r="I6" s="13" t="s">
        <v>1823</v>
      </c>
    </row>
    <row r="7" spans="1:64" ht="15.75" customHeight="1">
      <c r="A7" s="8" t="s">
        <v>8</v>
      </c>
      <c r="B7" s="9" t="s">
        <v>8</v>
      </c>
      <c r="C7" s="10" t="s">
        <v>9</v>
      </c>
      <c r="D7" s="11" t="s">
        <v>10</v>
      </c>
      <c r="E7" s="11" t="s">
        <v>10</v>
      </c>
      <c r="F7" s="9" t="s">
        <v>8</v>
      </c>
      <c r="G7" s="9" t="s">
        <v>8</v>
      </c>
      <c r="H7" s="17" t="s">
        <v>8</v>
      </c>
      <c r="I7" s="17" t="s">
        <v>8</v>
      </c>
    </row>
    <row r="8" spans="1:64" ht="44.25" customHeight="1">
      <c r="A8" s="19">
        <v>1</v>
      </c>
      <c r="B8" s="96" t="s">
        <v>1154</v>
      </c>
      <c r="C8" s="97">
        <v>450</v>
      </c>
      <c r="D8" s="98"/>
      <c r="E8" s="99"/>
      <c r="F8" s="100"/>
      <c r="G8" s="101"/>
      <c r="H8" s="101"/>
      <c r="I8" s="25"/>
    </row>
    <row r="9" spans="1:64" ht="36" customHeight="1">
      <c r="A9" s="26"/>
      <c r="B9" s="27" t="s">
        <v>12</v>
      </c>
      <c r="C9" s="28" t="s">
        <v>13</v>
      </c>
      <c r="D9" s="29" t="s">
        <v>14</v>
      </c>
      <c r="E9" s="770" t="s">
        <v>15</v>
      </c>
      <c r="F9" s="770"/>
      <c r="G9" s="30"/>
      <c r="H9" s="31"/>
      <c r="I9" s="31"/>
      <c r="J9" s="18"/>
    </row>
    <row r="10" spans="1:64" ht="15" customHeight="1">
      <c r="A10" s="32">
        <v>1</v>
      </c>
      <c r="B10" s="1" t="s">
        <v>16</v>
      </c>
      <c r="C10" s="33" t="s">
        <v>8</v>
      </c>
      <c r="D10" s="102"/>
      <c r="E10" s="770"/>
      <c r="F10" s="770"/>
      <c r="G10" s="30"/>
      <c r="H10" s="35"/>
      <c r="I10" s="31"/>
      <c r="J10" s="18"/>
    </row>
    <row r="11" spans="1:64" ht="15" customHeight="1">
      <c r="A11" s="32">
        <v>2</v>
      </c>
      <c r="B11" s="2" t="s">
        <v>17</v>
      </c>
      <c r="C11" s="33" t="s">
        <v>8</v>
      </c>
      <c r="D11" s="103"/>
      <c r="E11" s="770"/>
      <c r="F11" s="770"/>
      <c r="G11" s="30"/>
      <c r="H11" s="31"/>
      <c r="I11" s="31"/>
      <c r="J11" s="18"/>
    </row>
    <row r="12" spans="1:64" ht="77.25" customHeight="1">
      <c r="A12" s="32">
        <v>3</v>
      </c>
      <c r="B12" s="2" t="s">
        <v>18</v>
      </c>
      <c r="C12" s="33" t="s">
        <v>8</v>
      </c>
      <c r="D12" s="103"/>
      <c r="E12" s="770"/>
      <c r="F12" s="770"/>
      <c r="G12" s="30"/>
      <c r="H12" s="31"/>
      <c r="I12" s="31"/>
      <c r="J12" s="18"/>
    </row>
    <row r="13" spans="1:64" ht="76.5" customHeight="1">
      <c r="A13" s="32">
        <v>4</v>
      </c>
      <c r="B13" s="2" t="s">
        <v>35</v>
      </c>
      <c r="C13" s="33" t="s">
        <v>8</v>
      </c>
      <c r="D13" s="103"/>
      <c r="E13" s="770"/>
      <c r="F13" s="770"/>
      <c r="G13" s="30"/>
      <c r="H13" s="31"/>
      <c r="I13" s="31"/>
      <c r="J13" s="18"/>
    </row>
    <row r="14" spans="1:64" ht="36" customHeight="1">
      <c r="A14" s="32">
        <v>5</v>
      </c>
      <c r="B14" s="2" t="s">
        <v>21</v>
      </c>
      <c r="C14" s="33" t="s">
        <v>8</v>
      </c>
      <c r="D14" s="103"/>
      <c r="E14" s="770"/>
      <c r="F14" s="770"/>
      <c r="G14" s="30"/>
      <c r="H14" s="31"/>
      <c r="I14" s="31"/>
      <c r="J14" s="18"/>
    </row>
    <row r="15" spans="1:64" ht="24.75" customHeight="1">
      <c r="A15" s="32">
        <v>6</v>
      </c>
      <c r="B15" s="2" t="s">
        <v>39</v>
      </c>
      <c r="C15" s="33" t="s">
        <v>8</v>
      </c>
      <c r="D15" s="103"/>
      <c r="E15" s="770"/>
      <c r="F15" s="770"/>
      <c r="G15" s="30"/>
      <c r="H15" s="31"/>
      <c r="I15" s="31"/>
      <c r="J15" s="18"/>
    </row>
    <row r="16" spans="1:64" ht="101.25" customHeight="1">
      <c r="A16" s="32">
        <v>7</v>
      </c>
      <c r="B16" s="625" t="s">
        <v>1126</v>
      </c>
      <c r="C16" s="36" t="s">
        <v>22</v>
      </c>
      <c r="D16" s="39"/>
      <c r="E16" s="770"/>
      <c r="F16" s="770"/>
      <c r="G16" s="30"/>
      <c r="H16" s="31"/>
      <c r="I16" s="31"/>
      <c r="J16" s="18"/>
    </row>
    <row r="17" spans="1:10" ht="90" customHeight="1">
      <c r="A17" s="32">
        <v>8</v>
      </c>
      <c r="B17" s="2" t="s">
        <v>1155</v>
      </c>
      <c r="C17" s="36" t="s">
        <v>22</v>
      </c>
      <c r="D17" s="39"/>
      <c r="E17" s="770"/>
      <c r="F17" s="770"/>
      <c r="G17" s="30"/>
      <c r="H17" s="31"/>
      <c r="I17" s="31"/>
      <c r="J17" s="18"/>
    </row>
    <row r="18" spans="1:10" ht="74.25" customHeight="1">
      <c r="A18" s="32">
        <v>9</v>
      </c>
      <c r="B18" s="625" t="s">
        <v>1139</v>
      </c>
      <c r="C18" s="36" t="s">
        <v>22</v>
      </c>
      <c r="D18" s="39"/>
      <c r="E18" s="770"/>
      <c r="F18" s="770"/>
      <c r="G18" s="30"/>
      <c r="H18" s="31"/>
      <c r="I18" s="31"/>
      <c r="J18" s="18"/>
    </row>
    <row r="19" spans="1:10" ht="116.25" customHeight="1">
      <c r="A19" s="32">
        <v>10</v>
      </c>
      <c r="B19" s="626" t="s">
        <v>1141</v>
      </c>
      <c r="C19" s="36" t="s">
        <v>22</v>
      </c>
      <c r="D19" s="39"/>
      <c r="E19" s="770"/>
      <c r="F19" s="770"/>
      <c r="G19" s="30"/>
      <c r="H19" s="31"/>
      <c r="I19" s="31"/>
      <c r="J19" s="18"/>
    </row>
    <row r="20" spans="1:10" ht="117.75" customHeight="1">
      <c r="A20" s="32">
        <v>11</v>
      </c>
      <c r="B20" s="626" t="s">
        <v>1156</v>
      </c>
      <c r="C20" s="36" t="s">
        <v>26</v>
      </c>
      <c r="D20" s="39"/>
      <c r="E20" s="770"/>
      <c r="F20" s="770"/>
      <c r="G20" s="30"/>
      <c r="H20" s="31"/>
      <c r="I20" s="31"/>
      <c r="J20" s="18"/>
    </row>
    <row r="21" spans="1:10" ht="15.75" customHeight="1">
      <c r="A21" s="32">
        <v>12</v>
      </c>
      <c r="B21" s="37" t="s">
        <v>1143</v>
      </c>
      <c r="C21" s="36" t="s">
        <v>22</v>
      </c>
      <c r="D21" s="39"/>
      <c r="E21" s="770"/>
      <c r="F21" s="770"/>
      <c r="G21" s="30"/>
      <c r="H21" s="31"/>
      <c r="I21" s="31"/>
      <c r="J21" s="18"/>
    </row>
    <row r="22" spans="1:10" ht="15.75" customHeight="1">
      <c r="A22" s="113">
        <v>13</v>
      </c>
      <c r="B22" s="591" t="s">
        <v>1157</v>
      </c>
      <c r="C22" s="189" t="s">
        <v>22</v>
      </c>
      <c r="D22" s="39"/>
      <c r="E22" s="770"/>
      <c r="F22" s="770"/>
      <c r="G22" s="30"/>
      <c r="H22" s="31"/>
      <c r="I22" s="31"/>
      <c r="J22" s="18"/>
    </row>
    <row r="23" spans="1:10" s="5" customFormat="1" ht="15.75" customHeight="1">
      <c r="A23" s="32">
        <v>14</v>
      </c>
      <c r="B23" s="593" t="s">
        <v>1158</v>
      </c>
      <c r="C23" s="36" t="s">
        <v>22</v>
      </c>
      <c r="D23" s="39"/>
      <c r="E23" s="770"/>
      <c r="F23" s="770"/>
      <c r="G23" s="30"/>
      <c r="H23" s="31"/>
      <c r="I23" s="31"/>
      <c r="J23" s="18"/>
    </row>
    <row r="24" spans="1:10" s="5" customFormat="1" ht="15.75" customHeight="1">
      <c r="A24" s="113">
        <v>15</v>
      </c>
      <c r="B24" s="591" t="s">
        <v>1159</v>
      </c>
      <c r="C24" s="36" t="s">
        <v>22</v>
      </c>
      <c r="D24" s="39"/>
      <c r="E24" s="770"/>
      <c r="F24" s="770"/>
      <c r="G24" s="30"/>
      <c r="H24" s="31"/>
      <c r="I24" s="31"/>
      <c r="J24" s="18"/>
    </row>
    <row r="25" spans="1:10" s="5" customFormat="1" ht="15.75" customHeight="1">
      <c r="A25" s="113">
        <v>16</v>
      </c>
      <c r="B25" s="182" t="s">
        <v>1160</v>
      </c>
      <c r="C25" s="36" t="s">
        <v>74</v>
      </c>
      <c r="D25" s="39"/>
      <c r="E25" s="770"/>
      <c r="F25" s="770"/>
      <c r="G25" s="30"/>
      <c r="H25" s="31"/>
      <c r="I25" s="31"/>
      <c r="J25" s="18"/>
    </row>
    <row r="26" spans="1:10" s="5" customFormat="1" ht="15.75" customHeight="1">
      <c r="A26" s="113">
        <v>17</v>
      </c>
      <c r="B26" s="588" t="s">
        <v>1151</v>
      </c>
      <c r="C26" s="36" t="s">
        <v>1134</v>
      </c>
      <c r="D26" s="39"/>
      <c r="E26" s="770"/>
      <c r="F26" s="770"/>
      <c r="G26" s="30"/>
      <c r="H26" s="31"/>
      <c r="I26" s="31"/>
      <c r="J26" s="18"/>
    </row>
    <row r="27" spans="1:10" s="5" customFormat="1" ht="15.75" customHeight="1">
      <c r="A27" s="113">
        <v>18</v>
      </c>
      <c r="B27" s="588" t="s">
        <v>1161</v>
      </c>
      <c r="C27" s="36" t="s">
        <v>22</v>
      </c>
      <c r="D27" s="39"/>
      <c r="E27" s="770"/>
      <c r="F27" s="770"/>
      <c r="G27" s="30"/>
      <c r="H27" s="31"/>
      <c r="I27" s="31"/>
      <c r="J27" s="18"/>
    </row>
    <row r="28" spans="1:10" s="5" customFormat="1" ht="15.75" customHeight="1">
      <c r="A28" s="113">
        <v>19</v>
      </c>
      <c r="B28" s="588" t="s">
        <v>71</v>
      </c>
      <c r="C28" s="189" t="s">
        <v>194</v>
      </c>
      <c r="D28" s="39"/>
      <c r="E28" s="770"/>
      <c r="F28" s="770"/>
      <c r="G28" s="30"/>
      <c r="H28" s="31"/>
      <c r="I28" s="31"/>
      <c r="J28" s="18"/>
    </row>
    <row r="29" spans="1:10" s="5" customFormat="1" ht="37.5" customHeight="1">
      <c r="A29" s="113">
        <v>20</v>
      </c>
      <c r="B29" s="472" t="s">
        <v>1145</v>
      </c>
      <c r="C29" s="36" t="s">
        <v>1162</v>
      </c>
      <c r="D29" s="39"/>
      <c r="E29" s="770"/>
      <c r="F29" s="770"/>
      <c r="G29" s="30"/>
      <c r="H29" s="31"/>
      <c r="I29" s="31"/>
      <c r="J29" s="18"/>
    </row>
    <row r="30" spans="1:10" s="5" customFormat="1" ht="30.75" customHeight="1">
      <c r="A30" s="113">
        <v>21</v>
      </c>
      <c r="B30" s="473" t="s">
        <v>1163</v>
      </c>
      <c r="C30" s="36" t="s">
        <v>68</v>
      </c>
      <c r="D30" s="39"/>
      <c r="E30" s="770"/>
      <c r="F30" s="770"/>
      <c r="G30" s="30"/>
      <c r="H30" s="31"/>
      <c r="I30" s="31"/>
      <c r="J30" s="18"/>
    </row>
    <row r="31" spans="1:10" s="5" customFormat="1" ht="29.25" customHeight="1">
      <c r="A31" s="113">
        <v>22</v>
      </c>
      <c r="B31" s="151" t="s">
        <v>1152</v>
      </c>
      <c r="C31" s="36" t="s">
        <v>22</v>
      </c>
      <c r="D31" s="39"/>
      <c r="E31" s="770"/>
      <c r="F31" s="770"/>
      <c r="G31" s="30"/>
      <c r="H31" s="31"/>
      <c r="I31" s="31"/>
      <c r="J31" s="18"/>
    </row>
    <row r="32" spans="1:10" s="5" customFormat="1" ht="27" customHeight="1">
      <c r="A32" s="113">
        <v>23</v>
      </c>
      <c r="B32" s="410" t="s">
        <v>1135</v>
      </c>
      <c r="C32" s="36" t="s">
        <v>29</v>
      </c>
      <c r="D32" s="39"/>
      <c r="E32" s="770"/>
      <c r="F32" s="770"/>
      <c r="G32" s="30"/>
      <c r="H32" s="31"/>
      <c r="I32" s="31"/>
      <c r="J32" s="18"/>
    </row>
    <row r="33" spans="1:9" s="5" customFormat="1" ht="15" customHeight="1">
      <c r="A33" s="105"/>
      <c r="B33" s="105" t="s">
        <v>1049</v>
      </c>
      <c r="C33" s="105"/>
      <c r="D33" s="105"/>
      <c r="E33" s="105"/>
      <c r="F33" s="105"/>
      <c r="G33" s="105"/>
      <c r="H33" s="105"/>
      <c r="I33" s="105"/>
    </row>
    <row r="34" spans="1:9" s="5" customFormat="1" ht="15" customHeight="1">
      <c r="A34" s="105"/>
      <c r="B34" s="105"/>
      <c r="C34" s="105"/>
      <c r="D34" s="105"/>
      <c r="E34" s="105"/>
      <c r="F34" s="158"/>
      <c r="G34" s="158"/>
      <c r="H34" s="206"/>
      <c r="I34" s="105"/>
    </row>
    <row r="35" spans="1:9" s="5" customFormat="1" ht="15" customHeight="1">
      <c r="A35" s="105"/>
      <c r="B35" s="44" t="s">
        <v>1354</v>
      </c>
      <c r="C35" s="105"/>
      <c r="D35" s="105"/>
      <c r="E35" s="105"/>
      <c r="F35" s="158"/>
      <c r="G35" s="158"/>
      <c r="H35" s="206"/>
      <c r="I35" s="105"/>
    </row>
    <row r="36" spans="1:9" ht="15.75">
      <c r="B36" s="766" t="s">
        <v>1842</v>
      </c>
    </row>
    <row r="65534" ht="12.75" customHeight="1"/>
    <row r="65535" ht="12.75" customHeight="1"/>
  </sheetData>
  <mergeCells count="28">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 right="0.7" top="0.75" bottom="0.75" header="0.511811023622047" footer="0.511811023622047"/>
  <pageSetup paperSize="9" scale="88" orientation="landscape" horizontalDpi="300" verticalDpi="300"/>
  <rowBreaks count="1" manualBreakCount="1">
    <brk id="17"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BL30"/>
  <sheetViews>
    <sheetView topLeftCell="A22" zoomScaleNormal="100" workbookViewId="0">
      <selection activeCell="B30" sqref="B30"/>
    </sheetView>
  </sheetViews>
  <sheetFormatPr defaultColWidth="9" defaultRowHeight="15"/>
  <cols>
    <col min="1" max="1" width="3.42578125" style="5" customWidth="1"/>
    <col min="2" max="2" width="64.140625" style="5" customWidth="1"/>
    <col min="3" max="3" width="11" style="5" customWidth="1"/>
    <col min="4" max="4" width="12.28515625" style="5" customWidth="1"/>
    <col min="5" max="5" width="13.7109375" style="5" customWidth="1"/>
    <col min="6" max="6" width="11.140625" style="5" customWidth="1"/>
    <col min="7" max="7" width="9.5703125" style="5" customWidth="1"/>
    <col min="8" max="8" width="10.42578125" style="5" customWidth="1"/>
    <col min="9" max="9" width="19" style="5" customWidth="1"/>
    <col min="10" max="10" width="16" style="5" customWidth="1"/>
    <col min="11" max="11" width="8.140625" style="5" customWidth="1"/>
    <col min="12" max="12" width="11.140625" style="5" customWidth="1"/>
    <col min="13" max="13" width="8" style="5" customWidth="1"/>
    <col min="14" max="14" width="12" style="5" customWidth="1"/>
    <col min="15" max="15" width="11.5703125" style="5" customWidth="1"/>
    <col min="16" max="62" width="8.140625" style="5" customWidth="1"/>
    <col min="63" max="16384" width="9"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c r="J4" s="47"/>
    </row>
    <row r="5" spans="1:64" s="208" customFormat="1" ht="16.5" customHeight="1">
      <c r="A5" s="772" t="s">
        <v>1537</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51.75" customHeight="1">
      <c r="A6" s="91" t="s">
        <v>1</v>
      </c>
      <c r="B6" s="92" t="s">
        <v>32</v>
      </c>
      <c r="C6" s="93" t="s">
        <v>2</v>
      </c>
      <c r="D6" s="94" t="s">
        <v>3</v>
      </c>
      <c r="E6" s="94" t="s">
        <v>4</v>
      </c>
      <c r="F6" s="92" t="s">
        <v>5</v>
      </c>
      <c r="G6" s="92" t="s">
        <v>6</v>
      </c>
      <c r="H6" s="95" t="s">
        <v>7</v>
      </c>
      <c r="I6" s="13" t="s">
        <v>1823</v>
      </c>
    </row>
    <row r="7" spans="1:64" ht="15.75" customHeight="1">
      <c r="A7" s="8" t="s">
        <v>8</v>
      </c>
      <c r="B7" s="9" t="s">
        <v>8</v>
      </c>
      <c r="C7" s="10" t="s">
        <v>9</v>
      </c>
      <c r="D7" s="11" t="s">
        <v>10</v>
      </c>
      <c r="E7" s="11" t="s">
        <v>10</v>
      </c>
      <c r="F7" s="9" t="s">
        <v>8</v>
      </c>
      <c r="G7" s="9" t="s">
        <v>8</v>
      </c>
      <c r="H7" s="17" t="s">
        <v>8</v>
      </c>
      <c r="I7" s="17" t="s">
        <v>8</v>
      </c>
    </row>
    <row r="8" spans="1:64" ht="44.25" customHeight="1">
      <c r="A8" s="19">
        <v>1</v>
      </c>
      <c r="B8" s="96" t="s">
        <v>1164</v>
      </c>
      <c r="C8" s="97">
        <v>4000</v>
      </c>
      <c r="D8" s="98"/>
      <c r="E8" s="99"/>
      <c r="F8" s="100"/>
      <c r="G8" s="101"/>
      <c r="H8" s="101"/>
      <c r="I8" s="25"/>
    </row>
    <row r="9" spans="1:64" ht="48" customHeight="1">
      <c r="A9" s="26"/>
      <c r="B9" s="27" t="s">
        <v>12</v>
      </c>
      <c r="C9" s="28" t="s">
        <v>13</v>
      </c>
      <c r="D9" s="29" t="s">
        <v>14</v>
      </c>
      <c r="E9" s="770" t="s">
        <v>15</v>
      </c>
      <c r="F9" s="770"/>
      <c r="G9" s="30"/>
      <c r="H9" s="31"/>
      <c r="I9" s="31"/>
      <c r="J9" s="18"/>
    </row>
    <row r="10" spans="1:64" ht="15.75" customHeight="1">
      <c r="A10" s="32">
        <v>1</v>
      </c>
      <c r="B10" s="1" t="s">
        <v>16</v>
      </c>
      <c r="C10" s="33" t="s">
        <v>8</v>
      </c>
      <c r="D10" s="102"/>
      <c r="E10" s="770"/>
      <c r="F10" s="770"/>
      <c r="G10" s="30"/>
      <c r="H10" s="35"/>
      <c r="I10" s="31"/>
      <c r="J10" s="18"/>
    </row>
    <row r="11" spans="1:64" ht="15.75" customHeight="1">
      <c r="A11" s="32">
        <v>2</v>
      </c>
      <c r="B11" s="2" t="s">
        <v>17</v>
      </c>
      <c r="C11" s="33" t="s">
        <v>8</v>
      </c>
      <c r="D11" s="103"/>
      <c r="E11" s="770"/>
      <c r="F11" s="770"/>
      <c r="G11" s="30"/>
      <c r="H11" s="31"/>
      <c r="I11" s="31"/>
      <c r="J11" s="18"/>
    </row>
    <row r="12" spans="1:64" ht="84" customHeight="1">
      <c r="A12" s="32">
        <v>3</v>
      </c>
      <c r="B12" s="2" t="s">
        <v>18</v>
      </c>
      <c r="C12" s="33" t="s">
        <v>8</v>
      </c>
      <c r="D12" s="103"/>
      <c r="E12" s="770"/>
      <c r="F12" s="770"/>
      <c r="G12" s="30"/>
      <c r="H12" s="31"/>
      <c r="I12" s="31"/>
      <c r="J12" s="18"/>
    </row>
    <row r="13" spans="1:64" ht="68.25" customHeight="1">
      <c r="A13" s="32">
        <v>4</v>
      </c>
      <c r="B13" s="2" t="s">
        <v>35</v>
      </c>
      <c r="C13" s="33" t="s">
        <v>8</v>
      </c>
      <c r="D13" s="103"/>
      <c r="E13" s="770"/>
      <c r="F13" s="770"/>
      <c r="G13" s="30"/>
      <c r="H13" s="31"/>
      <c r="I13" s="31"/>
      <c r="J13" s="18"/>
    </row>
    <row r="14" spans="1:64" ht="37.5" customHeight="1">
      <c r="A14" s="32">
        <v>5</v>
      </c>
      <c r="B14" s="2" t="s">
        <v>21</v>
      </c>
      <c r="C14" s="33" t="s">
        <v>8</v>
      </c>
      <c r="D14" s="103"/>
      <c r="E14" s="770"/>
      <c r="F14" s="770"/>
      <c r="G14" s="30"/>
      <c r="H14" s="31"/>
      <c r="I14" s="31"/>
      <c r="J14" s="18"/>
    </row>
    <row r="15" spans="1:64" ht="24.75" customHeight="1">
      <c r="A15" s="32">
        <v>6</v>
      </c>
      <c r="B15" s="2" t="s">
        <v>39</v>
      </c>
      <c r="C15" s="33" t="s">
        <v>8</v>
      </c>
      <c r="D15" s="103"/>
      <c r="E15" s="770"/>
      <c r="F15" s="770"/>
      <c r="G15" s="30"/>
      <c r="H15" s="31"/>
      <c r="I15" s="31"/>
      <c r="J15" s="18"/>
    </row>
    <row r="16" spans="1:64" ht="109.5" customHeight="1">
      <c r="A16" s="32">
        <v>7</v>
      </c>
      <c r="B16" s="2" t="s">
        <v>1126</v>
      </c>
      <c r="C16" s="36" t="s">
        <v>22</v>
      </c>
      <c r="D16" s="39"/>
      <c r="E16" s="770"/>
      <c r="F16" s="770"/>
      <c r="G16" s="30"/>
      <c r="H16" s="31"/>
      <c r="I16" s="31"/>
      <c r="J16" s="18"/>
    </row>
    <row r="17" spans="1:10" ht="106.5" customHeight="1">
      <c r="A17" s="32">
        <v>8</v>
      </c>
      <c r="B17" s="2" t="s">
        <v>1538</v>
      </c>
      <c r="C17" s="36" t="s">
        <v>22</v>
      </c>
      <c r="D17" s="39"/>
      <c r="E17" s="770"/>
      <c r="F17" s="770"/>
      <c r="G17" s="30"/>
      <c r="H17" s="31"/>
      <c r="I17" s="31"/>
      <c r="J17" s="18"/>
    </row>
    <row r="18" spans="1:10" ht="71.25" customHeight="1">
      <c r="A18" s="32">
        <v>9</v>
      </c>
      <c r="B18" s="2" t="s">
        <v>1139</v>
      </c>
      <c r="C18" s="36" t="s">
        <v>22</v>
      </c>
      <c r="D18" s="39"/>
      <c r="E18" s="770"/>
      <c r="F18" s="770"/>
      <c r="G18" s="30"/>
      <c r="H18" s="31"/>
      <c r="I18" s="31"/>
      <c r="J18" s="18"/>
    </row>
    <row r="19" spans="1:10" ht="128.25" customHeight="1">
      <c r="A19" s="32">
        <v>10</v>
      </c>
      <c r="B19" s="2" t="s">
        <v>1141</v>
      </c>
      <c r="C19" s="36" t="s">
        <v>1165</v>
      </c>
      <c r="D19" s="39"/>
      <c r="E19" s="770"/>
      <c r="F19" s="770"/>
      <c r="G19" s="30"/>
      <c r="H19" s="31"/>
      <c r="I19" s="31"/>
      <c r="J19" s="18"/>
    </row>
    <row r="20" spans="1:10" s="5" customFormat="1" ht="123.75" customHeight="1">
      <c r="A20" s="32">
        <v>11</v>
      </c>
      <c r="B20" s="472" t="s">
        <v>1156</v>
      </c>
      <c r="C20" s="36" t="s">
        <v>22</v>
      </c>
      <c r="D20" s="39"/>
      <c r="E20" s="770"/>
      <c r="F20" s="770"/>
      <c r="G20" s="30"/>
      <c r="H20" s="31"/>
      <c r="I20" s="31"/>
      <c r="J20" s="18"/>
    </row>
    <row r="21" spans="1:10" s="5" customFormat="1" ht="39" customHeight="1">
      <c r="A21" s="32">
        <v>12</v>
      </c>
      <c r="B21" s="473" t="s">
        <v>1145</v>
      </c>
      <c r="C21" s="189" t="s">
        <v>1147</v>
      </c>
      <c r="D21" s="39"/>
      <c r="E21" s="770"/>
      <c r="F21" s="770"/>
      <c r="G21" s="30"/>
      <c r="H21" s="31"/>
      <c r="I21" s="31"/>
      <c r="J21" s="18"/>
    </row>
    <row r="22" spans="1:10" s="5" customFormat="1" ht="34.5" customHeight="1">
      <c r="A22" s="32">
        <v>13</v>
      </c>
      <c r="B22" s="114" t="s">
        <v>1163</v>
      </c>
      <c r="C22" s="189" t="s">
        <v>68</v>
      </c>
      <c r="D22" s="39"/>
      <c r="E22" s="770"/>
      <c r="F22" s="770"/>
      <c r="G22" s="30"/>
      <c r="H22" s="31"/>
      <c r="I22" s="31"/>
      <c r="J22" s="18"/>
    </row>
    <row r="23" spans="1:10" s="5" customFormat="1" ht="29.25" customHeight="1">
      <c r="A23" s="32">
        <v>14</v>
      </c>
      <c r="B23" s="473" t="s">
        <v>1143</v>
      </c>
      <c r="C23" s="189" t="s">
        <v>22</v>
      </c>
      <c r="D23" s="39"/>
      <c r="E23" s="770"/>
      <c r="F23" s="770"/>
      <c r="G23" s="30"/>
      <c r="H23" s="31"/>
      <c r="I23" s="31"/>
      <c r="J23" s="18"/>
    </row>
    <row r="24" spans="1:10" s="5" customFormat="1" ht="27.75" customHeight="1">
      <c r="A24" s="32">
        <v>15</v>
      </c>
      <c r="B24" s="114" t="s">
        <v>1144</v>
      </c>
      <c r="C24" s="36" t="s">
        <v>74</v>
      </c>
      <c r="D24" s="39"/>
      <c r="E24" s="770"/>
      <c r="F24" s="770"/>
      <c r="G24" s="30"/>
      <c r="H24" s="31"/>
      <c r="I24" s="31"/>
      <c r="J24" s="18"/>
    </row>
    <row r="25" spans="1:10" s="5" customFormat="1" ht="29.25" customHeight="1">
      <c r="A25" s="32">
        <v>16</v>
      </c>
      <c r="B25" s="114" t="s">
        <v>1152</v>
      </c>
      <c r="C25" s="36" t="s">
        <v>1134</v>
      </c>
      <c r="D25" s="297"/>
      <c r="E25" s="770"/>
      <c r="F25" s="770"/>
      <c r="G25" s="30"/>
      <c r="H25" s="31"/>
      <c r="I25" s="31"/>
      <c r="J25" s="18"/>
    </row>
    <row r="26" spans="1:10" s="5" customFormat="1" ht="34.5" customHeight="1">
      <c r="A26" s="32">
        <v>17</v>
      </c>
      <c r="B26" s="410" t="s">
        <v>1135</v>
      </c>
      <c r="C26" s="410" t="s">
        <v>22</v>
      </c>
      <c r="D26" s="410"/>
      <c r="E26" s="770"/>
      <c r="F26" s="770"/>
      <c r="G26" s="105"/>
      <c r="H26" s="105"/>
      <c r="I26" s="105"/>
    </row>
    <row r="27" spans="1:10" s="5" customFormat="1" ht="15" customHeight="1">
      <c r="A27" s="105"/>
      <c r="B27" s="105"/>
      <c r="C27" s="105"/>
      <c r="D27" s="105"/>
      <c r="E27" s="105"/>
      <c r="F27" s="158"/>
      <c r="G27" s="158"/>
      <c r="H27" s="206"/>
      <c r="I27" s="105"/>
    </row>
    <row r="28" spans="1:10" s="5" customFormat="1" ht="15" customHeight="1">
      <c r="A28" s="105"/>
      <c r="B28" s="105"/>
      <c r="C28" s="105"/>
      <c r="D28" s="105"/>
      <c r="E28" s="105"/>
      <c r="F28" s="158"/>
      <c r="G28" s="158"/>
      <c r="H28" s="206"/>
      <c r="I28" s="105"/>
    </row>
    <row r="29" spans="1:10" ht="15" customHeight="1">
      <c r="A29" s="18"/>
      <c r="B29" s="44" t="s">
        <v>1354</v>
      </c>
      <c r="C29" s="18"/>
      <c r="D29" s="18"/>
      <c r="E29" s="18"/>
      <c r="F29" s="18"/>
      <c r="G29" s="18"/>
      <c r="H29" s="18"/>
    </row>
    <row r="30" spans="1:10" ht="15.75">
      <c r="B30" s="766" t="s">
        <v>1842</v>
      </c>
    </row>
  </sheetData>
  <mergeCells count="22">
    <mergeCell ref="E23:F23"/>
    <mergeCell ref="E24:F24"/>
    <mergeCell ref="E25:F25"/>
    <mergeCell ref="E26:F26"/>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 right="0.7" top="0.75" bottom="0.75" header="0.511811023622047" footer="0.511811023622047"/>
  <pageSetup paperSize="9" scale="91" orientation="landscape" horizontalDpi="300" verticalDpi="30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BL65535"/>
  <sheetViews>
    <sheetView topLeftCell="A13" zoomScaleNormal="100" workbookViewId="0">
      <selection activeCell="B32" sqref="B32"/>
    </sheetView>
  </sheetViews>
  <sheetFormatPr defaultColWidth="9" defaultRowHeight="15"/>
  <cols>
    <col min="1" max="1" width="3.42578125" style="5" customWidth="1"/>
    <col min="2" max="2" width="64.140625" style="5" customWidth="1"/>
    <col min="3" max="3" width="11.42578125" style="5" customWidth="1"/>
    <col min="4" max="4" width="11" style="5" customWidth="1"/>
    <col min="5" max="5" width="13.7109375" style="5" customWidth="1"/>
    <col min="6" max="6" width="11.140625" style="5" customWidth="1"/>
    <col min="7" max="7" width="10.28515625" style="5" customWidth="1"/>
    <col min="8" max="8" width="10.42578125" style="5" customWidth="1"/>
    <col min="9" max="9" width="21" style="5" customWidth="1"/>
    <col min="10" max="10" width="12.140625" style="5" customWidth="1"/>
    <col min="11" max="11" width="8.140625" style="5" customWidth="1"/>
    <col min="12" max="12" width="11.140625" style="5" customWidth="1"/>
    <col min="13" max="13" width="8" style="5" customWidth="1"/>
    <col min="14" max="14" width="12" style="5" customWidth="1"/>
    <col min="15" max="15" width="11.5703125" style="5" customWidth="1"/>
    <col min="16" max="62" width="8.140625" style="5" customWidth="1"/>
    <col min="63" max="16384" width="9"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c r="J4" s="47"/>
    </row>
    <row r="5" spans="1:64" s="208" customFormat="1" ht="16.5" customHeight="1">
      <c r="A5" s="772" t="s">
        <v>1539</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52.5" customHeight="1">
      <c r="A6" s="91" t="s">
        <v>1</v>
      </c>
      <c r="B6" s="92" t="s">
        <v>32</v>
      </c>
      <c r="C6" s="93" t="s">
        <v>2</v>
      </c>
      <c r="D6" s="94" t="s">
        <v>3</v>
      </c>
      <c r="E6" s="94" t="s">
        <v>4</v>
      </c>
      <c r="F6" s="92" t="s">
        <v>5</v>
      </c>
      <c r="G6" s="92" t="s">
        <v>6</v>
      </c>
      <c r="H6" s="95" t="s">
        <v>7</v>
      </c>
      <c r="I6" s="13" t="s">
        <v>1823</v>
      </c>
    </row>
    <row r="7" spans="1:64" ht="15.75" customHeight="1">
      <c r="A7" s="8" t="s">
        <v>8</v>
      </c>
      <c r="B7" s="9" t="s">
        <v>8</v>
      </c>
      <c r="C7" s="10" t="s">
        <v>9</v>
      </c>
      <c r="D7" s="11" t="s">
        <v>10</v>
      </c>
      <c r="E7" s="11" t="s">
        <v>10</v>
      </c>
      <c r="F7" s="9" t="s">
        <v>8</v>
      </c>
      <c r="G7" s="9" t="s">
        <v>8</v>
      </c>
      <c r="H7" s="17" t="s">
        <v>8</v>
      </c>
      <c r="I7" s="17" t="s">
        <v>8</v>
      </c>
    </row>
    <row r="8" spans="1:64" ht="44.25" customHeight="1">
      <c r="A8" s="19">
        <v>1</v>
      </c>
      <c r="B8" s="96" t="s">
        <v>1166</v>
      </c>
      <c r="C8" s="97">
        <v>750</v>
      </c>
      <c r="D8" s="98"/>
      <c r="E8" s="99"/>
      <c r="F8" s="100"/>
      <c r="G8" s="101"/>
      <c r="H8" s="101"/>
      <c r="I8" s="25"/>
    </row>
    <row r="9" spans="1:64" ht="45" customHeight="1">
      <c r="A9" s="26"/>
      <c r="B9" s="27" t="s">
        <v>12</v>
      </c>
      <c r="C9" s="28" t="s">
        <v>13</v>
      </c>
      <c r="D9" s="29" t="s">
        <v>14</v>
      </c>
      <c r="E9" s="770" t="s">
        <v>15</v>
      </c>
      <c r="F9" s="770"/>
      <c r="G9" s="30"/>
      <c r="H9" s="31"/>
      <c r="I9" s="31"/>
      <c r="J9" s="18"/>
    </row>
    <row r="10" spans="1:64" ht="15" customHeight="1">
      <c r="A10" s="32">
        <v>1</v>
      </c>
      <c r="B10" s="1" t="s">
        <v>16</v>
      </c>
      <c r="C10" s="33" t="s">
        <v>8</v>
      </c>
      <c r="D10" s="102"/>
      <c r="E10" s="770"/>
      <c r="F10" s="770"/>
      <c r="G10" s="30"/>
      <c r="H10" s="35"/>
      <c r="I10" s="31"/>
      <c r="J10" s="18"/>
    </row>
    <row r="11" spans="1:64" ht="15" customHeight="1">
      <c r="A11" s="32">
        <v>2</v>
      </c>
      <c r="B11" s="2" t="s">
        <v>17</v>
      </c>
      <c r="C11" s="33" t="s">
        <v>8</v>
      </c>
      <c r="D11" s="103"/>
      <c r="E11" s="770"/>
      <c r="F11" s="770"/>
      <c r="G11" s="30"/>
      <c r="H11" s="31"/>
      <c r="I11" s="31"/>
      <c r="J11" s="18"/>
    </row>
    <row r="12" spans="1:64" ht="90" customHeight="1">
      <c r="A12" s="32">
        <v>3</v>
      </c>
      <c r="B12" s="2" t="s">
        <v>18</v>
      </c>
      <c r="C12" s="33" t="s">
        <v>8</v>
      </c>
      <c r="D12" s="103"/>
      <c r="E12" s="770"/>
      <c r="F12" s="770"/>
      <c r="G12" s="30"/>
      <c r="H12" s="31"/>
      <c r="I12" s="31"/>
      <c r="J12" s="18"/>
    </row>
    <row r="13" spans="1:64" ht="72" customHeight="1">
      <c r="A13" s="32">
        <v>4</v>
      </c>
      <c r="B13" s="2" t="s">
        <v>35</v>
      </c>
      <c r="C13" s="33" t="s">
        <v>8</v>
      </c>
      <c r="D13" s="103"/>
      <c r="E13" s="770"/>
      <c r="F13" s="770"/>
      <c r="G13" s="30"/>
      <c r="H13" s="31"/>
      <c r="I13" s="31"/>
      <c r="J13" s="18"/>
    </row>
    <row r="14" spans="1:64" ht="32.25" customHeight="1">
      <c r="A14" s="32">
        <v>5</v>
      </c>
      <c r="B14" s="2" t="s">
        <v>21</v>
      </c>
      <c r="C14" s="33" t="s">
        <v>8</v>
      </c>
      <c r="D14" s="103"/>
      <c r="E14" s="770"/>
      <c r="F14" s="770"/>
      <c r="G14" s="30"/>
      <c r="H14" s="31"/>
      <c r="I14" s="31"/>
      <c r="J14" s="18"/>
    </row>
    <row r="15" spans="1:64" ht="25.5" customHeight="1">
      <c r="A15" s="32">
        <v>6</v>
      </c>
      <c r="B15" s="2" t="s">
        <v>39</v>
      </c>
      <c r="C15" s="33" t="s">
        <v>8</v>
      </c>
      <c r="D15" s="103"/>
      <c r="E15" s="770"/>
      <c r="F15" s="770"/>
      <c r="G15" s="30"/>
      <c r="H15" s="31"/>
      <c r="I15" s="31"/>
      <c r="J15" s="18"/>
    </row>
    <row r="16" spans="1:64" ht="103.5" customHeight="1">
      <c r="A16" s="32">
        <v>7</v>
      </c>
      <c r="B16" s="2" t="s">
        <v>1126</v>
      </c>
      <c r="C16" s="36" t="s">
        <v>22</v>
      </c>
      <c r="D16" s="39"/>
      <c r="E16" s="770"/>
      <c r="F16" s="770"/>
      <c r="G16" s="30"/>
      <c r="H16" s="31"/>
      <c r="I16" s="31"/>
      <c r="J16" s="18"/>
    </row>
    <row r="17" spans="1:10" ht="102.75" customHeight="1">
      <c r="A17" s="32">
        <v>8</v>
      </c>
      <c r="B17" s="2" t="s">
        <v>1538</v>
      </c>
      <c r="C17" s="36" t="s">
        <v>22</v>
      </c>
      <c r="D17" s="39"/>
      <c r="E17" s="770"/>
      <c r="F17" s="770"/>
      <c r="G17" s="30"/>
      <c r="H17" s="31"/>
      <c r="I17" s="31"/>
      <c r="J17" s="18"/>
    </row>
    <row r="18" spans="1:10" ht="79.5" customHeight="1">
      <c r="A18" s="32">
        <v>9</v>
      </c>
      <c r="B18" s="2" t="s">
        <v>1139</v>
      </c>
      <c r="C18" s="36" t="s">
        <v>22</v>
      </c>
      <c r="D18" s="39"/>
      <c r="E18" s="770"/>
      <c r="F18" s="770"/>
      <c r="G18" s="30"/>
      <c r="H18" s="31"/>
      <c r="I18" s="31"/>
      <c r="J18" s="18"/>
    </row>
    <row r="19" spans="1:10" ht="136.5" customHeight="1">
      <c r="A19" s="32">
        <v>10</v>
      </c>
      <c r="B19" s="2" t="s">
        <v>1141</v>
      </c>
      <c r="C19" s="36" t="s">
        <v>22</v>
      </c>
      <c r="D19" s="39"/>
      <c r="E19" s="770"/>
      <c r="F19" s="770"/>
      <c r="G19" s="30"/>
      <c r="H19" s="31"/>
      <c r="I19" s="31"/>
      <c r="J19" s="18"/>
    </row>
    <row r="20" spans="1:10" s="5" customFormat="1" ht="126" customHeight="1">
      <c r="A20" s="32">
        <v>11</v>
      </c>
      <c r="B20" s="110" t="s">
        <v>1156</v>
      </c>
      <c r="C20" s="36" t="s">
        <v>22</v>
      </c>
      <c r="D20" s="39"/>
      <c r="E20" s="770"/>
      <c r="F20" s="770"/>
      <c r="G20" s="30"/>
      <c r="H20" s="31"/>
      <c r="I20" s="31"/>
      <c r="J20" s="18"/>
    </row>
    <row r="21" spans="1:10" s="5" customFormat="1" ht="24" customHeight="1">
      <c r="A21" s="32">
        <v>12</v>
      </c>
      <c r="B21" s="588" t="s">
        <v>1143</v>
      </c>
      <c r="C21" s="189" t="s">
        <v>1134</v>
      </c>
      <c r="D21" s="39"/>
      <c r="E21" s="770"/>
      <c r="F21" s="770"/>
      <c r="G21" s="30"/>
      <c r="H21" s="31"/>
      <c r="I21" s="31"/>
      <c r="J21" s="18"/>
    </row>
    <row r="22" spans="1:10" s="5" customFormat="1" ht="32.25" customHeight="1">
      <c r="A22" s="32">
        <v>13</v>
      </c>
      <c r="B22" s="114" t="s">
        <v>1157</v>
      </c>
      <c r="C22" s="189" t="s">
        <v>22</v>
      </c>
      <c r="D22" s="39"/>
      <c r="E22" s="770"/>
      <c r="F22" s="770"/>
      <c r="G22" s="30"/>
      <c r="H22" s="31"/>
      <c r="I22" s="31"/>
      <c r="J22" s="18"/>
    </row>
    <row r="23" spans="1:10" s="5" customFormat="1" ht="32.25" customHeight="1">
      <c r="A23" s="32">
        <v>14</v>
      </c>
      <c r="B23" s="627" t="s">
        <v>1167</v>
      </c>
      <c r="C23" s="36" t="s">
        <v>22</v>
      </c>
      <c r="D23" s="39"/>
      <c r="E23" s="770"/>
      <c r="F23" s="770"/>
      <c r="G23" s="30"/>
      <c r="H23" s="31"/>
      <c r="I23" s="31"/>
      <c r="J23" s="18"/>
    </row>
    <row r="24" spans="1:10" s="5" customFormat="1" ht="39" customHeight="1">
      <c r="A24" s="32">
        <v>15</v>
      </c>
      <c r="B24" s="473" t="s">
        <v>1145</v>
      </c>
      <c r="C24" s="189" t="s">
        <v>206</v>
      </c>
      <c r="D24" s="39"/>
      <c r="E24" s="770"/>
      <c r="F24" s="770"/>
      <c r="G24" s="30"/>
      <c r="H24" s="31"/>
      <c r="I24" s="31"/>
      <c r="J24" s="18"/>
    </row>
    <row r="25" spans="1:10" s="5" customFormat="1" ht="29.25" customHeight="1">
      <c r="A25" s="32">
        <v>16</v>
      </c>
      <c r="B25" s="591" t="s">
        <v>1168</v>
      </c>
      <c r="C25" s="189" t="s">
        <v>301</v>
      </c>
      <c r="D25" s="39"/>
      <c r="E25" s="770"/>
      <c r="F25" s="770"/>
      <c r="G25" s="30"/>
      <c r="H25" s="31"/>
      <c r="I25" s="31"/>
      <c r="J25" s="18"/>
    </row>
    <row r="26" spans="1:10" s="5" customFormat="1" ht="51" customHeight="1">
      <c r="A26" s="32">
        <v>17</v>
      </c>
      <c r="B26" s="473" t="s">
        <v>1169</v>
      </c>
      <c r="C26" s="189" t="s">
        <v>74</v>
      </c>
      <c r="D26" s="39"/>
      <c r="E26" s="770"/>
      <c r="F26" s="770"/>
      <c r="G26" s="30"/>
      <c r="H26" s="31"/>
      <c r="I26" s="31"/>
      <c r="J26" s="18"/>
    </row>
    <row r="27" spans="1:10" s="5" customFormat="1" ht="30" customHeight="1">
      <c r="A27" s="32">
        <v>18</v>
      </c>
      <c r="B27" s="473" t="s">
        <v>1152</v>
      </c>
      <c r="C27" s="189" t="s">
        <v>22</v>
      </c>
      <c r="D27" s="39"/>
      <c r="E27" s="770"/>
      <c r="F27" s="770"/>
      <c r="G27" s="30"/>
      <c r="H27" s="31"/>
      <c r="I27" s="31"/>
      <c r="J27" s="18"/>
    </row>
    <row r="28" spans="1:10" s="5" customFormat="1" ht="28.5" customHeight="1">
      <c r="A28" s="32">
        <v>19</v>
      </c>
      <c r="B28" s="114" t="s">
        <v>1135</v>
      </c>
      <c r="C28" s="36" t="s">
        <v>22</v>
      </c>
      <c r="D28" s="39"/>
      <c r="E28" s="770"/>
      <c r="F28" s="770"/>
      <c r="G28" s="30"/>
      <c r="H28" s="31"/>
      <c r="I28" s="31"/>
      <c r="J28" s="18"/>
    </row>
    <row r="29" spans="1:10" ht="15" customHeight="1">
      <c r="A29" s="18"/>
      <c r="B29" s="18"/>
      <c r="C29" s="18"/>
      <c r="D29" s="18"/>
      <c r="E29" s="18"/>
      <c r="F29" s="18"/>
      <c r="G29" s="18"/>
      <c r="H29" s="18"/>
    </row>
    <row r="30" spans="1:10" s="5" customFormat="1" ht="15" customHeight="1">
      <c r="A30" s="18"/>
      <c r="B30" s="18"/>
      <c r="C30" s="18"/>
      <c r="D30" s="18"/>
      <c r="F30" s="628"/>
      <c r="G30" s="628"/>
      <c r="H30" s="43"/>
    </row>
    <row r="31" spans="1:10" s="5" customFormat="1" ht="15" customHeight="1">
      <c r="A31" s="18"/>
      <c r="B31" s="44" t="s">
        <v>1354</v>
      </c>
      <c r="C31" s="18"/>
      <c r="D31" s="18"/>
      <c r="F31" s="628"/>
      <c r="G31" s="628"/>
      <c r="H31" s="43"/>
    </row>
    <row r="32" spans="1:10" ht="15" customHeight="1">
      <c r="B32" s="766" t="s">
        <v>1842</v>
      </c>
      <c r="E32" s="629"/>
      <c r="F32" s="629"/>
      <c r="G32" s="629"/>
      <c r="H32" s="629"/>
    </row>
    <row r="65535" ht="12.75" customHeight="1"/>
  </sheetData>
  <mergeCells count="24">
    <mergeCell ref="E28:F28"/>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 right="0.7" top="0.75" bottom="0.75" header="0.511811023622047" footer="0.511811023622047"/>
  <pageSetup paperSize="9" scale="91" orientation="landscape" horizontalDpi="300" verticalDpi="30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BL41"/>
  <sheetViews>
    <sheetView zoomScaleNormal="100" workbookViewId="0">
      <selection activeCell="H39" sqref="H39"/>
    </sheetView>
  </sheetViews>
  <sheetFormatPr defaultColWidth="9" defaultRowHeight="15"/>
  <cols>
    <col min="1" max="1" width="3.42578125" style="5" customWidth="1"/>
    <col min="2" max="2" width="64.140625" style="5" customWidth="1"/>
    <col min="3" max="3" width="8.140625" style="5" customWidth="1"/>
    <col min="4" max="4" width="11" style="5" customWidth="1"/>
    <col min="5" max="5" width="13.7109375" style="5" customWidth="1"/>
    <col min="6" max="6" width="11.140625" style="5" customWidth="1"/>
    <col min="7" max="7" width="9.5703125" style="5" customWidth="1"/>
    <col min="8" max="8" width="10.42578125" style="5" customWidth="1"/>
    <col min="9" max="9" width="21" style="5" customWidth="1"/>
    <col min="10" max="10" width="13.140625" style="5" customWidth="1"/>
    <col min="11" max="11" width="8.140625" style="5" customWidth="1"/>
    <col min="12" max="12" width="11.140625" style="5" customWidth="1"/>
    <col min="13" max="13" width="8" style="5" customWidth="1"/>
    <col min="14" max="14" width="12" style="5" customWidth="1"/>
    <col min="15" max="15" width="11.5703125" style="5" customWidth="1"/>
    <col min="16" max="62" width="8.140625" style="5" customWidth="1"/>
    <col min="63" max="16384" width="9"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c r="J4" s="47"/>
    </row>
    <row r="5" spans="1:64" s="208" customFormat="1" ht="16.5" customHeight="1">
      <c r="A5" s="772" t="s">
        <v>1540</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47.25" customHeight="1">
      <c r="A6" s="91" t="s">
        <v>1</v>
      </c>
      <c r="B6" s="92" t="s">
        <v>32</v>
      </c>
      <c r="C6" s="93" t="s">
        <v>2</v>
      </c>
      <c r="D6" s="94" t="s">
        <v>3</v>
      </c>
      <c r="E6" s="94" t="s">
        <v>4</v>
      </c>
      <c r="F6" s="92" t="s">
        <v>5</v>
      </c>
      <c r="G6" s="92" t="s">
        <v>6</v>
      </c>
      <c r="H6" s="95" t="s">
        <v>7</v>
      </c>
      <c r="I6" s="13" t="s">
        <v>1823</v>
      </c>
    </row>
    <row r="7" spans="1:64" ht="15.75" customHeight="1">
      <c r="A7" s="8" t="s">
        <v>8</v>
      </c>
      <c r="B7" s="9" t="s">
        <v>8</v>
      </c>
      <c r="C7" s="10" t="s">
        <v>9</v>
      </c>
      <c r="D7" s="11" t="s">
        <v>10</v>
      </c>
      <c r="E7" s="11" t="s">
        <v>10</v>
      </c>
      <c r="F7" s="9" t="s">
        <v>8</v>
      </c>
      <c r="G7" s="9" t="s">
        <v>8</v>
      </c>
      <c r="H7" s="17" t="s">
        <v>8</v>
      </c>
      <c r="I7" s="17" t="s">
        <v>8</v>
      </c>
    </row>
    <row r="8" spans="1:64" ht="44.25" customHeight="1">
      <c r="A8" s="19">
        <v>1</v>
      </c>
      <c r="B8" s="96" t="s">
        <v>1170</v>
      </c>
      <c r="C8" s="97">
        <v>100</v>
      </c>
      <c r="D8" s="98"/>
      <c r="E8" s="99"/>
      <c r="F8" s="100"/>
      <c r="G8" s="101"/>
      <c r="H8" s="101"/>
      <c r="I8" s="25"/>
    </row>
    <row r="9" spans="1:64" ht="36" customHeight="1">
      <c r="A9" s="26"/>
      <c r="B9" s="27" t="s">
        <v>12</v>
      </c>
      <c r="C9" s="28" t="s">
        <v>13</v>
      </c>
      <c r="D9" s="29" t="s">
        <v>14</v>
      </c>
      <c r="E9" s="770" t="s">
        <v>15</v>
      </c>
      <c r="F9" s="770"/>
      <c r="G9" s="30"/>
      <c r="H9" s="31"/>
      <c r="I9" s="31"/>
      <c r="J9" s="18"/>
    </row>
    <row r="10" spans="1:64" ht="15" customHeight="1">
      <c r="A10" s="32">
        <v>1</v>
      </c>
      <c r="B10" s="1" t="s">
        <v>16</v>
      </c>
      <c r="C10" s="33" t="s">
        <v>8</v>
      </c>
      <c r="D10" s="102"/>
      <c r="E10" s="770"/>
      <c r="F10" s="770"/>
      <c r="G10" s="30"/>
      <c r="H10" s="35"/>
      <c r="I10" s="31"/>
      <c r="J10" s="18"/>
    </row>
    <row r="11" spans="1:64" ht="15" customHeight="1">
      <c r="A11" s="32">
        <v>2</v>
      </c>
      <c r="B11" s="2" t="s">
        <v>17</v>
      </c>
      <c r="C11" s="33" t="s">
        <v>8</v>
      </c>
      <c r="D11" s="103"/>
      <c r="E11" s="770"/>
      <c r="F11" s="770"/>
      <c r="G11" s="30"/>
      <c r="H11" s="31"/>
      <c r="I11" s="31"/>
      <c r="J11" s="18"/>
    </row>
    <row r="12" spans="1:64" ht="86.25" customHeight="1">
      <c r="A12" s="32">
        <v>3</v>
      </c>
      <c r="B12" s="2" t="s">
        <v>18</v>
      </c>
      <c r="C12" s="33" t="s">
        <v>8</v>
      </c>
      <c r="D12" s="103"/>
      <c r="E12" s="770"/>
      <c r="F12" s="770"/>
      <c r="G12" s="30"/>
      <c r="H12" s="31"/>
      <c r="I12" s="31"/>
      <c r="J12" s="18"/>
    </row>
    <row r="13" spans="1:64" ht="81" customHeight="1">
      <c r="A13" s="32">
        <v>4</v>
      </c>
      <c r="B13" s="2" t="s">
        <v>35</v>
      </c>
      <c r="C13" s="33" t="s">
        <v>8</v>
      </c>
      <c r="D13" s="103"/>
      <c r="E13" s="770"/>
      <c r="F13" s="770"/>
      <c r="G13" s="30"/>
      <c r="H13" s="31"/>
      <c r="I13" s="31"/>
      <c r="J13" s="18"/>
    </row>
    <row r="14" spans="1:64" ht="45" customHeight="1">
      <c r="A14" s="32">
        <v>5</v>
      </c>
      <c r="B14" s="2" t="s">
        <v>21</v>
      </c>
      <c r="C14" s="33" t="s">
        <v>8</v>
      </c>
      <c r="D14" s="103"/>
      <c r="E14" s="770"/>
      <c r="F14" s="770"/>
      <c r="G14" s="30"/>
      <c r="H14" s="31"/>
      <c r="I14" s="31"/>
      <c r="J14" s="18"/>
    </row>
    <row r="15" spans="1:64" ht="15" customHeight="1">
      <c r="A15" s="32">
        <v>6</v>
      </c>
      <c r="B15" s="2" t="s">
        <v>39</v>
      </c>
      <c r="C15" s="33" t="s">
        <v>8</v>
      </c>
      <c r="D15" s="103"/>
      <c r="E15" s="770"/>
      <c r="F15" s="770"/>
      <c r="G15" s="30"/>
      <c r="H15" s="31"/>
      <c r="I15" s="31"/>
      <c r="J15" s="18"/>
    </row>
    <row r="16" spans="1:64" s="5" customFormat="1" ht="108" customHeight="1">
      <c r="A16" s="32">
        <v>7</v>
      </c>
      <c r="B16" s="2" t="s">
        <v>1126</v>
      </c>
      <c r="C16" s="36" t="s">
        <v>22</v>
      </c>
      <c r="D16" s="39"/>
      <c r="E16" s="770"/>
      <c r="F16" s="770"/>
      <c r="G16" s="30"/>
      <c r="H16" s="31"/>
      <c r="I16" s="31"/>
      <c r="J16" s="18"/>
    </row>
    <row r="17" spans="1:10" s="5" customFormat="1" ht="105.75" customHeight="1">
      <c r="A17" s="32">
        <v>8</v>
      </c>
      <c r="B17" s="2" t="s">
        <v>1137</v>
      </c>
      <c r="C17" s="36" t="s">
        <v>22</v>
      </c>
      <c r="D17" s="39"/>
      <c r="E17" s="770"/>
      <c r="F17" s="770"/>
      <c r="G17" s="30"/>
      <c r="H17" s="31"/>
      <c r="I17" s="31"/>
      <c r="J17" s="18"/>
    </row>
    <row r="18" spans="1:10" s="5" customFormat="1" ht="86.25" customHeight="1">
      <c r="A18" s="32">
        <v>9</v>
      </c>
      <c r="B18" s="2" t="s">
        <v>1138</v>
      </c>
      <c r="C18" s="36" t="s">
        <v>22</v>
      </c>
      <c r="D18" s="39"/>
      <c r="E18" s="770"/>
      <c r="F18" s="770"/>
      <c r="G18" s="30"/>
      <c r="H18" s="31"/>
      <c r="I18" s="31"/>
      <c r="J18" s="18"/>
    </row>
    <row r="19" spans="1:10" s="5" customFormat="1" ht="87" customHeight="1">
      <c r="A19" s="32">
        <v>10</v>
      </c>
      <c r="B19" s="2" t="s">
        <v>1139</v>
      </c>
      <c r="C19" s="36" t="s">
        <v>22</v>
      </c>
      <c r="D19" s="39"/>
      <c r="E19" s="770"/>
      <c r="F19" s="770"/>
      <c r="G19" s="30"/>
      <c r="H19" s="31"/>
      <c r="I19" s="31"/>
      <c r="J19" s="18"/>
    </row>
    <row r="20" spans="1:10" s="5" customFormat="1" ht="183" customHeight="1">
      <c r="A20" s="32">
        <v>11</v>
      </c>
      <c r="B20" s="525" t="s">
        <v>1140</v>
      </c>
      <c r="C20" s="36" t="s">
        <v>519</v>
      </c>
      <c r="D20" s="39"/>
      <c r="E20" s="770"/>
      <c r="F20" s="770"/>
      <c r="G20" s="30"/>
      <c r="H20" s="31"/>
      <c r="I20" s="31"/>
      <c r="J20" s="18"/>
    </row>
    <row r="21" spans="1:10" s="5" customFormat="1" ht="136.5" customHeight="1">
      <c r="A21" s="32">
        <v>12</v>
      </c>
      <c r="B21" s="2" t="s">
        <v>1141</v>
      </c>
      <c r="C21" s="36" t="s">
        <v>1165</v>
      </c>
      <c r="D21" s="39"/>
      <c r="E21" s="770"/>
      <c r="F21" s="770"/>
      <c r="G21" s="30"/>
      <c r="H21" s="31"/>
      <c r="I21" s="31"/>
      <c r="J21" s="18"/>
    </row>
    <row r="22" spans="1:10" s="5" customFormat="1" ht="15" customHeight="1">
      <c r="A22" s="32">
        <v>13</v>
      </c>
      <c r="B22" s="114" t="s">
        <v>1171</v>
      </c>
      <c r="C22" s="36" t="s">
        <v>208</v>
      </c>
      <c r="D22" s="39"/>
      <c r="E22" s="770"/>
      <c r="F22" s="770"/>
      <c r="G22" s="30"/>
      <c r="H22" s="31"/>
      <c r="I22" s="31"/>
      <c r="J22" s="18"/>
    </row>
    <row r="23" spans="1:10" s="5" customFormat="1" ht="15" customHeight="1">
      <c r="A23" s="32">
        <v>14</v>
      </c>
      <c r="B23" s="110" t="s">
        <v>1143</v>
      </c>
      <c r="C23" s="36" t="s">
        <v>1134</v>
      </c>
      <c r="D23" s="39"/>
      <c r="E23" s="770"/>
      <c r="F23" s="770"/>
      <c r="G23" s="30"/>
      <c r="H23" s="31"/>
      <c r="I23" s="31"/>
      <c r="J23" s="18"/>
    </row>
    <row r="24" spans="1:10" s="5" customFormat="1" ht="15" customHeight="1">
      <c r="A24" s="32">
        <v>15</v>
      </c>
      <c r="B24" s="473" t="s">
        <v>1144</v>
      </c>
      <c r="C24" s="189" t="s">
        <v>22</v>
      </c>
      <c r="D24" s="39"/>
      <c r="E24" s="770"/>
      <c r="F24" s="770"/>
      <c r="G24" s="30"/>
      <c r="H24" s="31"/>
      <c r="I24" s="31"/>
      <c r="J24" s="18"/>
    </row>
    <row r="25" spans="1:10" s="5" customFormat="1" ht="15" customHeight="1">
      <c r="A25" s="32">
        <v>16</v>
      </c>
      <c r="B25" s="114" t="s">
        <v>1148</v>
      </c>
      <c r="C25" s="189" t="s">
        <v>22</v>
      </c>
      <c r="D25" s="39"/>
      <c r="E25" s="770"/>
      <c r="F25" s="770"/>
      <c r="G25" s="30"/>
      <c r="H25" s="31"/>
      <c r="I25" s="31"/>
      <c r="J25" s="18"/>
    </row>
    <row r="26" spans="1:10" s="5" customFormat="1" ht="27" customHeight="1">
      <c r="A26" s="32">
        <v>17</v>
      </c>
      <c r="B26" s="219" t="s">
        <v>1172</v>
      </c>
      <c r="C26" s="189" t="s">
        <v>22</v>
      </c>
      <c r="D26" s="39"/>
      <c r="E26" s="770"/>
      <c r="F26" s="770"/>
      <c r="G26" s="30"/>
      <c r="H26" s="31"/>
      <c r="I26" s="31"/>
      <c r="J26" s="18"/>
    </row>
    <row r="27" spans="1:10" s="5" customFormat="1" ht="44.25" customHeight="1">
      <c r="A27" s="32">
        <v>18</v>
      </c>
      <c r="B27" s="627" t="s">
        <v>1145</v>
      </c>
      <c r="C27" s="36" t="s">
        <v>1173</v>
      </c>
      <c r="D27" s="39"/>
      <c r="E27" s="770"/>
      <c r="F27" s="770"/>
      <c r="G27" s="30"/>
      <c r="H27" s="31"/>
      <c r="I27" s="31"/>
      <c r="J27" s="18"/>
    </row>
    <row r="28" spans="1:10" s="5" customFormat="1" ht="37.5" customHeight="1">
      <c r="A28" s="32">
        <v>19</v>
      </c>
      <c r="B28" s="627" t="s">
        <v>1174</v>
      </c>
      <c r="C28" s="189" t="s">
        <v>68</v>
      </c>
      <c r="D28" s="39"/>
      <c r="E28" s="770"/>
      <c r="F28" s="770"/>
      <c r="G28" s="30"/>
      <c r="H28" s="31"/>
      <c r="I28" s="31"/>
      <c r="J28" s="18"/>
    </row>
    <row r="29" spans="1:10" s="5" customFormat="1" ht="40.5" customHeight="1">
      <c r="A29" s="32">
        <v>20</v>
      </c>
      <c r="B29" s="194" t="s">
        <v>1175</v>
      </c>
      <c r="C29" s="189" t="s">
        <v>68</v>
      </c>
      <c r="D29" s="39"/>
      <c r="E29" s="770"/>
      <c r="F29" s="770"/>
      <c r="G29" s="30"/>
      <c r="H29" s="31"/>
      <c r="I29" s="31"/>
      <c r="J29" s="18"/>
    </row>
    <row r="30" spans="1:10" s="5" customFormat="1" ht="36.75" customHeight="1">
      <c r="A30" s="32">
        <v>21</v>
      </c>
      <c r="B30" s="472" t="s">
        <v>1176</v>
      </c>
      <c r="C30" s="189" t="s">
        <v>208</v>
      </c>
      <c r="D30" s="39"/>
      <c r="E30" s="770"/>
      <c r="F30" s="770"/>
      <c r="G30" s="30"/>
      <c r="H30" s="31"/>
      <c r="I30" s="31"/>
      <c r="J30" s="18"/>
    </row>
    <row r="31" spans="1:10" s="5" customFormat="1" ht="35.25" customHeight="1">
      <c r="A31" s="32">
        <v>22</v>
      </c>
      <c r="B31" s="472" t="s">
        <v>1177</v>
      </c>
      <c r="C31" s="189" t="s">
        <v>22</v>
      </c>
      <c r="D31" s="39"/>
      <c r="E31" s="770"/>
      <c r="F31" s="770"/>
      <c r="G31" s="30"/>
      <c r="H31" s="31"/>
      <c r="I31" s="31"/>
      <c r="J31" s="18"/>
    </row>
    <row r="32" spans="1:10" s="5" customFormat="1" ht="30" customHeight="1">
      <c r="A32" s="32">
        <v>23</v>
      </c>
      <c r="B32" s="588" t="s">
        <v>1151</v>
      </c>
      <c r="C32" s="189" t="s">
        <v>22</v>
      </c>
      <c r="D32" s="39"/>
      <c r="E32" s="770"/>
      <c r="F32" s="770"/>
      <c r="G32" s="30"/>
      <c r="H32" s="31"/>
      <c r="I32" s="31"/>
      <c r="J32" s="18"/>
    </row>
    <row r="33" spans="1:10" s="5" customFormat="1" ht="25.5" customHeight="1">
      <c r="A33" s="32">
        <v>24</v>
      </c>
      <c r="B33" s="588" t="s">
        <v>1161</v>
      </c>
      <c r="C33" s="189" t="s">
        <v>74</v>
      </c>
      <c r="D33" s="39"/>
      <c r="E33" s="770"/>
      <c r="F33" s="770"/>
      <c r="G33" s="30"/>
      <c r="H33" s="31"/>
      <c r="I33" s="31"/>
      <c r="J33" s="18"/>
    </row>
    <row r="34" spans="1:10" s="5" customFormat="1" ht="26.25" customHeight="1">
      <c r="A34" s="32">
        <v>25</v>
      </c>
      <c r="B34" s="588" t="s">
        <v>1178</v>
      </c>
      <c r="C34" s="189" t="s">
        <v>74</v>
      </c>
      <c r="D34" s="39"/>
      <c r="E34" s="770"/>
      <c r="F34" s="770"/>
      <c r="G34" s="30"/>
      <c r="H34" s="31"/>
      <c r="I34" s="31"/>
      <c r="J34" s="18"/>
    </row>
    <row r="35" spans="1:10" s="5" customFormat="1" ht="24.75" customHeight="1">
      <c r="A35" s="32">
        <v>26</v>
      </c>
      <c r="B35" s="591" t="s">
        <v>1157</v>
      </c>
      <c r="C35" s="189" t="s">
        <v>22</v>
      </c>
      <c r="D35" s="39"/>
      <c r="E35" s="770"/>
      <c r="F35" s="770"/>
      <c r="G35" s="30"/>
      <c r="H35" s="31"/>
      <c r="I35" s="31"/>
      <c r="J35" s="18"/>
    </row>
    <row r="36" spans="1:10" s="5" customFormat="1" ht="63.75" customHeight="1">
      <c r="A36" s="32">
        <v>27</v>
      </c>
      <c r="B36" s="472" t="s">
        <v>1179</v>
      </c>
      <c r="C36" s="189" t="s">
        <v>22</v>
      </c>
      <c r="D36" s="39"/>
      <c r="E36" s="770"/>
      <c r="F36" s="770"/>
      <c r="G36" s="30"/>
      <c r="H36" s="31"/>
      <c r="I36" s="31"/>
      <c r="J36" s="18"/>
    </row>
    <row r="37" spans="1:10" s="5" customFormat="1" ht="41.25" customHeight="1">
      <c r="A37" s="32">
        <v>28</v>
      </c>
      <c r="B37" s="114" t="s">
        <v>424</v>
      </c>
      <c r="C37" s="36" t="s">
        <v>1134</v>
      </c>
      <c r="D37" s="39"/>
      <c r="E37" s="770"/>
      <c r="F37" s="770"/>
      <c r="G37" s="30"/>
      <c r="H37" s="31"/>
      <c r="I37" s="31"/>
      <c r="J37" s="18"/>
    </row>
    <row r="38" spans="1:10" s="5" customFormat="1" ht="15" customHeight="1">
      <c r="A38" s="551"/>
      <c r="B38" s="241"/>
      <c r="C38" s="242"/>
      <c r="D38" s="441"/>
      <c r="E38" s="85"/>
      <c r="F38" s="85"/>
      <c r="G38" s="85"/>
      <c r="H38" s="70"/>
      <c r="I38" s="70"/>
      <c r="J38" s="18"/>
    </row>
    <row r="39" spans="1:10" s="5" customFormat="1" ht="15" customHeight="1">
      <c r="A39" s="18"/>
      <c r="B39" s="18"/>
      <c r="C39" s="18"/>
      <c r="D39" s="18"/>
      <c r="F39" s="42"/>
      <c r="G39" s="42"/>
      <c r="H39" s="43"/>
    </row>
    <row r="40" spans="1:10" s="5" customFormat="1" ht="15" customHeight="1">
      <c r="A40" s="18"/>
      <c r="B40" s="44" t="s">
        <v>1354</v>
      </c>
      <c r="C40" s="18"/>
      <c r="D40" s="18"/>
      <c r="F40" s="42"/>
      <c r="G40" s="42"/>
      <c r="H40" s="43"/>
    </row>
    <row r="41" spans="1:10" ht="15.75">
      <c r="B41" s="766" t="s">
        <v>1842</v>
      </c>
    </row>
  </sheetData>
  <mergeCells count="33">
    <mergeCell ref="E33:F33"/>
    <mergeCell ref="E34:F34"/>
    <mergeCell ref="E35:F35"/>
    <mergeCell ref="E36:F36"/>
    <mergeCell ref="E37:F37"/>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 right="0.7" top="0.75" bottom="0.75" header="0.511811023622047" footer="0.511811023622047"/>
  <pageSetup paperSize="9" scale="90" orientation="landscape" horizontalDpi="300" verticalDpi="30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BL36"/>
  <sheetViews>
    <sheetView zoomScaleNormal="100" workbookViewId="0">
      <selection activeCell="B36" sqref="B36"/>
    </sheetView>
  </sheetViews>
  <sheetFormatPr defaultColWidth="9" defaultRowHeight="15"/>
  <cols>
    <col min="1" max="1" width="3.42578125" style="5" customWidth="1"/>
    <col min="2" max="2" width="64.140625" style="5" customWidth="1"/>
    <col min="3" max="3" width="11.28515625" style="5" customWidth="1"/>
    <col min="4" max="4" width="11.5703125" style="5" customWidth="1"/>
    <col min="5" max="5" width="11.42578125" style="5" customWidth="1"/>
    <col min="6" max="6" width="12.140625" style="5" customWidth="1"/>
    <col min="7" max="7" width="14.28515625" style="5" customWidth="1"/>
    <col min="8" max="8" width="12.7109375" style="5" customWidth="1"/>
    <col min="9" max="9" width="20" style="5" customWidth="1"/>
    <col min="10"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c r="J4" s="47"/>
    </row>
    <row r="5" spans="1:64" s="208" customFormat="1" ht="16.5" customHeight="1">
      <c r="A5" s="772" t="s">
        <v>1541</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44.25" customHeight="1">
      <c r="A6" s="91" t="s">
        <v>1</v>
      </c>
      <c r="B6" s="92" t="s">
        <v>32</v>
      </c>
      <c r="C6" s="93" t="s">
        <v>2</v>
      </c>
      <c r="D6" s="94" t="s">
        <v>3</v>
      </c>
      <c r="E6" s="94" t="s">
        <v>4</v>
      </c>
      <c r="F6" s="94" t="s">
        <v>5</v>
      </c>
      <c r="G6" s="92" t="s">
        <v>6</v>
      </c>
      <c r="H6" s="95" t="s">
        <v>7</v>
      </c>
      <c r="I6" s="13" t="s">
        <v>1823</v>
      </c>
    </row>
    <row r="7" spans="1:64" ht="15" customHeight="1">
      <c r="A7" s="15" t="s">
        <v>8</v>
      </c>
      <c r="B7" s="9" t="s">
        <v>8</v>
      </c>
      <c r="C7" s="16" t="s">
        <v>9</v>
      </c>
      <c r="D7" s="11" t="s">
        <v>10</v>
      </c>
      <c r="E7" s="11" t="s">
        <v>10</v>
      </c>
      <c r="F7" s="11" t="s">
        <v>8</v>
      </c>
      <c r="G7" s="9" t="s">
        <v>8</v>
      </c>
      <c r="H7" s="17" t="s">
        <v>8</v>
      </c>
      <c r="I7" s="17" t="s">
        <v>8</v>
      </c>
    </row>
    <row r="8" spans="1:64" ht="39.75" customHeight="1">
      <c r="A8" s="280">
        <v>1</v>
      </c>
      <c r="B8" s="138" t="s">
        <v>1180</v>
      </c>
      <c r="C8" s="139">
        <v>3000</v>
      </c>
      <c r="D8" s="140"/>
      <c r="E8" s="108"/>
      <c r="F8" s="149"/>
      <c r="G8" s="109"/>
      <c r="H8" s="109"/>
      <c r="I8" s="25"/>
    </row>
    <row r="9" spans="1:64" ht="63" customHeight="1">
      <c r="A9" s="32"/>
      <c r="B9" s="630" t="s">
        <v>12</v>
      </c>
      <c r="C9" s="28" t="s">
        <v>13</v>
      </c>
      <c r="D9" s="29" t="s">
        <v>14</v>
      </c>
      <c r="E9" s="770" t="s">
        <v>15</v>
      </c>
      <c r="F9" s="770"/>
      <c r="G9" s="30"/>
      <c r="H9" s="31"/>
      <c r="I9" s="31"/>
      <c r="J9" s="81"/>
    </row>
    <row r="10" spans="1:64" ht="15" customHeight="1">
      <c r="A10" s="32">
        <v>1</v>
      </c>
      <c r="B10" s="1" t="s">
        <v>16</v>
      </c>
      <c r="C10" s="33" t="s">
        <v>8</v>
      </c>
      <c r="D10" s="102"/>
      <c r="E10" s="770"/>
      <c r="F10" s="770"/>
      <c r="G10" s="30"/>
      <c r="H10" s="35"/>
      <c r="I10" s="31"/>
      <c r="J10" s="18"/>
    </row>
    <row r="11" spans="1:64" ht="15" customHeight="1">
      <c r="A11" s="32">
        <v>2</v>
      </c>
      <c r="B11" s="2" t="s">
        <v>17</v>
      </c>
      <c r="C11" s="36" t="s">
        <v>8</v>
      </c>
      <c r="D11" s="103"/>
      <c r="E11" s="770"/>
      <c r="F11" s="770"/>
      <c r="G11" s="30"/>
      <c r="H11" s="31"/>
      <c r="I11" s="31"/>
      <c r="J11" s="18"/>
    </row>
    <row r="12" spans="1:64" ht="79.5" customHeight="1">
      <c r="A12" s="32">
        <v>3</v>
      </c>
      <c r="B12" s="2" t="s">
        <v>18</v>
      </c>
      <c r="C12" s="36" t="s">
        <v>8</v>
      </c>
      <c r="D12" s="103"/>
      <c r="E12" s="770"/>
      <c r="F12" s="770"/>
      <c r="G12" s="30"/>
      <c r="H12" s="31"/>
      <c r="I12" s="31"/>
      <c r="J12" s="18"/>
    </row>
    <row r="13" spans="1:64" ht="68.25" customHeight="1">
      <c r="A13" s="32">
        <v>4</v>
      </c>
      <c r="B13" s="2" t="s">
        <v>137</v>
      </c>
      <c r="C13" s="36" t="s">
        <v>8</v>
      </c>
      <c r="D13" s="103"/>
      <c r="E13" s="770"/>
      <c r="F13" s="770"/>
      <c r="G13" s="30"/>
      <c r="H13" s="31"/>
      <c r="I13" s="31"/>
      <c r="J13" s="81"/>
    </row>
    <row r="14" spans="1:64" ht="31.5" customHeight="1">
      <c r="A14" s="32">
        <v>5</v>
      </c>
      <c r="B14" s="2" t="s">
        <v>21</v>
      </c>
      <c r="C14" s="36" t="s">
        <v>8</v>
      </c>
      <c r="D14" s="103"/>
      <c r="E14" s="770"/>
      <c r="F14" s="770"/>
      <c r="G14" s="30"/>
      <c r="H14" s="31"/>
      <c r="I14" s="31"/>
      <c r="J14" s="81"/>
    </row>
    <row r="15" spans="1:64" s="5" customFormat="1" ht="15" customHeight="1">
      <c r="A15" s="32">
        <v>6</v>
      </c>
      <c r="B15" s="110" t="s">
        <v>39</v>
      </c>
      <c r="C15" s="36" t="s">
        <v>8</v>
      </c>
      <c r="D15" s="103"/>
      <c r="E15" s="770"/>
      <c r="F15" s="770"/>
      <c r="G15" s="31"/>
      <c r="H15" s="31"/>
      <c r="I15" s="105"/>
    </row>
    <row r="16" spans="1:64" s="5" customFormat="1" ht="124.5" customHeight="1">
      <c r="A16" s="32">
        <v>7</v>
      </c>
      <c r="B16" s="575" t="s">
        <v>1181</v>
      </c>
      <c r="C16" s="189" t="s">
        <v>22</v>
      </c>
      <c r="D16" s="103"/>
      <c r="E16" s="770"/>
      <c r="F16" s="770"/>
      <c r="G16" s="31"/>
      <c r="H16" s="31"/>
      <c r="I16" s="105"/>
    </row>
    <row r="17" spans="1:10" s="5" customFormat="1" ht="146.25" customHeight="1">
      <c r="A17" s="32">
        <v>8</v>
      </c>
      <c r="B17" s="575" t="s">
        <v>1182</v>
      </c>
      <c r="C17" s="631" t="s">
        <v>22</v>
      </c>
      <c r="D17" s="364"/>
      <c r="E17" s="770"/>
      <c r="F17" s="770"/>
      <c r="G17" s="31"/>
      <c r="H17" s="31"/>
      <c r="I17" s="105"/>
    </row>
    <row r="18" spans="1:10" s="5" customFormat="1" ht="80.25" customHeight="1">
      <c r="A18" s="32">
        <v>9</v>
      </c>
      <c r="B18" s="114" t="s">
        <v>1183</v>
      </c>
      <c r="C18" s="36" t="s">
        <v>26</v>
      </c>
      <c r="D18" s="115"/>
      <c r="E18" s="780"/>
      <c r="F18" s="780"/>
      <c r="G18" s="30"/>
      <c r="H18" s="31"/>
      <c r="I18" s="31"/>
      <c r="J18" s="18"/>
    </row>
    <row r="19" spans="1:10" s="5" customFormat="1" ht="90" customHeight="1">
      <c r="A19" s="32">
        <v>10</v>
      </c>
      <c r="B19" s="473" t="s">
        <v>1184</v>
      </c>
      <c r="C19" s="36" t="s">
        <v>22</v>
      </c>
      <c r="D19" s="115"/>
      <c r="E19" s="780"/>
      <c r="F19" s="780"/>
      <c r="G19" s="30"/>
      <c r="H19" s="31"/>
      <c r="I19" s="31"/>
      <c r="J19" s="18"/>
    </row>
    <row r="20" spans="1:10" s="5" customFormat="1" ht="84.75" customHeight="1">
      <c r="A20" s="32">
        <v>11</v>
      </c>
      <c r="B20" s="473" t="s">
        <v>1185</v>
      </c>
      <c r="C20" s="36" t="s">
        <v>22</v>
      </c>
      <c r="D20" s="115"/>
      <c r="E20" s="780"/>
      <c r="F20" s="780"/>
      <c r="G20" s="30"/>
      <c r="H20" s="31"/>
      <c r="I20" s="31"/>
      <c r="J20" s="18"/>
    </row>
    <row r="21" spans="1:10" s="5" customFormat="1" ht="158.25" customHeight="1">
      <c r="A21" s="32">
        <v>12</v>
      </c>
      <c r="B21" s="473" t="s">
        <v>1792</v>
      </c>
      <c r="C21" s="36" t="s">
        <v>1186</v>
      </c>
      <c r="D21" s="115"/>
      <c r="E21" s="770"/>
      <c r="F21" s="770"/>
      <c r="G21" s="30"/>
      <c r="H21" s="31"/>
      <c r="I21" s="31"/>
      <c r="J21" s="18"/>
    </row>
    <row r="22" spans="1:10" s="5" customFormat="1" ht="46.5" customHeight="1">
      <c r="A22" s="32">
        <v>13</v>
      </c>
      <c r="B22" s="473" t="s">
        <v>1187</v>
      </c>
      <c r="C22" s="36" t="s">
        <v>1188</v>
      </c>
      <c r="D22" s="115"/>
      <c r="E22" s="770"/>
      <c r="F22" s="770"/>
      <c r="G22" s="30"/>
      <c r="H22" s="31"/>
      <c r="I22" s="31"/>
      <c r="J22" s="18"/>
    </row>
    <row r="23" spans="1:10" s="5" customFormat="1" ht="42" customHeight="1">
      <c r="A23" s="32">
        <v>14</v>
      </c>
      <c r="B23" s="473" t="s">
        <v>1189</v>
      </c>
      <c r="C23" s="36" t="s">
        <v>170</v>
      </c>
      <c r="D23" s="115"/>
      <c r="E23" s="780"/>
      <c r="F23" s="780"/>
      <c r="G23" s="30"/>
      <c r="H23" s="31"/>
      <c r="I23" s="31"/>
      <c r="J23" s="18"/>
    </row>
    <row r="24" spans="1:10" s="5" customFormat="1" ht="36.75" customHeight="1">
      <c r="A24" s="32">
        <v>15</v>
      </c>
      <c r="B24" s="591" t="s">
        <v>1190</v>
      </c>
      <c r="C24" s="36" t="s">
        <v>170</v>
      </c>
      <c r="D24" s="115"/>
      <c r="E24" s="770"/>
      <c r="F24" s="770"/>
      <c r="G24" s="30"/>
      <c r="H24" s="31"/>
      <c r="I24" s="31"/>
      <c r="J24" s="18"/>
    </row>
    <row r="25" spans="1:10" s="5" customFormat="1" ht="34.5" customHeight="1">
      <c r="A25" s="32">
        <v>16</v>
      </c>
      <c r="B25" s="473" t="s">
        <v>1191</v>
      </c>
      <c r="C25" s="36" t="s">
        <v>66</v>
      </c>
      <c r="D25" s="115"/>
      <c r="E25" s="770"/>
      <c r="F25" s="770"/>
      <c r="G25" s="30"/>
      <c r="H25" s="31"/>
      <c r="I25" s="31"/>
      <c r="J25" s="18"/>
    </row>
    <row r="26" spans="1:10" s="5" customFormat="1" ht="27.75" customHeight="1">
      <c r="A26" s="32">
        <v>17</v>
      </c>
      <c r="B26" s="591" t="s">
        <v>1793</v>
      </c>
      <c r="C26" s="36" t="s">
        <v>22</v>
      </c>
      <c r="D26" s="115"/>
      <c r="E26" s="780"/>
      <c r="F26" s="780"/>
      <c r="G26" s="30"/>
      <c r="H26" s="31"/>
      <c r="I26" s="31"/>
      <c r="J26" s="18"/>
    </row>
    <row r="27" spans="1:10" s="5" customFormat="1" ht="59.25" customHeight="1">
      <c r="A27" s="32">
        <v>18</v>
      </c>
      <c r="B27" s="473" t="s">
        <v>1192</v>
      </c>
      <c r="C27" s="36" t="s">
        <v>22</v>
      </c>
      <c r="D27" s="115"/>
      <c r="E27" s="770"/>
      <c r="F27" s="770"/>
      <c r="G27" s="30"/>
      <c r="H27" s="31"/>
      <c r="I27" s="31"/>
      <c r="J27" s="18"/>
    </row>
    <row r="28" spans="1:10" s="5" customFormat="1" ht="25.5" customHeight="1">
      <c r="A28" s="32">
        <v>19</v>
      </c>
      <c r="B28" s="591" t="s">
        <v>1193</v>
      </c>
      <c r="C28" s="36" t="s">
        <v>22</v>
      </c>
      <c r="D28" s="115"/>
      <c r="E28" s="770"/>
      <c r="F28" s="770"/>
      <c r="G28" s="30"/>
      <c r="H28" s="31"/>
      <c r="I28" s="31"/>
      <c r="J28" s="18"/>
    </row>
    <row r="29" spans="1:10" s="5" customFormat="1" ht="24.75" customHeight="1">
      <c r="A29" s="32">
        <v>20</v>
      </c>
      <c r="B29" s="591" t="s">
        <v>1194</v>
      </c>
      <c r="C29" s="36" t="s">
        <v>22</v>
      </c>
      <c r="D29" s="115"/>
      <c r="E29" s="770"/>
      <c r="F29" s="770"/>
      <c r="G29" s="30"/>
      <c r="H29" s="31"/>
      <c r="I29" s="31"/>
      <c r="J29" s="18"/>
    </row>
    <row r="30" spans="1:10" s="5" customFormat="1" ht="29.25" customHeight="1">
      <c r="A30" s="32">
        <v>21</v>
      </c>
      <c r="B30" s="591" t="s">
        <v>1195</v>
      </c>
      <c r="C30" s="36" t="s">
        <v>22</v>
      </c>
      <c r="D30" s="115"/>
      <c r="E30" s="770"/>
      <c r="F30" s="770"/>
      <c r="G30" s="30"/>
      <c r="H30" s="31"/>
      <c r="I30" s="31"/>
      <c r="J30" s="18"/>
    </row>
    <row r="31" spans="1:10" s="5" customFormat="1" ht="21.75" customHeight="1">
      <c r="A31" s="32">
        <v>22</v>
      </c>
      <c r="B31" s="591" t="s">
        <v>1196</v>
      </c>
      <c r="C31" s="36" t="s">
        <v>22</v>
      </c>
      <c r="D31" s="115"/>
      <c r="E31" s="770"/>
      <c r="F31" s="770"/>
      <c r="G31" s="30"/>
      <c r="H31" s="31"/>
      <c r="I31" s="31"/>
      <c r="J31" s="18"/>
    </row>
    <row r="32" spans="1:10" s="5" customFormat="1" ht="21.75" customHeight="1">
      <c r="A32" s="32">
        <v>23</v>
      </c>
      <c r="B32" s="591" t="s">
        <v>1197</v>
      </c>
      <c r="C32" s="36" t="s">
        <v>22</v>
      </c>
      <c r="D32" s="115"/>
      <c r="E32" s="770"/>
      <c r="F32" s="770"/>
      <c r="G32" s="30"/>
      <c r="H32" s="31"/>
      <c r="I32" s="31"/>
      <c r="J32" s="18"/>
    </row>
    <row r="33" spans="1:10" s="5" customFormat="1" ht="31.5" customHeight="1">
      <c r="A33" s="32">
        <v>24</v>
      </c>
      <c r="B33" s="591" t="s">
        <v>1198</v>
      </c>
      <c r="C33" s="36" t="s">
        <v>1199</v>
      </c>
      <c r="D33" s="115"/>
      <c r="E33" s="780"/>
      <c r="F33" s="780"/>
      <c r="G33" s="30"/>
      <c r="H33" s="31"/>
      <c r="I33" s="31"/>
      <c r="J33" s="18"/>
    </row>
    <row r="34" spans="1:10" ht="15" customHeight="1">
      <c r="A34" s="18"/>
      <c r="B34" s="18"/>
      <c r="C34" s="18"/>
      <c r="D34" s="18"/>
      <c r="E34" s="18"/>
      <c r="F34" s="18"/>
      <c r="G34" s="18"/>
      <c r="H34" s="18"/>
    </row>
    <row r="35" spans="1:10" s="5" customFormat="1" ht="15" customHeight="1">
      <c r="A35" s="18"/>
      <c r="B35" s="44" t="s">
        <v>1354</v>
      </c>
      <c r="C35" s="18"/>
      <c r="D35" s="18"/>
      <c r="F35" s="628"/>
      <c r="G35" s="628"/>
      <c r="H35" s="43"/>
    </row>
    <row r="36" spans="1:10" s="5" customFormat="1" ht="15" customHeight="1">
      <c r="A36" s="18"/>
      <c r="B36" s="766" t="s">
        <v>1842</v>
      </c>
      <c r="C36" s="18"/>
      <c r="D36" s="18"/>
      <c r="F36" s="628"/>
      <c r="G36" s="628"/>
      <c r="H36" s="43"/>
    </row>
  </sheetData>
  <mergeCells count="29">
    <mergeCell ref="E33:F33"/>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 right="0.7" top="0.75" bottom="0.75" header="0.511811023622047" footer="0.511811023622047"/>
  <pageSetup paperSize="9" scale="95" orientation="landscape" horizontalDpi="300" verticalDpi="300"/>
  <rowBreaks count="1" manualBreakCount="1">
    <brk id="21"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BL47"/>
  <sheetViews>
    <sheetView topLeftCell="A34" zoomScaleNormal="100" workbookViewId="0">
      <selection activeCell="B47" sqref="B47"/>
    </sheetView>
  </sheetViews>
  <sheetFormatPr defaultColWidth="9" defaultRowHeight="15"/>
  <cols>
    <col min="1" max="1" width="3.42578125" style="5" customWidth="1"/>
    <col min="2" max="2" width="64.140625" style="5" customWidth="1"/>
    <col min="3" max="3" width="11" style="5" customWidth="1"/>
    <col min="4" max="4" width="11.5703125" style="5" customWidth="1"/>
    <col min="5" max="6" width="11.42578125" style="5" customWidth="1"/>
    <col min="7" max="7" width="9.7109375" style="5" customWidth="1"/>
    <col min="8" max="8" width="11.5703125" style="5" customWidth="1"/>
    <col min="9" max="9" width="20.28515625" style="5" customWidth="1"/>
    <col min="10" max="11" width="8.140625" style="5" customWidth="1"/>
    <col min="12" max="12" width="11.140625" style="5" customWidth="1"/>
    <col min="13" max="13" width="8" style="5" customWidth="1"/>
    <col min="14" max="15" width="13" style="5" customWidth="1"/>
    <col min="16" max="62" width="8.140625" style="5" customWidth="1"/>
    <col min="63" max="16384" width="9"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c r="J4" s="47"/>
    </row>
    <row r="5" spans="1:64" s="208" customFormat="1" ht="16.5" customHeight="1">
      <c r="A5" s="772" t="s">
        <v>1542</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52.5" customHeight="1">
      <c r="A6" s="91" t="s">
        <v>1</v>
      </c>
      <c r="B6" s="92" t="s">
        <v>32</v>
      </c>
      <c r="C6" s="93" t="s">
        <v>2</v>
      </c>
      <c r="D6" s="94" t="s">
        <v>3</v>
      </c>
      <c r="E6" s="94" t="s">
        <v>4</v>
      </c>
      <c r="F6" s="94" t="s">
        <v>5</v>
      </c>
      <c r="G6" s="92" t="s">
        <v>6</v>
      </c>
      <c r="H6" s="95" t="s">
        <v>7</v>
      </c>
      <c r="I6" s="13" t="s">
        <v>1823</v>
      </c>
    </row>
    <row r="7" spans="1:64" ht="15" customHeight="1">
      <c r="A7" s="15" t="s">
        <v>8</v>
      </c>
      <c r="B7" s="9" t="s">
        <v>8</v>
      </c>
      <c r="C7" s="16" t="s">
        <v>9</v>
      </c>
      <c r="D7" s="11" t="s">
        <v>10</v>
      </c>
      <c r="E7" s="11" t="s">
        <v>10</v>
      </c>
      <c r="F7" s="11" t="s">
        <v>8</v>
      </c>
      <c r="G7" s="9" t="s">
        <v>8</v>
      </c>
      <c r="H7" s="17" t="s">
        <v>8</v>
      </c>
      <c r="I7" s="17" t="s">
        <v>8</v>
      </c>
    </row>
    <row r="8" spans="1:64" ht="39.75" customHeight="1">
      <c r="A8" s="280">
        <v>1</v>
      </c>
      <c r="B8" s="138" t="s">
        <v>1794</v>
      </c>
      <c r="C8" s="139">
        <v>250</v>
      </c>
      <c r="D8" s="140"/>
      <c r="E8" s="108"/>
      <c r="F8" s="149"/>
      <c r="G8" s="109"/>
      <c r="H8" s="109"/>
      <c r="I8" s="25"/>
    </row>
    <row r="9" spans="1:64" ht="57" customHeight="1">
      <c r="A9" s="32"/>
      <c r="B9" s="269" t="s">
        <v>12</v>
      </c>
      <c r="C9" s="632" t="s">
        <v>13</v>
      </c>
      <c r="D9" s="29" t="s">
        <v>14</v>
      </c>
      <c r="E9" s="770" t="s">
        <v>15</v>
      </c>
      <c r="F9" s="770"/>
      <c r="G9" s="30"/>
      <c r="H9" s="31"/>
      <c r="I9" s="31"/>
      <c r="J9" s="81"/>
    </row>
    <row r="10" spans="1:64" ht="15" customHeight="1">
      <c r="A10" s="32">
        <v>1</v>
      </c>
      <c r="B10" s="114" t="s">
        <v>16</v>
      </c>
      <c r="C10" s="633" t="s">
        <v>8</v>
      </c>
      <c r="D10" s="102"/>
      <c r="E10" s="770"/>
      <c r="F10" s="770"/>
      <c r="G10" s="30"/>
      <c r="H10" s="35"/>
      <c r="I10" s="31"/>
      <c r="J10" s="18"/>
    </row>
    <row r="11" spans="1:64" ht="26.25" customHeight="1">
      <c r="A11" s="32">
        <v>2</v>
      </c>
      <c r="B11" s="114" t="s">
        <v>17</v>
      </c>
      <c r="C11" s="189" t="s">
        <v>8</v>
      </c>
      <c r="D11" s="103"/>
      <c r="E11" s="770"/>
      <c r="F11" s="770"/>
      <c r="G11" s="30"/>
      <c r="H11" s="31"/>
      <c r="I11" s="31"/>
      <c r="J11" s="18"/>
    </row>
    <row r="12" spans="1:64" ht="91.5" customHeight="1">
      <c r="A12" s="32">
        <v>3</v>
      </c>
      <c r="B12" s="114" t="s">
        <v>18</v>
      </c>
      <c r="C12" s="189" t="s">
        <v>8</v>
      </c>
      <c r="D12" s="103"/>
      <c r="E12" s="770"/>
      <c r="F12" s="770"/>
      <c r="G12" s="30"/>
      <c r="H12" s="31"/>
      <c r="I12" s="31"/>
      <c r="J12" s="18"/>
    </row>
    <row r="13" spans="1:64" ht="62.25" customHeight="1">
      <c r="A13" s="32">
        <v>4</v>
      </c>
      <c r="B13" s="114" t="s">
        <v>137</v>
      </c>
      <c r="C13" s="189" t="s">
        <v>8</v>
      </c>
      <c r="D13" s="103"/>
      <c r="E13" s="770"/>
      <c r="F13" s="770"/>
      <c r="G13" s="30"/>
      <c r="H13" s="31"/>
      <c r="I13" s="31"/>
      <c r="J13" s="81"/>
    </row>
    <row r="14" spans="1:64" ht="30.75" customHeight="1">
      <c r="A14" s="32">
        <v>5</v>
      </c>
      <c r="B14" s="114" t="s">
        <v>21</v>
      </c>
      <c r="C14" s="189" t="s">
        <v>8</v>
      </c>
      <c r="D14" s="103"/>
      <c r="E14" s="770"/>
      <c r="F14" s="770"/>
      <c r="G14" s="30"/>
      <c r="H14" s="31"/>
      <c r="I14" s="31"/>
      <c r="J14" s="81"/>
    </row>
    <row r="15" spans="1:64" s="5" customFormat="1" ht="21" customHeight="1">
      <c r="A15" s="32">
        <v>6</v>
      </c>
      <c r="B15" s="114" t="s">
        <v>39</v>
      </c>
      <c r="C15" s="189" t="s">
        <v>8</v>
      </c>
      <c r="D15" s="103"/>
      <c r="E15" s="770"/>
      <c r="F15" s="770"/>
      <c r="G15" s="31"/>
      <c r="H15" s="31"/>
      <c r="I15" s="105"/>
    </row>
    <row r="16" spans="1:64" s="5" customFormat="1" ht="141" customHeight="1">
      <c r="A16" s="32">
        <v>7</v>
      </c>
      <c r="B16" s="473" t="s">
        <v>1200</v>
      </c>
      <c r="C16" s="631" t="s">
        <v>22</v>
      </c>
      <c r="D16" s="103"/>
      <c r="E16" s="770"/>
      <c r="F16" s="770"/>
      <c r="G16" s="31"/>
      <c r="H16" s="31"/>
      <c r="I16" s="105"/>
    </row>
    <row r="17" spans="1:10" s="5" customFormat="1" ht="101.25" customHeight="1">
      <c r="A17" s="32">
        <v>8</v>
      </c>
      <c r="B17" s="524" t="s">
        <v>1201</v>
      </c>
      <c r="C17" s="36" t="s">
        <v>22</v>
      </c>
      <c r="D17" s="439"/>
      <c r="E17" s="770"/>
      <c r="F17" s="770"/>
      <c r="G17" s="31"/>
      <c r="H17" s="31"/>
      <c r="I17" s="105"/>
    </row>
    <row r="18" spans="1:10" s="5" customFormat="1" ht="93.75" customHeight="1">
      <c r="A18" s="32">
        <v>9</v>
      </c>
      <c r="B18" s="114" t="s">
        <v>1183</v>
      </c>
      <c r="C18" s="189" t="s">
        <v>26</v>
      </c>
      <c r="D18" s="115"/>
      <c r="E18" s="780"/>
      <c r="F18" s="780"/>
      <c r="G18" s="30"/>
      <c r="H18" s="31"/>
      <c r="I18" s="31"/>
      <c r="J18" s="18"/>
    </row>
    <row r="19" spans="1:10" s="5" customFormat="1" ht="90.75" customHeight="1">
      <c r="A19" s="32">
        <v>10</v>
      </c>
      <c r="B19" s="473" t="s">
        <v>1184</v>
      </c>
      <c r="C19" s="36" t="s">
        <v>22</v>
      </c>
      <c r="D19" s="115"/>
      <c r="E19" s="780"/>
      <c r="F19" s="780"/>
      <c r="G19" s="30"/>
      <c r="H19" s="31"/>
      <c r="I19" s="31"/>
      <c r="J19" s="18"/>
    </row>
    <row r="20" spans="1:10" s="5" customFormat="1" ht="88.5" customHeight="1">
      <c r="A20" s="32">
        <v>11</v>
      </c>
      <c r="B20" s="473" t="s">
        <v>1185</v>
      </c>
      <c r="C20" s="36" t="s">
        <v>22</v>
      </c>
      <c r="D20" s="115"/>
      <c r="E20" s="780"/>
      <c r="F20" s="780"/>
      <c r="G20" s="30"/>
      <c r="H20" s="31"/>
      <c r="I20" s="31"/>
      <c r="J20" s="18"/>
    </row>
    <row r="21" spans="1:10" s="5" customFormat="1" ht="157.5" customHeight="1">
      <c r="A21" s="32">
        <v>12</v>
      </c>
      <c r="B21" s="473" t="s">
        <v>1795</v>
      </c>
      <c r="C21" s="36" t="s">
        <v>1186</v>
      </c>
      <c r="D21" s="115"/>
      <c r="E21" s="780"/>
      <c r="F21" s="780"/>
      <c r="G21" s="30"/>
      <c r="H21" s="31"/>
      <c r="I21" s="31"/>
      <c r="J21" s="18"/>
    </row>
    <row r="22" spans="1:10" s="5" customFormat="1" ht="36" customHeight="1">
      <c r="A22" s="32">
        <v>13</v>
      </c>
      <c r="B22" s="473" t="s">
        <v>1202</v>
      </c>
      <c r="C22" s="36" t="s">
        <v>1188</v>
      </c>
      <c r="D22" s="115"/>
      <c r="E22" s="770"/>
      <c r="F22" s="770"/>
      <c r="G22" s="30"/>
      <c r="H22" s="31"/>
      <c r="I22" s="31"/>
      <c r="J22" s="18"/>
    </row>
    <row r="23" spans="1:10" s="5" customFormat="1" ht="35.25" customHeight="1">
      <c r="A23" s="32">
        <v>14</v>
      </c>
      <c r="B23" s="473" t="s">
        <v>1203</v>
      </c>
      <c r="C23" s="36" t="s">
        <v>66</v>
      </c>
      <c r="D23" s="115"/>
      <c r="E23" s="770"/>
      <c r="F23" s="770"/>
      <c r="G23" s="30"/>
      <c r="H23" s="31"/>
      <c r="I23" s="31"/>
      <c r="J23" s="18"/>
    </row>
    <row r="24" spans="1:10" s="5" customFormat="1" ht="36" customHeight="1">
      <c r="A24" s="32">
        <v>15</v>
      </c>
      <c r="B24" s="546" t="s">
        <v>1204</v>
      </c>
      <c r="C24" s="36" t="s">
        <v>1205</v>
      </c>
      <c r="D24" s="115"/>
      <c r="E24" s="770"/>
      <c r="F24" s="770"/>
      <c r="G24" s="30"/>
      <c r="H24" s="31"/>
      <c r="I24" s="31"/>
      <c r="J24" s="18"/>
    </row>
    <row r="25" spans="1:10" s="5" customFormat="1" ht="51" customHeight="1">
      <c r="A25" s="32">
        <v>16</v>
      </c>
      <c r="B25" s="473" t="s">
        <v>1187</v>
      </c>
      <c r="C25" s="36" t="s">
        <v>68</v>
      </c>
      <c r="D25" s="115"/>
      <c r="E25" s="770"/>
      <c r="F25" s="770"/>
      <c r="G25" s="30"/>
      <c r="H25" s="31"/>
      <c r="I25" s="31"/>
      <c r="J25" s="18"/>
    </row>
    <row r="26" spans="1:10" s="5" customFormat="1" ht="59.25" customHeight="1">
      <c r="A26" s="32">
        <v>17</v>
      </c>
      <c r="B26" s="473" t="s">
        <v>1192</v>
      </c>
      <c r="C26" s="36" t="s">
        <v>22</v>
      </c>
      <c r="D26" s="115"/>
      <c r="E26" s="770"/>
      <c r="F26" s="770"/>
      <c r="G26" s="30"/>
      <c r="H26" s="31"/>
      <c r="I26" s="31"/>
      <c r="J26" s="18"/>
    </row>
    <row r="27" spans="1:10" s="5" customFormat="1" ht="33.75" customHeight="1">
      <c r="A27" s="32">
        <v>18</v>
      </c>
      <c r="B27" s="473" t="s">
        <v>1206</v>
      </c>
      <c r="C27" s="36" t="s">
        <v>170</v>
      </c>
      <c r="D27" s="115"/>
      <c r="E27" s="770"/>
      <c r="F27" s="770"/>
      <c r="G27" s="30"/>
      <c r="H27" s="31"/>
      <c r="I27" s="31"/>
      <c r="J27" s="18"/>
    </row>
    <row r="28" spans="1:10" s="5" customFormat="1" ht="28.5" customHeight="1">
      <c r="A28" s="32">
        <v>19</v>
      </c>
      <c r="B28" s="546" t="s">
        <v>1207</v>
      </c>
      <c r="C28" s="36" t="s">
        <v>170</v>
      </c>
      <c r="D28" s="115"/>
      <c r="E28" s="770"/>
      <c r="F28" s="770"/>
      <c r="G28" s="30"/>
      <c r="H28" s="31"/>
      <c r="I28" s="31"/>
      <c r="J28" s="18"/>
    </row>
    <row r="29" spans="1:10" s="5" customFormat="1" ht="24" customHeight="1">
      <c r="A29" s="32">
        <v>20</v>
      </c>
      <c r="B29" s="591" t="s">
        <v>1796</v>
      </c>
      <c r="C29" s="36" t="s">
        <v>22</v>
      </c>
      <c r="D29" s="115"/>
      <c r="E29" s="780"/>
      <c r="F29" s="780"/>
      <c r="G29" s="30"/>
      <c r="H29" s="31"/>
      <c r="I29" s="31"/>
      <c r="J29" s="18"/>
    </row>
    <row r="30" spans="1:10" s="5" customFormat="1" ht="15" customHeight="1">
      <c r="A30" s="32">
        <v>21</v>
      </c>
      <c r="B30" s="591" t="s">
        <v>1197</v>
      </c>
      <c r="C30" s="36" t="s">
        <v>22</v>
      </c>
      <c r="D30" s="115"/>
      <c r="E30" s="770"/>
      <c r="F30" s="770"/>
      <c r="G30" s="30"/>
      <c r="H30" s="31"/>
      <c r="I30" s="31"/>
      <c r="J30" s="18"/>
    </row>
    <row r="31" spans="1:10" s="5" customFormat="1" ht="15" customHeight="1">
      <c r="A31" s="32">
        <v>22</v>
      </c>
      <c r="B31" s="591" t="s">
        <v>1208</v>
      </c>
      <c r="C31" s="36" t="s">
        <v>194</v>
      </c>
      <c r="D31" s="115"/>
      <c r="E31" s="770"/>
      <c r="F31" s="770"/>
      <c r="G31" s="30"/>
      <c r="H31" s="31"/>
      <c r="I31" s="31"/>
      <c r="J31" s="18"/>
    </row>
    <row r="32" spans="1:10" s="5" customFormat="1" ht="15" customHeight="1">
      <c r="A32" s="32">
        <v>23</v>
      </c>
      <c r="B32" s="591" t="s">
        <v>1209</v>
      </c>
      <c r="C32" s="36" t="s">
        <v>22</v>
      </c>
      <c r="D32" s="115"/>
      <c r="E32" s="780"/>
      <c r="F32" s="780"/>
      <c r="G32" s="30"/>
      <c r="H32" s="31"/>
      <c r="I32" s="31"/>
      <c r="J32" s="18"/>
    </row>
    <row r="33" spans="1:10" s="5" customFormat="1" ht="15" customHeight="1">
      <c r="A33" s="32">
        <v>24</v>
      </c>
      <c r="B33" s="546" t="s">
        <v>1210</v>
      </c>
      <c r="C33" s="36" t="s">
        <v>22</v>
      </c>
      <c r="D33" s="115"/>
      <c r="E33" s="770"/>
      <c r="F33" s="770"/>
      <c r="G33" s="30"/>
      <c r="H33" s="31"/>
      <c r="I33" s="31"/>
      <c r="J33" s="18"/>
    </row>
    <row r="34" spans="1:10" s="5" customFormat="1" ht="15" customHeight="1">
      <c r="A34" s="32">
        <v>25</v>
      </c>
      <c r="B34" s="591" t="s">
        <v>249</v>
      </c>
      <c r="C34" s="36" t="s">
        <v>22</v>
      </c>
      <c r="D34" s="115"/>
      <c r="E34" s="770"/>
      <c r="F34" s="770"/>
      <c r="G34" s="30"/>
      <c r="H34" s="31"/>
      <c r="I34" s="31"/>
      <c r="J34" s="18"/>
    </row>
    <row r="35" spans="1:10" s="5" customFormat="1" ht="15" customHeight="1">
      <c r="A35" s="32">
        <v>26</v>
      </c>
      <c r="B35" s="591" t="s">
        <v>1211</v>
      </c>
      <c r="C35" s="36" t="s">
        <v>22</v>
      </c>
      <c r="D35" s="115"/>
      <c r="E35" s="770"/>
      <c r="F35" s="770"/>
      <c r="G35" s="30"/>
      <c r="H35" s="31"/>
      <c r="I35" s="31"/>
      <c r="J35" s="18"/>
    </row>
    <row r="36" spans="1:10" s="5" customFormat="1" ht="15" customHeight="1">
      <c r="A36" s="32">
        <v>27</v>
      </c>
      <c r="B36" s="591" t="s">
        <v>1212</v>
      </c>
      <c r="C36" s="36" t="s">
        <v>22</v>
      </c>
      <c r="D36" s="115"/>
      <c r="E36" s="770"/>
      <c r="F36" s="770"/>
      <c r="G36" s="30"/>
      <c r="H36" s="31"/>
      <c r="I36" s="31"/>
      <c r="J36" s="18"/>
    </row>
    <row r="37" spans="1:10" s="5" customFormat="1" ht="29.25" customHeight="1">
      <c r="A37" s="32">
        <v>28</v>
      </c>
      <c r="B37" s="473" t="s">
        <v>1213</v>
      </c>
      <c r="C37" s="36" t="s">
        <v>22</v>
      </c>
      <c r="D37" s="115"/>
      <c r="E37" s="770"/>
      <c r="F37" s="770"/>
      <c r="G37" s="30"/>
      <c r="H37" s="31"/>
      <c r="I37" s="31"/>
      <c r="J37" s="18"/>
    </row>
    <row r="38" spans="1:10" s="5" customFormat="1" ht="41.25" customHeight="1">
      <c r="A38" s="32">
        <v>29</v>
      </c>
      <c r="B38" s="473" t="s">
        <v>1214</v>
      </c>
      <c r="C38" s="36" t="s">
        <v>22</v>
      </c>
      <c r="D38" s="115"/>
      <c r="E38" s="770"/>
      <c r="F38" s="770"/>
      <c r="G38" s="30"/>
      <c r="H38" s="31"/>
      <c r="I38" s="31"/>
      <c r="J38" s="18"/>
    </row>
    <row r="39" spans="1:10" s="5" customFormat="1" ht="15" customHeight="1">
      <c r="A39" s="32">
        <v>30</v>
      </c>
      <c r="B39" s="591" t="s">
        <v>1215</v>
      </c>
      <c r="C39" s="36" t="s">
        <v>22</v>
      </c>
      <c r="D39" s="115"/>
      <c r="E39" s="770"/>
      <c r="F39" s="770"/>
      <c r="G39" s="30"/>
      <c r="H39" s="31"/>
      <c r="I39" s="31"/>
      <c r="J39" s="18"/>
    </row>
    <row r="40" spans="1:10" s="5" customFormat="1" ht="34.5" customHeight="1">
      <c r="A40" s="32">
        <v>31</v>
      </c>
      <c r="B40" s="473" t="s">
        <v>1216</v>
      </c>
      <c r="C40" s="36" t="s">
        <v>74</v>
      </c>
      <c r="D40" s="115"/>
      <c r="E40" s="770"/>
      <c r="F40" s="770"/>
      <c r="G40" s="30"/>
      <c r="H40" s="31"/>
      <c r="I40" s="31"/>
      <c r="J40" s="18"/>
    </row>
    <row r="41" spans="1:10" s="5" customFormat="1" ht="15" customHeight="1">
      <c r="A41" s="32">
        <v>32</v>
      </c>
      <c r="B41" s="591" t="s">
        <v>1217</v>
      </c>
      <c r="C41" s="36" t="s">
        <v>22</v>
      </c>
      <c r="D41" s="115"/>
      <c r="E41" s="770"/>
      <c r="F41" s="770"/>
      <c r="G41" s="30"/>
      <c r="H41" s="31"/>
      <c r="I41" s="31"/>
      <c r="J41" s="18"/>
    </row>
    <row r="42" spans="1:10" s="5" customFormat="1" ht="15" customHeight="1">
      <c r="A42" s="32">
        <v>33</v>
      </c>
      <c r="B42" s="591" t="s">
        <v>1218</v>
      </c>
      <c r="C42" s="36" t="s">
        <v>22</v>
      </c>
      <c r="D42" s="115"/>
      <c r="E42" s="770"/>
      <c r="F42" s="770"/>
      <c r="G42" s="30"/>
      <c r="H42" s="31"/>
      <c r="I42" s="31"/>
      <c r="J42" s="18"/>
    </row>
    <row r="43" spans="1:10" s="5" customFormat="1" ht="15" customHeight="1">
      <c r="A43" s="32">
        <v>24</v>
      </c>
      <c r="B43" s="591" t="s">
        <v>1219</v>
      </c>
      <c r="C43" s="36" t="s">
        <v>208</v>
      </c>
      <c r="D43" s="115"/>
      <c r="E43" s="780"/>
      <c r="F43" s="780"/>
      <c r="G43" s="30"/>
      <c r="H43" s="31"/>
      <c r="I43" s="31"/>
      <c r="J43" s="18"/>
    </row>
    <row r="44" spans="1:10" ht="15" customHeight="1">
      <c r="A44" s="18"/>
      <c r="B44" s="18"/>
      <c r="C44" s="18"/>
      <c r="D44" s="18"/>
      <c r="E44" s="18"/>
      <c r="F44" s="18"/>
      <c r="G44" s="18"/>
      <c r="H44" s="18"/>
    </row>
    <row r="45" spans="1:10" s="5" customFormat="1" ht="15" customHeight="1">
      <c r="A45" s="18"/>
      <c r="B45" s="18"/>
      <c r="C45" s="18"/>
      <c r="D45" s="18"/>
      <c r="F45" s="42"/>
      <c r="G45" s="42"/>
      <c r="H45" s="43"/>
    </row>
    <row r="46" spans="1:10" s="5" customFormat="1" ht="15" customHeight="1">
      <c r="A46" s="18"/>
      <c r="B46" s="44" t="s">
        <v>1354</v>
      </c>
      <c r="C46" s="18"/>
      <c r="D46" s="18"/>
      <c r="F46" s="42"/>
      <c r="G46" s="42"/>
      <c r="H46" s="43"/>
    </row>
    <row r="47" spans="1:10" ht="15.75">
      <c r="B47" s="766" t="s">
        <v>1842</v>
      </c>
    </row>
  </sheetData>
  <mergeCells count="39">
    <mergeCell ref="E43:F43"/>
    <mergeCell ref="E38:F38"/>
    <mergeCell ref="E39:F39"/>
    <mergeCell ref="E40:F40"/>
    <mergeCell ref="E41:F41"/>
    <mergeCell ref="E42:F42"/>
    <mergeCell ref="E33:F33"/>
    <mergeCell ref="E34:F34"/>
    <mergeCell ref="E35:F35"/>
    <mergeCell ref="E36:F36"/>
    <mergeCell ref="E37:F37"/>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 right="0.7" top="0.75" bottom="0.75" header="0.511811023622047" footer="0.511811023622047"/>
  <pageSetup paperSize="9" scale="95" orientation="landscape" horizontalDpi="300" verticalDpi="30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BL17"/>
  <sheetViews>
    <sheetView zoomScaleNormal="100" workbookViewId="0">
      <selection activeCell="B16" sqref="B16"/>
    </sheetView>
  </sheetViews>
  <sheetFormatPr defaultColWidth="9" defaultRowHeight="15"/>
  <cols>
    <col min="1" max="1" width="5" style="5" customWidth="1"/>
    <col min="2" max="2" width="57.140625" style="5" customWidth="1"/>
    <col min="3" max="3" width="11" style="5" customWidth="1"/>
    <col min="4" max="4" width="10.7109375" style="5" customWidth="1"/>
    <col min="5" max="5" width="11.5703125" style="5" customWidth="1"/>
    <col min="6" max="8" width="17.42578125" style="5" customWidth="1"/>
    <col min="9" max="9" width="19.85546875" style="5" customWidth="1"/>
    <col min="10" max="64" width="8.140625" style="5" customWidth="1"/>
    <col min="65" max="16384" width="9"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c r="J4" s="47"/>
    </row>
    <row r="5" spans="1:64" s="208" customFormat="1" ht="16.5" customHeight="1">
      <c r="A5" s="772" t="s">
        <v>1543</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39" customHeight="1">
      <c r="A6" s="91" t="s">
        <v>1</v>
      </c>
      <c r="B6" s="92" t="s">
        <v>32</v>
      </c>
      <c r="C6" s="93" t="s">
        <v>2</v>
      </c>
      <c r="D6" s="94" t="s">
        <v>3</v>
      </c>
      <c r="E6" s="94" t="s">
        <v>4</v>
      </c>
      <c r="F6" s="94" t="s">
        <v>5</v>
      </c>
      <c r="G6" s="92" t="s">
        <v>6</v>
      </c>
      <c r="H6" s="95" t="s">
        <v>7</v>
      </c>
      <c r="I6" s="13" t="s">
        <v>1823</v>
      </c>
    </row>
    <row r="7" spans="1:64" ht="15.75" customHeight="1">
      <c r="A7" s="91" t="s">
        <v>8</v>
      </c>
      <c r="B7" s="92" t="s">
        <v>8</v>
      </c>
      <c r="C7" s="93" t="s">
        <v>9</v>
      </c>
      <c r="D7" s="94" t="s">
        <v>10</v>
      </c>
      <c r="E7" s="94" t="s">
        <v>10</v>
      </c>
      <c r="F7" s="94" t="s">
        <v>8</v>
      </c>
      <c r="G7" s="92" t="s">
        <v>8</v>
      </c>
      <c r="H7" s="95" t="s">
        <v>8</v>
      </c>
      <c r="I7" s="17" t="s">
        <v>8</v>
      </c>
    </row>
    <row r="8" spans="1:64" ht="42" customHeight="1">
      <c r="A8" s="19">
        <v>1</v>
      </c>
      <c r="B8" s="634" t="s">
        <v>1213</v>
      </c>
      <c r="C8" s="21">
        <v>500</v>
      </c>
      <c r="D8" s="495"/>
      <c r="E8" s="495"/>
      <c r="F8" s="635"/>
      <c r="G8" s="25"/>
      <c r="H8" s="25"/>
      <c r="I8" s="25"/>
    </row>
    <row r="9" spans="1:64" ht="24" customHeight="1">
      <c r="A9" s="26"/>
      <c r="B9" s="183" t="s">
        <v>12</v>
      </c>
      <c r="C9" s="270" t="s">
        <v>34</v>
      </c>
      <c r="D9" s="770" t="s">
        <v>15</v>
      </c>
      <c r="E9" s="770"/>
      <c r="F9" s="770"/>
      <c r="G9" s="262"/>
      <c r="H9" s="31"/>
      <c r="I9" s="31"/>
      <c r="J9" s="18"/>
    </row>
    <row r="10" spans="1:64" ht="15" customHeight="1">
      <c r="A10" s="32">
        <v>1</v>
      </c>
      <c r="B10" s="1" t="s">
        <v>16</v>
      </c>
      <c r="C10" s="33"/>
      <c r="D10" s="800"/>
      <c r="E10" s="800"/>
      <c r="F10" s="800"/>
      <c r="G10" s="30"/>
      <c r="H10" s="35"/>
      <c r="I10" s="31"/>
      <c r="J10" s="18"/>
    </row>
    <row r="11" spans="1:64" ht="15" customHeight="1">
      <c r="A11" s="32">
        <v>2</v>
      </c>
      <c r="B11" s="2" t="s">
        <v>17</v>
      </c>
      <c r="C11" s="33"/>
      <c r="D11" s="800"/>
      <c r="E11" s="800"/>
      <c r="F11" s="800"/>
      <c r="G11" s="30"/>
      <c r="H11" s="31"/>
      <c r="I11" s="31"/>
      <c r="J11" s="18"/>
    </row>
    <row r="12" spans="1:64" ht="15" customHeight="1">
      <c r="A12" s="155">
        <v>3</v>
      </c>
      <c r="B12" s="2" t="s">
        <v>115</v>
      </c>
      <c r="C12" s="248"/>
      <c r="D12" s="800"/>
      <c r="E12" s="800"/>
      <c r="F12" s="800"/>
      <c r="G12" s="249"/>
      <c r="H12" s="250"/>
      <c r="I12" s="249"/>
      <c r="J12" s="18"/>
    </row>
    <row r="13" spans="1:64" ht="15" customHeight="1">
      <c r="A13" s="18"/>
      <c r="B13" s="18"/>
      <c r="C13" s="18"/>
      <c r="D13" s="18"/>
      <c r="E13" s="18"/>
      <c r="F13" s="18"/>
      <c r="G13" s="18"/>
      <c r="H13" s="18"/>
    </row>
    <row r="14" spans="1:64" ht="15.75" customHeight="1">
      <c r="A14" s="87"/>
      <c r="B14" s="87"/>
      <c r="C14" s="118"/>
      <c r="D14" s="119"/>
      <c r="E14" s="119"/>
      <c r="F14" s="18"/>
      <c r="G14" s="18"/>
      <c r="H14" s="18"/>
    </row>
    <row r="15" spans="1:64" ht="15" customHeight="1">
      <c r="A15" s="18"/>
      <c r="B15" s="44" t="s">
        <v>1354</v>
      </c>
      <c r="C15" s="18"/>
      <c r="D15" s="18"/>
      <c r="E15" s="18"/>
      <c r="F15" s="18"/>
      <c r="G15" s="46"/>
      <c r="H15" s="18"/>
    </row>
    <row r="16" spans="1:64" s="5" customFormat="1" ht="15" customHeight="1">
      <c r="A16" s="18"/>
      <c r="B16" s="766" t="s">
        <v>1842</v>
      </c>
      <c r="C16" s="18"/>
      <c r="D16" s="18"/>
      <c r="F16" s="45"/>
      <c r="G16" s="46"/>
      <c r="H16" s="88"/>
    </row>
    <row r="17" spans="1:8" s="5" customFormat="1" ht="15" customHeight="1">
      <c r="A17" s="18"/>
      <c r="B17" s="18"/>
      <c r="C17" s="18"/>
      <c r="D17" s="18"/>
      <c r="F17" s="45"/>
      <c r="G17" s="45"/>
      <c r="H17" s="45"/>
    </row>
  </sheetData>
  <mergeCells count="8">
    <mergeCell ref="D9:F9"/>
    <mergeCell ref="D10:F10"/>
    <mergeCell ref="D11:F11"/>
    <mergeCell ref="D12:F12"/>
    <mergeCell ref="A1:I2"/>
    <mergeCell ref="A3:I3"/>
    <mergeCell ref="A4:I4"/>
    <mergeCell ref="A5:I5"/>
  </mergeCells>
  <pageMargins left="0.78749999999999998" right="0.78749999999999998" top="1.0249999999999999" bottom="1.0249999999999999" header="0.78749999999999998" footer="0.78749999999999998"/>
  <pageSetup paperSize="9" scale="87" orientation="landscape" horizontalDpi="300" verticalDpi="300"/>
  <headerFooter>
    <oddHeader>&amp;C&amp;A</oddHeader>
    <oddFooter>&amp;CStrona &amp;P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BL55"/>
  <sheetViews>
    <sheetView topLeftCell="A40" zoomScaleNormal="100" workbookViewId="0">
      <selection activeCell="B60" sqref="B60"/>
    </sheetView>
  </sheetViews>
  <sheetFormatPr defaultColWidth="11.42578125" defaultRowHeight="12.75"/>
  <cols>
    <col min="1" max="1" width="4" style="6" customWidth="1"/>
    <col min="2" max="2" width="62.140625" style="6" customWidth="1"/>
    <col min="3" max="3" width="13.7109375" style="6" customWidth="1"/>
    <col min="4" max="4" width="13.140625" style="6" customWidth="1"/>
    <col min="5" max="5" width="11.42578125" style="6"/>
    <col min="6" max="6" width="14.28515625" style="6" customWidth="1"/>
    <col min="7" max="7" width="11.42578125" style="6"/>
    <col min="8" max="8" width="20" style="6" customWidth="1"/>
    <col min="9" max="9" width="15.5703125" style="6" customWidth="1"/>
    <col min="10" max="16384" width="11.42578125" style="6"/>
  </cols>
  <sheetData>
    <row r="1" spans="1:64" ht="16.5" customHeight="1">
      <c r="A1" s="771" t="s">
        <v>1442</v>
      </c>
      <c r="B1" s="771"/>
      <c r="C1" s="771"/>
      <c r="D1" s="771"/>
      <c r="E1" s="771"/>
      <c r="F1" s="771"/>
      <c r="G1" s="771"/>
      <c r="H1" s="771"/>
      <c r="I1" s="77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4" ht="16.5" customHeight="1">
      <c r="A2" s="771"/>
      <c r="B2" s="771"/>
      <c r="C2" s="771"/>
      <c r="D2" s="771"/>
      <c r="E2" s="771"/>
      <c r="F2" s="771"/>
      <c r="G2" s="771"/>
      <c r="H2" s="771"/>
      <c r="I2" s="771"/>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4" ht="16.5" customHeight="1">
      <c r="A3" s="773" t="s">
        <v>1438</v>
      </c>
      <c r="B3" s="774"/>
      <c r="C3" s="774"/>
      <c r="D3" s="774"/>
      <c r="E3" s="774"/>
      <c r="F3" s="774"/>
      <c r="G3" s="774"/>
      <c r="H3" s="774"/>
      <c r="I3" s="77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4" ht="16.5" customHeight="1">
      <c r="A4" s="772" t="s">
        <v>1439</v>
      </c>
      <c r="B4" s="772"/>
      <c r="C4" s="772"/>
      <c r="D4" s="772"/>
      <c r="E4" s="772"/>
      <c r="F4" s="772"/>
      <c r="G4" s="772"/>
      <c r="H4" s="772"/>
      <c r="I4" s="772"/>
      <c r="J4" s="4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4" s="208" customFormat="1" ht="16.5" customHeight="1">
      <c r="A5" s="772" t="s">
        <v>1544</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60">
      <c r="A6" s="636" t="s">
        <v>1</v>
      </c>
      <c r="B6" s="636" t="s">
        <v>32</v>
      </c>
      <c r="C6" s="637" t="s">
        <v>2</v>
      </c>
      <c r="D6" s="638" t="s">
        <v>3</v>
      </c>
      <c r="E6" s="638" t="s">
        <v>4</v>
      </c>
      <c r="F6" s="638" t="s">
        <v>5</v>
      </c>
      <c r="G6" s="636" t="s">
        <v>6</v>
      </c>
      <c r="H6" s="636" t="s">
        <v>1220</v>
      </c>
      <c r="I6" s="13" t="s">
        <v>1823</v>
      </c>
    </row>
    <row r="7" spans="1:64" ht="15">
      <c r="A7" s="636" t="s">
        <v>8</v>
      </c>
      <c r="B7" s="636" t="s">
        <v>8</v>
      </c>
      <c r="C7" s="637" t="s">
        <v>58</v>
      </c>
      <c r="D7" s="638" t="s">
        <v>10</v>
      </c>
      <c r="E7" s="638" t="s">
        <v>10</v>
      </c>
      <c r="F7" s="638" t="s">
        <v>8</v>
      </c>
      <c r="G7" s="636" t="s">
        <v>8</v>
      </c>
      <c r="H7" s="636" t="s">
        <v>8</v>
      </c>
      <c r="I7" s="13" t="s">
        <v>8</v>
      </c>
    </row>
    <row r="8" spans="1:64" ht="36" customHeight="1">
      <c r="A8" s="199">
        <v>1</v>
      </c>
      <c r="B8" s="138" t="s">
        <v>1221</v>
      </c>
      <c r="C8" s="21">
        <v>1000</v>
      </c>
      <c r="D8" s="495"/>
      <c r="E8" s="639"/>
      <c r="F8" s="148"/>
      <c r="G8" s="199"/>
      <c r="H8" s="199"/>
      <c r="I8" s="271"/>
    </row>
    <row r="9" spans="1:64" ht="34.5" customHeight="1">
      <c r="A9" s="32"/>
      <c r="B9" s="27" t="s">
        <v>12</v>
      </c>
      <c r="C9" s="28" t="s">
        <v>13</v>
      </c>
      <c r="D9" s="29" t="s">
        <v>34</v>
      </c>
      <c r="E9" s="770" t="s">
        <v>15</v>
      </c>
      <c r="F9" s="770"/>
      <c r="G9" s="30"/>
      <c r="H9" s="31"/>
      <c r="I9" s="182"/>
    </row>
    <row r="10" spans="1:64" ht="14.25" customHeight="1">
      <c r="A10" s="32">
        <v>1</v>
      </c>
      <c r="B10" s="219" t="s">
        <v>16</v>
      </c>
      <c r="C10" s="33" t="s">
        <v>220</v>
      </c>
      <c r="D10" s="102"/>
      <c r="E10" s="770"/>
      <c r="F10" s="770"/>
      <c r="G10" s="30"/>
      <c r="H10" s="31"/>
      <c r="I10" s="182"/>
    </row>
    <row r="11" spans="1:64" ht="14.25" customHeight="1">
      <c r="A11" s="155">
        <v>2</v>
      </c>
      <c r="B11" s="2" t="s">
        <v>115</v>
      </c>
      <c r="C11" s="248" t="s">
        <v>8</v>
      </c>
      <c r="D11" s="37"/>
      <c r="E11" s="800"/>
      <c r="F11" s="800"/>
      <c r="G11" s="249"/>
      <c r="H11" s="250"/>
      <c r="I11" s="182"/>
    </row>
    <row r="12" spans="1:64" ht="14.25" customHeight="1">
      <c r="A12" s="32">
        <v>3</v>
      </c>
      <c r="B12" s="2" t="s">
        <v>17</v>
      </c>
      <c r="C12" s="36" t="s">
        <v>220</v>
      </c>
      <c r="D12" s="103"/>
      <c r="E12" s="770"/>
      <c r="F12" s="770"/>
      <c r="G12" s="30"/>
      <c r="H12" s="31"/>
      <c r="I12" s="182"/>
    </row>
    <row r="13" spans="1:64" ht="12" customHeight="1">
      <c r="A13" s="32">
        <v>4</v>
      </c>
      <c r="B13" s="202" t="s">
        <v>150</v>
      </c>
      <c r="C13" s="36" t="s">
        <v>8</v>
      </c>
      <c r="D13" s="102"/>
      <c r="E13" s="783"/>
      <c r="F13" s="783"/>
      <c r="G13" s="30"/>
      <c r="H13" s="31"/>
      <c r="I13" s="182"/>
    </row>
    <row r="14" spans="1:64" ht="84.75" customHeight="1">
      <c r="A14" s="32">
        <v>5</v>
      </c>
      <c r="B14" s="114" t="s">
        <v>1222</v>
      </c>
      <c r="C14" s="36" t="s">
        <v>220</v>
      </c>
      <c r="D14" s="103"/>
      <c r="E14" s="770"/>
      <c r="F14" s="770"/>
      <c r="G14" s="30"/>
      <c r="H14" s="31"/>
      <c r="I14" s="182"/>
    </row>
    <row r="15" spans="1:64" ht="75" customHeight="1">
      <c r="A15" s="32">
        <v>6</v>
      </c>
      <c r="B15" s="198" t="s">
        <v>1223</v>
      </c>
      <c r="C15" s="36" t="s">
        <v>8</v>
      </c>
      <c r="D15" s="148"/>
      <c r="E15" s="770"/>
      <c r="F15" s="770"/>
      <c r="G15" s="31"/>
      <c r="H15" s="31"/>
      <c r="I15" s="182"/>
    </row>
    <row r="16" spans="1:64" ht="60" customHeight="1">
      <c r="A16" s="32">
        <v>7</v>
      </c>
      <c r="B16" s="381" t="s">
        <v>97</v>
      </c>
      <c r="C16" s="36" t="s">
        <v>220</v>
      </c>
      <c r="D16" s="103"/>
      <c r="E16" s="770"/>
      <c r="F16" s="770"/>
      <c r="G16" s="30"/>
      <c r="H16" s="31"/>
      <c r="I16" s="182"/>
    </row>
    <row r="17" spans="1:9" ht="88.5" customHeight="1">
      <c r="A17" s="32">
        <v>8</v>
      </c>
      <c r="B17" s="381" t="s">
        <v>1832</v>
      </c>
      <c r="C17" s="36" t="s">
        <v>220</v>
      </c>
      <c r="D17" s="103"/>
      <c r="E17" s="770"/>
      <c r="F17" s="770"/>
      <c r="G17" s="30"/>
      <c r="H17" s="31"/>
      <c r="I17" s="182"/>
    </row>
    <row r="18" spans="1:9" ht="69" customHeight="1">
      <c r="A18" s="32">
        <v>9</v>
      </c>
      <c r="B18" s="114" t="s">
        <v>52</v>
      </c>
      <c r="C18" s="36" t="s">
        <v>220</v>
      </c>
      <c r="D18" s="103"/>
      <c r="E18" s="770"/>
      <c r="F18" s="770"/>
      <c r="G18" s="30"/>
      <c r="H18" s="31"/>
      <c r="I18" s="182"/>
    </row>
    <row r="19" spans="1:9" ht="43.5" customHeight="1">
      <c r="A19" s="32">
        <v>10</v>
      </c>
      <c r="B19" s="203" t="s">
        <v>153</v>
      </c>
      <c r="C19" s="32" t="s">
        <v>220</v>
      </c>
      <c r="D19" s="103"/>
      <c r="E19" s="770"/>
      <c r="F19" s="770"/>
      <c r="G19" s="30"/>
      <c r="H19" s="31"/>
      <c r="I19" s="182"/>
    </row>
    <row r="20" spans="1:9" ht="81.75" customHeight="1">
      <c r="A20" s="32">
        <v>11</v>
      </c>
      <c r="B20" s="114" t="s">
        <v>222</v>
      </c>
      <c r="C20" s="36" t="s">
        <v>22</v>
      </c>
      <c r="D20" s="39"/>
      <c r="E20" s="770"/>
      <c r="F20" s="770"/>
      <c r="G20" s="30"/>
      <c r="H20" s="31"/>
      <c r="I20" s="182"/>
    </row>
    <row r="21" spans="1:9" ht="85.5" customHeight="1">
      <c r="A21" s="32">
        <v>12</v>
      </c>
      <c r="B21" s="114" t="s">
        <v>1645</v>
      </c>
      <c r="C21" s="36" t="s">
        <v>22</v>
      </c>
      <c r="D21" s="39"/>
      <c r="E21" s="770"/>
      <c r="F21" s="770"/>
      <c r="G21" s="30"/>
      <c r="H21" s="31"/>
      <c r="I21" s="182"/>
    </row>
    <row r="22" spans="1:9" ht="64.5" customHeight="1">
      <c r="A22" s="32">
        <v>13</v>
      </c>
      <c r="B22" s="114" t="s">
        <v>1797</v>
      </c>
      <c r="C22" s="36" t="s">
        <v>155</v>
      </c>
      <c r="D22" s="39"/>
      <c r="E22" s="770"/>
      <c r="F22" s="770"/>
      <c r="G22" s="30"/>
      <c r="H22" s="31"/>
      <c r="I22" s="182"/>
    </row>
    <row r="23" spans="1:9" ht="127.5" customHeight="1">
      <c r="A23" s="32">
        <v>14</v>
      </c>
      <c r="B23" s="114" t="s">
        <v>1798</v>
      </c>
      <c r="C23" s="36" t="s">
        <v>22</v>
      </c>
      <c r="D23" s="39"/>
      <c r="E23" s="770"/>
      <c r="F23" s="770"/>
      <c r="G23" s="30"/>
      <c r="H23" s="31"/>
      <c r="I23" s="182"/>
    </row>
    <row r="24" spans="1:9" ht="100.5" customHeight="1">
      <c r="A24" s="32">
        <v>15</v>
      </c>
      <c r="B24" s="114" t="s">
        <v>1545</v>
      </c>
      <c r="C24" s="36" t="s">
        <v>22</v>
      </c>
      <c r="D24" s="39"/>
      <c r="E24" s="770"/>
      <c r="F24" s="770"/>
      <c r="G24" s="30"/>
      <c r="H24" s="31"/>
      <c r="I24" s="182"/>
    </row>
    <row r="25" spans="1:9" ht="216">
      <c r="A25" s="32">
        <v>16</v>
      </c>
      <c r="B25" s="114" t="s">
        <v>1224</v>
      </c>
      <c r="C25" s="36" t="s">
        <v>1225</v>
      </c>
      <c r="D25" s="39"/>
      <c r="E25" s="770"/>
      <c r="F25" s="770"/>
      <c r="G25" s="30"/>
      <c r="H25" s="31"/>
      <c r="I25" s="182"/>
    </row>
    <row r="26" spans="1:9" ht="40.5">
      <c r="A26" s="32">
        <v>17</v>
      </c>
      <c r="B26" s="114" t="s">
        <v>1226</v>
      </c>
      <c r="C26" s="36" t="s">
        <v>26</v>
      </c>
      <c r="D26" s="39"/>
      <c r="E26" s="770"/>
      <c r="F26" s="770"/>
      <c r="G26" s="30"/>
      <c r="H26" s="31"/>
      <c r="I26" s="182"/>
    </row>
    <row r="27" spans="1:9" ht="15">
      <c r="A27" s="32">
        <v>18</v>
      </c>
      <c r="B27" s="251" t="s">
        <v>1227</v>
      </c>
      <c r="C27" s="36" t="s">
        <v>29</v>
      </c>
      <c r="D27" s="39"/>
      <c r="E27" s="770"/>
      <c r="F27" s="770"/>
      <c r="G27" s="30"/>
      <c r="H27" s="31"/>
      <c r="I27" s="182"/>
    </row>
    <row r="28" spans="1:9" ht="15">
      <c r="A28" s="32">
        <v>19</v>
      </c>
      <c r="B28" s="114" t="s">
        <v>157</v>
      </c>
      <c r="C28" s="36" t="s">
        <v>22</v>
      </c>
      <c r="D28" s="39"/>
      <c r="E28" s="770"/>
      <c r="F28" s="770"/>
      <c r="G28" s="30"/>
      <c r="H28" s="31"/>
      <c r="I28" s="182"/>
    </row>
    <row r="29" spans="1:9" ht="15">
      <c r="A29" s="32">
        <v>20</v>
      </c>
      <c r="B29" s="114" t="s">
        <v>243</v>
      </c>
      <c r="C29" s="36" t="s">
        <v>22</v>
      </c>
      <c r="D29" s="39"/>
      <c r="E29" s="770"/>
      <c r="F29" s="770"/>
      <c r="G29" s="30"/>
      <c r="H29" s="31"/>
      <c r="I29" s="182"/>
    </row>
    <row r="30" spans="1:9" ht="27">
      <c r="A30" s="32">
        <v>21</v>
      </c>
      <c r="B30" s="198" t="s">
        <v>1228</v>
      </c>
      <c r="C30" s="153" t="s">
        <v>161</v>
      </c>
      <c r="D30" s="253"/>
      <c r="E30" s="770"/>
      <c r="F30" s="770"/>
      <c r="G30" s="30"/>
      <c r="H30" s="31"/>
      <c r="I30" s="182"/>
    </row>
    <row r="31" spans="1:9" ht="27">
      <c r="A31" s="32">
        <v>22</v>
      </c>
      <c r="B31" s="203" t="s">
        <v>1229</v>
      </c>
      <c r="C31" s="153" t="s">
        <v>206</v>
      </c>
      <c r="D31" s="253"/>
      <c r="E31" s="770"/>
      <c r="F31" s="770"/>
      <c r="G31" s="30"/>
      <c r="H31" s="31"/>
      <c r="I31" s="182"/>
    </row>
    <row r="32" spans="1:9" ht="27">
      <c r="A32" s="32">
        <v>23</v>
      </c>
      <c r="B32" s="203" t="s">
        <v>1230</v>
      </c>
      <c r="C32" s="153" t="s">
        <v>68</v>
      </c>
      <c r="D32" s="253"/>
      <c r="E32" s="770"/>
      <c r="F32" s="770"/>
      <c r="G32" s="30"/>
      <c r="H32" s="31"/>
      <c r="I32" s="182"/>
    </row>
    <row r="33" spans="1:9" ht="27">
      <c r="A33" s="32">
        <v>24</v>
      </c>
      <c r="B33" s="203" t="s">
        <v>123</v>
      </c>
      <c r="C33" s="153" t="s">
        <v>22</v>
      </c>
      <c r="D33" s="253"/>
      <c r="E33" s="770"/>
      <c r="F33" s="770"/>
      <c r="G33" s="30"/>
      <c r="H33" s="31"/>
      <c r="I33" s="182"/>
    </row>
    <row r="34" spans="1:9" ht="27">
      <c r="A34" s="32">
        <v>25</v>
      </c>
      <c r="B34" s="203" t="s">
        <v>247</v>
      </c>
      <c r="C34" s="153" t="s">
        <v>26</v>
      </c>
      <c r="D34" s="253"/>
      <c r="E34" s="770"/>
      <c r="F34" s="770"/>
      <c r="G34" s="30"/>
      <c r="H34" s="31"/>
      <c r="I34" s="182"/>
    </row>
    <row r="35" spans="1:9" ht="15">
      <c r="A35" s="32">
        <v>26</v>
      </c>
      <c r="B35" s="203" t="s">
        <v>1231</v>
      </c>
      <c r="C35" s="153" t="s">
        <v>22</v>
      </c>
      <c r="D35" s="253"/>
      <c r="E35" s="770"/>
      <c r="F35" s="770"/>
      <c r="G35" s="30"/>
      <c r="H35" s="31"/>
      <c r="I35" s="182"/>
    </row>
    <row r="36" spans="1:9" ht="48.75" customHeight="1">
      <c r="A36" s="32">
        <v>27</v>
      </c>
      <c r="B36" s="114" t="s">
        <v>1232</v>
      </c>
      <c r="C36" s="153" t="s">
        <v>22</v>
      </c>
      <c r="D36" s="253"/>
      <c r="E36" s="770"/>
      <c r="F36" s="770"/>
      <c r="G36" s="30"/>
      <c r="H36" s="31"/>
      <c r="I36" s="182"/>
    </row>
    <row r="37" spans="1:9" ht="26.25" customHeight="1">
      <c r="A37" s="32">
        <v>28</v>
      </c>
      <c r="B37" s="251" t="s">
        <v>253</v>
      </c>
      <c r="C37" s="256" t="s">
        <v>22</v>
      </c>
      <c r="D37" s="257"/>
      <c r="E37" s="770"/>
      <c r="F37" s="770"/>
      <c r="G37" s="30"/>
      <c r="H37" s="31"/>
      <c r="I37" s="182"/>
    </row>
    <row r="38" spans="1:9" ht="62.25" customHeight="1">
      <c r="A38" s="32">
        <v>29</v>
      </c>
      <c r="B38" s="110" t="s">
        <v>1799</v>
      </c>
      <c r="C38" s="256" t="s">
        <v>22</v>
      </c>
      <c r="D38" s="257"/>
      <c r="E38" s="770"/>
      <c r="F38" s="770"/>
      <c r="G38" s="30"/>
      <c r="H38" s="31"/>
      <c r="I38" s="182"/>
    </row>
    <row r="39" spans="1:9" ht="51" customHeight="1">
      <c r="A39" s="32">
        <v>30</v>
      </c>
      <c r="B39" s="198" t="s">
        <v>298</v>
      </c>
      <c r="C39" s="256" t="s">
        <v>22</v>
      </c>
      <c r="D39" s="257"/>
      <c r="E39" s="770"/>
      <c r="F39" s="770"/>
      <c r="G39" s="30"/>
      <c r="H39" s="31"/>
      <c r="I39" s="182"/>
    </row>
    <row r="40" spans="1:9" ht="21.75" customHeight="1">
      <c r="A40" s="32">
        <v>31</v>
      </c>
      <c r="B40" s="198" t="s">
        <v>1233</v>
      </c>
      <c r="C40" s="256" t="s">
        <v>779</v>
      </c>
      <c r="D40" s="257"/>
      <c r="E40" s="770"/>
      <c r="F40" s="770"/>
      <c r="G40" s="30"/>
      <c r="H40" s="31"/>
      <c r="I40" s="182"/>
    </row>
    <row r="41" spans="1:9" ht="118.5" customHeight="1">
      <c r="A41" s="32">
        <v>32</v>
      </c>
      <c r="B41" s="198" t="s">
        <v>1234</v>
      </c>
      <c r="C41" s="256" t="s">
        <v>22</v>
      </c>
      <c r="D41" s="257"/>
      <c r="E41" s="770"/>
      <c r="F41" s="770"/>
      <c r="G41" s="30"/>
      <c r="H41" s="31"/>
      <c r="I41" s="182"/>
    </row>
    <row r="42" spans="1:9" ht="14.25" customHeight="1">
      <c r="A42" s="794" t="s">
        <v>174</v>
      </c>
      <c r="B42" s="794"/>
      <c r="C42" s="794"/>
      <c r="D42" s="794"/>
      <c r="E42" s="794"/>
      <c r="F42" s="794"/>
      <c r="G42" s="794"/>
      <c r="H42" s="794"/>
      <c r="I42" s="182"/>
    </row>
    <row r="43" spans="1:9" ht="14.25" customHeight="1">
      <c r="A43" s="794" t="s">
        <v>175</v>
      </c>
      <c r="B43" s="794"/>
      <c r="C43" s="213" t="s">
        <v>176</v>
      </c>
      <c r="D43" s="275" t="s">
        <v>177</v>
      </c>
      <c r="E43" s="783" t="s">
        <v>60</v>
      </c>
      <c r="F43" s="783"/>
      <c r="G43" s="795" t="s">
        <v>178</v>
      </c>
      <c r="H43" s="795"/>
      <c r="I43" s="182"/>
    </row>
    <row r="44" spans="1:9" ht="14.25" customHeight="1">
      <c r="A44" s="778">
        <v>1</v>
      </c>
      <c r="B44" s="803" t="s">
        <v>1643</v>
      </c>
      <c r="C44" s="799" t="s">
        <v>179</v>
      </c>
      <c r="D44" s="800" t="s">
        <v>180</v>
      </c>
      <c r="E44" s="770"/>
      <c r="F44" s="770"/>
      <c r="G44" s="792"/>
      <c r="H44" s="792"/>
      <c r="I44" s="182"/>
    </row>
    <row r="45" spans="1:9" ht="13.5">
      <c r="A45" s="778"/>
      <c r="B45" s="803"/>
      <c r="C45" s="799"/>
      <c r="D45" s="800"/>
      <c r="E45" s="770"/>
      <c r="F45" s="770"/>
      <c r="G45" s="792"/>
      <c r="H45" s="792"/>
      <c r="I45" s="182"/>
    </row>
    <row r="46" spans="1:9" ht="14.25" customHeight="1">
      <c r="A46" s="778">
        <v>2</v>
      </c>
      <c r="B46" s="803" t="s">
        <v>1644</v>
      </c>
      <c r="C46" s="799" t="s">
        <v>179</v>
      </c>
      <c r="D46" s="800" t="s">
        <v>180</v>
      </c>
      <c r="E46" s="770"/>
      <c r="F46" s="770"/>
      <c r="G46" s="792"/>
      <c r="H46" s="792"/>
      <c r="I46" s="182"/>
    </row>
    <row r="47" spans="1:9" ht="13.5">
      <c r="A47" s="778"/>
      <c r="B47" s="803"/>
      <c r="C47" s="799"/>
      <c r="D47" s="800"/>
      <c r="E47" s="770"/>
      <c r="F47" s="770"/>
      <c r="G47" s="792"/>
      <c r="H47" s="792"/>
      <c r="I47" s="182"/>
    </row>
    <row r="48" spans="1:9" ht="14.25" customHeight="1">
      <c r="A48" s="778">
        <v>3</v>
      </c>
      <c r="B48" s="803" t="s">
        <v>181</v>
      </c>
      <c r="C48" s="799" t="s">
        <v>179</v>
      </c>
      <c r="D48" s="800" t="s">
        <v>180</v>
      </c>
      <c r="E48" s="770"/>
      <c r="F48" s="770"/>
      <c r="G48" s="792"/>
      <c r="H48" s="792"/>
      <c r="I48" s="182"/>
    </row>
    <row r="49" spans="1:9" ht="13.5">
      <c r="A49" s="778"/>
      <c r="B49" s="803"/>
      <c r="C49" s="799"/>
      <c r="D49" s="800"/>
      <c r="E49" s="770"/>
      <c r="F49" s="770"/>
      <c r="G49" s="792"/>
      <c r="H49" s="792"/>
      <c r="I49" s="182"/>
    </row>
    <row r="50" spans="1:9" ht="14.25" customHeight="1">
      <c r="A50" s="778">
        <v>4</v>
      </c>
      <c r="B50" s="803" t="s">
        <v>182</v>
      </c>
      <c r="C50" s="799" t="s">
        <v>179</v>
      </c>
      <c r="D50" s="800" t="s">
        <v>180</v>
      </c>
      <c r="E50" s="770"/>
      <c r="F50" s="770"/>
      <c r="G50" s="792"/>
      <c r="H50" s="792"/>
      <c r="I50" s="182"/>
    </row>
    <row r="51" spans="1:9" ht="13.5">
      <c r="A51" s="778"/>
      <c r="B51" s="803"/>
      <c r="C51" s="799"/>
      <c r="D51" s="800"/>
      <c r="E51" s="770"/>
      <c r="F51" s="770"/>
      <c r="G51" s="792"/>
      <c r="H51" s="792"/>
      <c r="I51" s="182"/>
    </row>
    <row r="52" spans="1:9" ht="15">
      <c r="A52" s="298"/>
      <c r="B52" s="298"/>
      <c r="C52" s="299"/>
      <c r="D52" s="164"/>
      <c r="E52" s="164"/>
      <c r="F52" s="5"/>
      <c r="G52" s="45"/>
      <c r="H52" s="45"/>
    </row>
    <row r="53" spans="1:9" ht="15">
      <c r="A53" s="81"/>
      <c r="B53" s="162"/>
      <c r="C53" s="163"/>
      <c r="D53" s="40"/>
      <c r="E53" s="40"/>
      <c r="F53" s="5"/>
      <c r="G53" s="89"/>
      <c r="H53" s="89"/>
    </row>
    <row r="54" spans="1:9" ht="15.75" customHeight="1">
      <c r="A54" s="5"/>
      <c r="B54" s="44" t="s">
        <v>1354</v>
      </c>
      <c r="C54" s="5"/>
      <c r="D54" s="5"/>
      <c r="E54" s="899"/>
      <c r="F54" s="899"/>
      <c r="G54" s="899"/>
      <c r="H54" s="168"/>
    </row>
    <row r="55" spans="1:9" ht="41.25" customHeight="1">
      <c r="A55" s="5"/>
      <c r="B55" s="931" t="s">
        <v>1842</v>
      </c>
      <c r="C55" s="5"/>
      <c r="D55" s="5"/>
      <c r="E55" s="900"/>
      <c r="F55" s="900"/>
      <c r="G55" s="900"/>
      <c r="H55" s="900"/>
    </row>
  </sheetData>
  <mergeCells count="67">
    <mergeCell ref="G50:H51"/>
    <mergeCell ref="E54:G54"/>
    <mergeCell ref="E55:H55"/>
    <mergeCell ref="A50:A51"/>
    <mergeCell ref="B50:B51"/>
    <mergeCell ref="C50:C51"/>
    <mergeCell ref="D50:D51"/>
    <mergeCell ref="E50:F51"/>
    <mergeCell ref="G46:H47"/>
    <mergeCell ref="A48:A49"/>
    <mergeCell ref="B48:B49"/>
    <mergeCell ref="C48:C49"/>
    <mergeCell ref="D48:D49"/>
    <mergeCell ref="E48:F49"/>
    <mergeCell ref="G48:H49"/>
    <mergeCell ref="A46:A47"/>
    <mergeCell ref="B46:B47"/>
    <mergeCell ref="C46:C47"/>
    <mergeCell ref="D46:D47"/>
    <mergeCell ref="E46:F47"/>
    <mergeCell ref="A43:B43"/>
    <mergeCell ref="E43:F43"/>
    <mergeCell ref="G43:H43"/>
    <mergeCell ref="A44:A45"/>
    <mergeCell ref="B44:B45"/>
    <mergeCell ref="C44:C45"/>
    <mergeCell ref="D44:D45"/>
    <mergeCell ref="E44:F45"/>
    <mergeCell ref="G44:H45"/>
    <mergeCell ref="E38:F38"/>
    <mergeCell ref="E39:F39"/>
    <mergeCell ref="E40:F40"/>
    <mergeCell ref="E41:F41"/>
    <mergeCell ref="A42:H42"/>
    <mergeCell ref="E33:F33"/>
    <mergeCell ref="E34:F34"/>
    <mergeCell ref="E35:F35"/>
    <mergeCell ref="E36:F36"/>
    <mergeCell ref="E37:F37"/>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BL54"/>
  <sheetViews>
    <sheetView topLeftCell="A43" zoomScaleNormal="100" workbookViewId="0">
      <selection activeCell="B52" sqref="B52"/>
    </sheetView>
  </sheetViews>
  <sheetFormatPr defaultColWidth="11.42578125" defaultRowHeight="12.75"/>
  <cols>
    <col min="1" max="1" width="7.42578125" style="6" customWidth="1"/>
    <col min="2" max="2" width="63.5703125" style="6" customWidth="1"/>
    <col min="3" max="3" width="14.5703125" style="6" customWidth="1"/>
    <col min="4" max="5" width="11.42578125" style="6"/>
    <col min="6" max="6" width="16.5703125" style="6" customWidth="1"/>
    <col min="7" max="8" width="11.42578125" style="6"/>
    <col min="9" max="9" width="14.5703125" style="6" customWidth="1"/>
    <col min="10" max="16384" width="11.42578125" style="6"/>
  </cols>
  <sheetData>
    <row r="1" spans="1:64" ht="16.5" customHeight="1">
      <c r="A1" s="771" t="s">
        <v>1442</v>
      </c>
      <c r="B1" s="771"/>
      <c r="C1" s="771"/>
      <c r="D1" s="771"/>
      <c r="E1" s="771"/>
      <c r="F1" s="771"/>
      <c r="G1" s="771"/>
      <c r="H1" s="771"/>
      <c r="I1" s="77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4" ht="16.5" customHeight="1">
      <c r="A2" s="771"/>
      <c r="B2" s="771"/>
      <c r="C2" s="771"/>
      <c r="D2" s="771"/>
      <c r="E2" s="771"/>
      <c r="F2" s="771"/>
      <c r="G2" s="771"/>
      <c r="H2" s="771"/>
      <c r="I2" s="771"/>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4" ht="16.5" customHeight="1">
      <c r="A3" s="773" t="s">
        <v>1438</v>
      </c>
      <c r="B3" s="774"/>
      <c r="C3" s="774"/>
      <c r="D3" s="774"/>
      <c r="E3" s="774"/>
      <c r="F3" s="774"/>
      <c r="G3" s="774"/>
      <c r="H3" s="774"/>
      <c r="I3" s="77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4" ht="16.5" customHeight="1">
      <c r="A4" s="772" t="s">
        <v>1439</v>
      </c>
      <c r="B4" s="772"/>
      <c r="C4" s="772"/>
      <c r="D4" s="772"/>
      <c r="E4" s="772"/>
      <c r="F4" s="772"/>
      <c r="G4" s="772"/>
      <c r="H4" s="772"/>
      <c r="I4" s="772"/>
      <c r="J4" s="4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4" s="208" customFormat="1" ht="16.5" customHeight="1">
      <c r="A5" s="772" t="s">
        <v>1546</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60">
      <c r="A6" s="636" t="s">
        <v>1</v>
      </c>
      <c r="B6" s="636" t="s">
        <v>32</v>
      </c>
      <c r="C6" s="637" t="s">
        <v>2</v>
      </c>
      <c r="D6" s="638" t="s">
        <v>3</v>
      </c>
      <c r="E6" s="638" t="s">
        <v>4</v>
      </c>
      <c r="F6" s="636" t="s">
        <v>5</v>
      </c>
      <c r="G6" s="636" t="s">
        <v>6</v>
      </c>
      <c r="H6" s="636" t="s">
        <v>1220</v>
      </c>
      <c r="I6" s="13" t="s">
        <v>1823</v>
      </c>
    </row>
    <row r="7" spans="1:64" ht="15">
      <c r="A7" s="636" t="s">
        <v>8</v>
      </c>
      <c r="B7" s="636" t="s">
        <v>8</v>
      </c>
      <c r="C7" s="637" t="s">
        <v>9</v>
      </c>
      <c r="D7" s="638" t="s">
        <v>10</v>
      </c>
      <c r="E7" s="638" t="s">
        <v>10</v>
      </c>
      <c r="F7" s="638" t="s">
        <v>8</v>
      </c>
      <c r="G7" s="636" t="s">
        <v>8</v>
      </c>
      <c r="H7" s="636" t="s">
        <v>8</v>
      </c>
      <c r="I7" s="13" t="s">
        <v>8</v>
      </c>
    </row>
    <row r="8" spans="1:64" ht="42.75" customHeight="1">
      <c r="A8" s="19">
        <v>1</v>
      </c>
      <c r="B8" s="138" t="s">
        <v>1235</v>
      </c>
      <c r="C8" s="139">
        <v>800</v>
      </c>
      <c r="D8" s="140"/>
      <c r="E8" s="297"/>
      <c r="F8" s="148"/>
      <c r="G8" s="636"/>
      <c r="H8" s="199"/>
      <c r="I8" s="271"/>
    </row>
    <row r="9" spans="1:64" ht="34.5" customHeight="1">
      <c r="A9" s="26"/>
      <c r="B9" s="27" t="s">
        <v>12</v>
      </c>
      <c r="C9" s="28" t="s">
        <v>13</v>
      </c>
      <c r="D9" s="29" t="s">
        <v>34</v>
      </c>
      <c r="E9" s="770" t="s">
        <v>15</v>
      </c>
      <c r="F9" s="770"/>
      <c r="G9" s="30"/>
      <c r="H9" s="31"/>
      <c r="I9" s="182"/>
    </row>
    <row r="10" spans="1:64" ht="14.25" customHeight="1">
      <c r="A10" s="32">
        <v>1</v>
      </c>
      <c r="B10" s="1" t="s">
        <v>16</v>
      </c>
      <c r="C10" s="33" t="s">
        <v>8</v>
      </c>
      <c r="D10" s="102"/>
      <c r="E10" s="770"/>
      <c r="F10" s="770"/>
      <c r="G10" s="30"/>
      <c r="H10" s="31"/>
      <c r="I10" s="182"/>
    </row>
    <row r="11" spans="1:64" ht="14.25" customHeight="1">
      <c r="A11" s="32">
        <v>2</v>
      </c>
      <c r="B11" s="2" t="s">
        <v>17</v>
      </c>
      <c r="C11" s="36" t="s">
        <v>8</v>
      </c>
      <c r="D11" s="103"/>
      <c r="E11" s="770"/>
      <c r="F11" s="770"/>
      <c r="G11" s="30"/>
      <c r="H11" s="31"/>
      <c r="I11" s="182"/>
    </row>
    <row r="12" spans="1:64" ht="87.75" customHeight="1">
      <c r="A12" s="32">
        <v>3</v>
      </c>
      <c r="B12" s="2" t="s">
        <v>1222</v>
      </c>
      <c r="C12" s="36" t="s">
        <v>8</v>
      </c>
      <c r="D12" s="103"/>
      <c r="E12" s="770"/>
      <c r="F12" s="770"/>
      <c r="G12" s="30"/>
      <c r="H12" s="31"/>
      <c r="I12" s="182"/>
    </row>
    <row r="13" spans="1:64" ht="12" customHeight="1">
      <c r="A13" s="32">
        <v>4</v>
      </c>
      <c r="B13" s="2" t="s">
        <v>39</v>
      </c>
      <c r="C13" s="36" t="s">
        <v>8</v>
      </c>
      <c r="D13" s="103"/>
      <c r="E13" s="770"/>
      <c r="F13" s="770"/>
      <c r="G13" s="30"/>
      <c r="H13" s="31"/>
      <c r="I13" s="182"/>
    </row>
    <row r="14" spans="1:64" ht="45.75" customHeight="1">
      <c r="A14" s="32">
        <v>5</v>
      </c>
      <c r="B14" s="2" t="s">
        <v>21</v>
      </c>
      <c r="C14" s="36" t="s">
        <v>8</v>
      </c>
      <c r="D14" s="103"/>
      <c r="E14" s="770"/>
      <c r="F14" s="770"/>
      <c r="G14" s="30"/>
      <c r="H14" s="31"/>
      <c r="I14" s="182"/>
    </row>
    <row r="15" spans="1:64" ht="96.75" customHeight="1">
      <c r="A15" s="32">
        <v>6</v>
      </c>
      <c r="B15" s="2" t="s">
        <v>222</v>
      </c>
      <c r="C15" s="36" t="s">
        <v>22</v>
      </c>
      <c r="D15" s="39"/>
      <c r="E15" s="770"/>
      <c r="F15" s="770"/>
      <c r="G15" s="30"/>
      <c r="H15" s="31"/>
      <c r="I15" s="182"/>
    </row>
    <row r="16" spans="1:64" ht="111" customHeight="1">
      <c r="A16" s="32">
        <v>7</v>
      </c>
      <c r="B16" s="2" t="s">
        <v>1236</v>
      </c>
      <c r="C16" s="36" t="s">
        <v>22</v>
      </c>
      <c r="D16" s="39"/>
      <c r="E16" s="770"/>
      <c r="F16" s="770"/>
      <c r="G16" s="30"/>
      <c r="H16" s="31"/>
      <c r="I16" s="182"/>
    </row>
    <row r="17" spans="1:9" ht="47.25" customHeight="1">
      <c r="A17" s="32">
        <v>8</v>
      </c>
      <c r="B17" s="2" t="s">
        <v>1800</v>
      </c>
      <c r="C17" s="36" t="s">
        <v>22</v>
      </c>
      <c r="D17" s="39"/>
      <c r="E17" s="770"/>
      <c r="F17" s="770"/>
      <c r="G17" s="30"/>
      <c r="H17" s="31"/>
      <c r="I17" s="182"/>
    </row>
    <row r="18" spans="1:9" ht="41.25" customHeight="1">
      <c r="A18" s="32">
        <v>9</v>
      </c>
      <c r="B18" s="2" t="s">
        <v>1801</v>
      </c>
      <c r="C18" s="111" t="s">
        <v>22</v>
      </c>
      <c r="D18" s="112"/>
      <c r="E18" s="770"/>
      <c r="F18" s="770"/>
      <c r="G18" s="30"/>
      <c r="H18" s="31"/>
      <c r="I18" s="182"/>
    </row>
    <row r="19" spans="1:9" ht="87" customHeight="1">
      <c r="A19" s="32">
        <v>10</v>
      </c>
      <c r="B19" s="110" t="s">
        <v>1802</v>
      </c>
      <c r="C19" s="111" t="s">
        <v>22</v>
      </c>
      <c r="D19" s="112"/>
      <c r="E19" s="777"/>
      <c r="F19" s="777"/>
      <c r="G19" s="30"/>
      <c r="H19" s="31"/>
      <c r="I19" s="182"/>
    </row>
    <row r="20" spans="1:9" ht="50.25" customHeight="1">
      <c r="A20" s="32">
        <v>11</v>
      </c>
      <c r="B20" s="110" t="s">
        <v>1803</v>
      </c>
      <c r="C20" s="111" t="s">
        <v>22</v>
      </c>
      <c r="D20" s="112"/>
      <c r="E20" s="770"/>
      <c r="F20" s="770"/>
      <c r="G20" s="30"/>
      <c r="H20" s="31"/>
      <c r="I20" s="182"/>
    </row>
    <row r="21" spans="1:9" ht="21.75" customHeight="1">
      <c r="A21" s="32">
        <v>12</v>
      </c>
      <c r="B21" s="251" t="s">
        <v>1237</v>
      </c>
      <c r="C21" s="111" t="s">
        <v>26</v>
      </c>
      <c r="D21" s="112"/>
      <c r="E21" s="770"/>
      <c r="F21" s="770"/>
      <c r="G21" s="30"/>
      <c r="H21" s="31"/>
      <c r="I21" s="182"/>
    </row>
    <row r="22" spans="1:9" ht="19.5" customHeight="1">
      <c r="A22" s="32">
        <v>13</v>
      </c>
      <c r="B22" s="114" t="s">
        <v>157</v>
      </c>
      <c r="C22" s="111" t="s">
        <v>22</v>
      </c>
      <c r="D22" s="112"/>
      <c r="E22" s="770"/>
      <c r="F22" s="770"/>
      <c r="G22" s="30"/>
      <c r="H22" s="31"/>
      <c r="I22" s="182"/>
    </row>
    <row r="23" spans="1:9" ht="21" customHeight="1">
      <c r="A23" s="32">
        <v>14</v>
      </c>
      <c r="B23" s="114" t="s">
        <v>448</v>
      </c>
      <c r="C23" s="111" t="s">
        <v>26</v>
      </c>
      <c r="D23" s="112"/>
      <c r="E23" s="770"/>
      <c r="F23" s="770"/>
      <c r="G23" s="30"/>
      <c r="H23" s="31"/>
      <c r="I23" s="182"/>
    </row>
    <row r="24" spans="1:9" ht="19.5" customHeight="1">
      <c r="A24" s="32">
        <v>15</v>
      </c>
      <c r="B24" s="203" t="s">
        <v>1238</v>
      </c>
      <c r="C24" s="111" t="s">
        <v>22</v>
      </c>
      <c r="D24" s="112"/>
      <c r="E24" s="770"/>
      <c r="F24" s="770"/>
      <c r="G24" s="30"/>
      <c r="H24" s="31"/>
      <c r="I24" s="182"/>
    </row>
    <row r="25" spans="1:9" ht="27">
      <c r="A25" s="32">
        <v>16</v>
      </c>
      <c r="B25" s="203" t="s">
        <v>1239</v>
      </c>
      <c r="C25" s="111" t="s">
        <v>206</v>
      </c>
      <c r="D25" s="112"/>
      <c r="E25" s="770"/>
      <c r="F25" s="770"/>
      <c r="G25" s="30"/>
      <c r="H25" s="31"/>
      <c r="I25" s="182"/>
    </row>
    <row r="26" spans="1:9" ht="27">
      <c r="A26" s="32">
        <v>17</v>
      </c>
      <c r="B26" s="203" t="s">
        <v>1230</v>
      </c>
      <c r="C26" s="111" t="s">
        <v>68</v>
      </c>
      <c r="D26" s="112"/>
      <c r="E26" s="770"/>
      <c r="F26" s="770"/>
      <c r="G26" s="30"/>
      <c r="H26" s="31"/>
      <c r="I26" s="182"/>
    </row>
    <row r="27" spans="1:9" ht="40.5">
      <c r="A27" s="32">
        <v>18</v>
      </c>
      <c r="B27" s="114" t="s">
        <v>1240</v>
      </c>
      <c r="C27" s="111" t="s">
        <v>22</v>
      </c>
      <c r="D27" s="112"/>
      <c r="E27" s="770"/>
      <c r="F27" s="770"/>
      <c r="G27" s="30"/>
      <c r="H27" s="31"/>
      <c r="I27" s="182"/>
    </row>
    <row r="28" spans="1:9" ht="27">
      <c r="A28" s="32">
        <v>19</v>
      </c>
      <c r="B28" s="114" t="s">
        <v>1241</v>
      </c>
      <c r="C28" s="111" t="s">
        <v>22</v>
      </c>
      <c r="D28" s="112"/>
      <c r="E28" s="770"/>
      <c r="F28" s="770"/>
      <c r="G28" s="30"/>
      <c r="H28" s="31"/>
      <c r="I28" s="182"/>
    </row>
    <row r="29" spans="1:9" ht="15">
      <c r="A29" s="32">
        <v>20</v>
      </c>
      <c r="B29" s="2" t="s">
        <v>229</v>
      </c>
      <c r="C29" s="111" t="s">
        <v>22</v>
      </c>
      <c r="D29" s="112"/>
      <c r="E29" s="770"/>
      <c r="F29" s="770"/>
      <c r="G29" s="30"/>
      <c r="H29" s="31"/>
      <c r="I29" s="182"/>
    </row>
    <row r="30" spans="1:9" ht="15">
      <c r="A30" s="32">
        <v>21</v>
      </c>
      <c r="B30" s="2" t="s">
        <v>1242</v>
      </c>
      <c r="C30" s="111" t="s">
        <v>22</v>
      </c>
      <c r="D30" s="112"/>
      <c r="E30" s="770"/>
      <c r="F30" s="770"/>
      <c r="G30" s="30"/>
      <c r="H30" s="31"/>
      <c r="I30" s="182"/>
    </row>
    <row r="31" spans="1:9" ht="40.5">
      <c r="A31" s="32">
        <v>22</v>
      </c>
      <c r="B31" s="2" t="s">
        <v>223</v>
      </c>
      <c r="C31" s="111" t="s">
        <v>22</v>
      </c>
      <c r="D31" s="112"/>
      <c r="E31" s="770"/>
      <c r="F31" s="770"/>
      <c r="G31" s="30"/>
      <c r="H31" s="31"/>
      <c r="I31" s="182"/>
    </row>
    <row r="32" spans="1:9" ht="15">
      <c r="A32" s="32">
        <v>23</v>
      </c>
      <c r="B32" s="2" t="s">
        <v>1243</v>
      </c>
      <c r="C32" s="111" t="s">
        <v>22</v>
      </c>
      <c r="D32" s="112"/>
      <c r="E32" s="770"/>
      <c r="F32" s="770"/>
      <c r="G32" s="30"/>
      <c r="H32" s="31"/>
      <c r="I32" s="182"/>
    </row>
    <row r="33" spans="1:9" ht="216">
      <c r="A33" s="32">
        <v>24</v>
      </c>
      <c r="B33" s="114" t="s">
        <v>1833</v>
      </c>
      <c r="C33" s="36" t="s">
        <v>1244</v>
      </c>
      <c r="D33" s="112"/>
      <c r="E33" s="770"/>
      <c r="F33" s="770"/>
      <c r="G33" s="30"/>
      <c r="H33" s="31"/>
      <c r="I33" s="182"/>
    </row>
    <row r="34" spans="1:9" s="640" customFormat="1" ht="40.5">
      <c r="A34" s="32">
        <v>25</v>
      </c>
      <c r="B34" s="2" t="s">
        <v>1547</v>
      </c>
      <c r="C34" s="111" t="s">
        <v>22</v>
      </c>
      <c r="D34" s="112"/>
      <c r="E34" s="770"/>
      <c r="F34" s="770"/>
      <c r="G34" s="30"/>
      <c r="H34" s="31"/>
      <c r="I34" s="182"/>
    </row>
    <row r="35" spans="1:9" ht="42.75">
      <c r="A35" s="32">
        <v>26</v>
      </c>
      <c r="B35" s="110" t="s">
        <v>1799</v>
      </c>
      <c r="C35" s="111" t="s">
        <v>26</v>
      </c>
      <c r="D35" s="112"/>
      <c r="E35" s="770"/>
      <c r="F35" s="770"/>
      <c r="G35" s="30"/>
      <c r="H35" s="31"/>
      <c r="I35" s="182"/>
    </row>
    <row r="36" spans="1:9" ht="15">
      <c r="A36" s="32">
        <v>27</v>
      </c>
      <c r="B36" s="188" t="s">
        <v>1245</v>
      </c>
      <c r="C36" s="36" t="s">
        <v>22</v>
      </c>
      <c r="D36" s="115"/>
      <c r="E36" s="770"/>
      <c r="F36" s="770"/>
      <c r="G36" s="30"/>
      <c r="H36" s="31"/>
      <c r="I36" s="182"/>
    </row>
    <row r="37" spans="1:9" ht="15">
      <c r="A37" s="32">
        <v>28</v>
      </c>
      <c r="B37" s="197" t="s">
        <v>1246</v>
      </c>
      <c r="C37" s="36" t="s">
        <v>26</v>
      </c>
      <c r="D37" s="115"/>
      <c r="E37" s="901"/>
      <c r="F37" s="901"/>
      <c r="G37" s="30"/>
      <c r="H37" s="31"/>
      <c r="I37" s="182"/>
    </row>
    <row r="38" spans="1:9">
      <c r="A38" s="81"/>
      <c r="B38" s="215"/>
      <c r="C38" s="216"/>
      <c r="D38" s="217"/>
      <c r="E38" s="85"/>
      <c r="F38" s="85"/>
      <c r="G38" s="85"/>
      <c r="H38" s="70"/>
    </row>
    <row r="39" spans="1:9" ht="12" customHeight="1">
      <c r="A39" s="816" t="s">
        <v>174</v>
      </c>
      <c r="B39" s="816"/>
      <c r="C39" s="816"/>
      <c r="D39" s="816"/>
      <c r="E39" s="816"/>
      <c r="F39" s="816"/>
      <c r="G39" s="816"/>
      <c r="H39" s="816"/>
    </row>
    <row r="40" spans="1:9" ht="14.25" customHeight="1">
      <c r="A40" s="816" t="s">
        <v>175</v>
      </c>
      <c r="B40" s="816"/>
      <c r="C40" s="641" t="s">
        <v>176</v>
      </c>
      <c r="D40" s="642" t="s">
        <v>177</v>
      </c>
      <c r="E40" s="902" t="s">
        <v>60</v>
      </c>
      <c r="F40" s="902"/>
      <c r="G40" s="903" t="s">
        <v>178</v>
      </c>
      <c r="H40" s="903"/>
    </row>
    <row r="41" spans="1:9" ht="14.25" customHeight="1">
      <c r="A41" s="820">
        <v>1</v>
      </c>
      <c r="B41" s="904" t="s">
        <v>1804</v>
      </c>
      <c r="C41" s="822" t="s">
        <v>179</v>
      </c>
      <c r="D41" s="790" t="s">
        <v>180</v>
      </c>
      <c r="E41" s="776"/>
      <c r="F41" s="776"/>
      <c r="G41" s="823"/>
      <c r="H41" s="823"/>
    </row>
    <row r="42" spans="1:9" ht="14.25" customHeight="1">
      <c r="A42" s="820"/>
      <c r="B42" s="904"/>
      <c r="C42" s="822"/>
      <c r="D42" s="790"/>
      <c r="E42" s="776"/>
      <c r="F42" s="776"/>
      <c r="G42" s="823"/>
      <c r="H42" s="823"/>
    </row>
    <row r="43" spans="1:9" ht="12" customHeight="1">
      <c r="A43" s="820">
        <v>2</v>
      </c>
      <c r="B43" s="904" t="s">
        <v>1805</v>
      </c>
      <c r="C43" s="822" t="s">
        <v>179</v>
      </c>
      <c r="D43" s="790" t="s">
        <v>180</v>
      </c>
      <c r="E43" s="776"/>
      <c r="F43" s="776"/>
      <c r="G43" s="823"/>
      <c r="H43" s="823"/>
    </row>
    <row r="44" spans="1:9" ht="24.75" customHeight="1">
      <c r="A44" s="820"/>
      <c r="B44" s="904"/>
      <c r="C44" s="822"/>
      <c r="D44" s="790"/>
      <c r="E44" s="776"/>
      <c r="F44" s="776"/>
      <c r="G44" s="823"/>
      <c r="H44" s="823"/>
    </row>
    <row r="45" spans="1:9" ht="12" customHeight="1">
      <c r="A45" s="820">
        <v>3</v>
      </c>
      <c r="B45" s="904" t="s">
        <v>181</v>
      </c>
      <c r="C45" s="822" t="s">
        <v>179</v>
      </c>
      <c r="D45" s="790" t="s">
        <v>180</v>
      </c>
      <c r="E45" s="776"/>
      <c r="F45" s="776"/>
      <c r="G45" s="823"/>
      <c r="H45" s="823"/>
    </row>
    <row r="46" spans="1:9">
      <c r="A46" s="820"/>
      <c r="B46" s="904"/>
      <c r="C46" s="822"/>
      <c r="D46" s="790"/>
      <c r="E46" s="776"/>
      <c r="F46" s="776"/>
      <c r="G46" s="823"/>
      <c r="H46" s="823"/>
    </row>
    <row r="47" spans="1:9" ht="12" customHeight="1">
      <c r="A47" s="820">
        <v>4</v>
      </c>
      <c r="B47" s="904" t="s">
        <v>182</v>
      </c>
      <c r="C47" s="822" t="s">
        <v>179</v>
      </c>
      <c r="D47" s="790" t="s">
        <v>180</v>
      </c>
      <c r="E47" s="776"/>
      <c r="F47" s="776"/>
      <c r="G47" s="823"/>
      <c r="H47" s="823"/>
    </row>
    <row r="48" spans="1:9">
      <c r="A48" s="820"/>
      <c r="B48" s="904" t="s">
        <v>1806</v>
      </c>
      <c r="C48" s="822"/>
      <c r="D48" s="790"/>
      <c r="E48" s="776"/>
      <c r="F48" s="776"/>
      <c r="G48" s="823"/>
      <c r="H48" s="823"/>
    </row>
    <row r="49" spans="1:8" ht="15">
      <c r="A49" s="298"/>
      <c r="B49" s="298"/>
      <c r="C49" s="299"/>
      <c r="D49" s="164"/>
      <c r="E49" s="164"/>
      <c r="F49" s="5"/>
      <c r="G49" s="45"/>
      <c r="H49" s="45"/>
    </row>
    <row r="51" spans="1:8" ht="14.25">
      <c r="B51" s="44" t="s">
        <v>1354</v>
      </c>
    </row>
    <row r="52" spans="1:8" ht="15">
      <c r="B52" s="766" t="s">
        <v>1842</v>
      </c>
    </row>
    <row r="53" spans="1:8" ht="12.75" customHeight="1">
      <c r="E53" s="899"/>
      <c r="F53" s="899"/>
      <c r="G53" s="899"/>
      <c r="H53" s="168"/>
    </row>
    <row r="54" spans="1:8" ht="12.75" customHeight="1">
      <c r="E54" s="900"/>
      <c r="F54" s="900"/>
      <c r="G54" s="900"/>
      <c r="H54" s="900"/>
    </row>
  </sheetData>
  <mergeCells count="63">
    <mergeCell ref="G47:H48"/>
    <mergeCell ref="E53:G53"/>
    <mergeCell ref="E54:H54"/>
    <mergeCell ref="A47:A48"/>
    <mergeCell ref="B47:B48"/>
    <mergeCell ref="C47:C48"/>
    <mergeCell ref="D47:D48"/>
    <mergeCell ref="E47:F48"/>
    <mergeCell ref="G43:H44"/>
    <mergeCell ref="A45:A46"/>
    <mergeCell ref="B45:B46"/>
    <mergeCell ref="C45:C46"/>
    <mergeCell ref="D45:D46"/>
    <mergeCell ref="E45:F46"/>
    <mergeCell ref="G45:H46"/>
    <mergeCell ref="A43:A44"/>
    <mergeCell ref="B43:B44"/>
    <mergeCell ref="C43:C44"/>
    <mergeCell ref="D43:D44"/>
    <mergeCell ref="E43:F44"/>
    <mergeCell ref="A39:H39"/>
    <mergeCell ref="A40:B40"/>
    <mergeCell ref="E40:F40"/>
    <mergeCell ref="G40:H40"/>
    <mergeCell ref="A41:A42"/>
    <mergeCell ref="B41:B42"/>
    <mergeCell ref="C41:C42"/>
    <mergeCell ref="D41:D42"/>
    <mergeCell ref="E41:F42"/>
    <mergeCell ref="G41:H42"/>
    <mergeCell ref="E33:F33"/>
    <mergeCell ref="E34:F34"/>
    <mergeCell ref="E35:F35"/>
    <mergeCell ref="E36:F36"/>
    <mergeCell ref="E37:F37"/>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8749999999999998" right="0.78749999999999998" top="1.05277777777778" bottom="1.05277777777778" header="0.78749999999999998" footer="0.78749999999999998"/>
  <pageSetup paperSize="9" scale="62" orientation="portrait" horizontalDpi="300" verticalDpi="300"/>
  <headerFooter>
    <oddHeader>&amp;C&amp;"Times New Roman,Normalny"&amp;12&amp;A</oddHeader>
    <oddFooter>&amp;C&amp;"Times New Roman,Normalny"&amp;12Strona &amp;P</oddFooter>
  </headerFooter>
  <rowBreaks count="2" manualBreakCount="2">
    <brk id="19" max="16383" man="1"/>
    <brk id="33"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BL52"/>
  <sheetViews>
    <sheetView topLeftCell="A34" zoomScaleNormal="100" workbookViewId="0">
      <selection activeCell="B51" sqref="B51"/>
    </sheetView>
  </sheetViews>
  <sheetFormatPr defaultColWidth="11.42578125" defaultRowHeight="12.75"/>
  <cols>
    <col min="1" max="1" width="6.42578125" style="6" customWidth="1"/>
    <col min="2" max="2" width="62.28515625" style="6" customWidth="1"/>
    <col min="3" max="3" width="16" style="6" customWidth="1"/>
    <col min="4" max="8" width="11.42578125" style="6"/>
    <col min="9" max="9" width="15.5703125" style="6" customWidth="1"/>
    <col min="10" max="16384" width="11.42578125" style="6"/>
  </cols>
  <sheetData>
    <row r="1" spans="1:64" ht="16.5" customHeight="1">
      <c r="A1" s="771" t="s">
        <v>1442</v>
      </c>
      <c r="B1" s="771"/>
      <c r="C1" s="771"/>
      <c r="D1" s="771"/>
      <c r="E1" s="771"/>
      <c r="F1" s="771"/>
      <c r="G1" s="771"/>
      <c r="H1" s="771"/>
      <c r="I1" s="77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4" ht="16.5" customHeight="1">
      <c r="A2" s="771"/>
      <c r="B2" s="771"/>
      <c r="C2" s="771"/>
      <c r="D2" s="771"/>
      <c r="E2" s="771"/>
      <c r="F2" s="771"/>
      <c r="G2" s="771"/>
      <c r="H2" s="771"/>
      <c r="I2" s="771"/>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4" ht="16.5" customHeight="1">
      <c r="A3" s="773" t="s">
        <v>1438</v>
      </c>
      <c r="B3" s="774"/>
      <c r="C3" s="774"/>
      <c r="D3" s="774"/>
      <c r="E3" s="774"/>
      <c r="F3" s="774"/>
      <c r="G3" s="774"/>
      <c r="H3" s="774"/>
      <c r="I3" s="77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4" ht="16.5" customHeight="1">
      <c r="A4" s="772" t="s">
        <v>1439</v>
      </c>
      <c r="B4" s="772"/>
      <c r="C4" s="772"/>
      <c r="D4" s="772"/>
      <c r="E4" s="772"/>
      <c r="F4" s="772"/>
      <c r="G4" s="772"/>
      <c r="H4" s="772"/>
      <c r="I4" s="772"/>
      <c r="J4" s="4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4" s="208" customFormat="1" ht="16.5" customHeight="1">
      <c r="A5" s="772" t="s">
        <v>1566</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60">
      <c r="A6" s="636" t="s">
        <v>1</v>
      </c>
      <c r="B6" s="636" t="s">
        <v>32</v>
      </c>
      <c r="C6" s="637" t="s">
        <v>2</v>
      </c>
      <c r="D6" s="638" t="s">
        <v>3</v>
      </c>
      <c r="E6" s="638" t="s">
        <v>4</v>
      </c>
      <c r="F6" s="636" t="s">
        <v>5</v>
      </c>
      <c r="G6" s="636" t="s">
        <v>6</v>
      </c>
      <c r="H6" s="636" t="s">
        <v>1220</v>
      </c>
      <c r="I6" s="13" t="s">
        <v>1823</v>
      </c>
    </row>
    <row r="7" spans="1:64" ht="15">
      <c r="A7" s="636" t="s">
        <v>8</v>
      </c>
      <c r="B7" s="636" t="s">
        <v>8</v>
      </c>
      <c r="C7" s="637" t="s">
        <v>9</v>
      </c>
      <c r="D7" s="638" t="s">
        <v>10</v>
      </c>
      <c r="E7" s="638" t="s">
        <v>10</v>
      </c>
      <c r="F7" s="638"/>
      <c r="G7" s="636" t="s">
        <v>8</v>
      </c>
      <c r="H7" s="636" t="s">
        <v>8</v>
      </c>
      <c r="I7" s="13" t="s">
        <v>8</v>
      </c>
    </row>
    <row r="8" spans="1:64" ht="36.75" customHeight="1">
      <c r="A8" s="19">
        <v>1</v>
      </c>
      <c r="B8" s="138" t="s">
        <v>1247</v>
      </c>
      <c r="C8" s="139">
        <v>900</v>
      </c>
      <c r="D8" s="140"/>
      <c r="E8" s="297"/>
      <c r="F8" s="457"/>
      <c r="G8" s="636"/>
      <c r="H8" s="199"/>
      <c r="I8" s="271"/>
    </row>
    <row r="9" spans="1:64" ht="34.5" customHeight="1">
      <c r="A9" s="26"/>
      <c r="B9" s="27" t="s">
        <v>12</v>
      </c>
      <c r="C9" s="28" t="s">
        <v>13</v>
      </c>
      <c r="D9" s="29" t="s">
        <v>34</v>
      </c>
      <c r="E9" s="770" t="s">
        <v>15</v>
      </c>
      <c r="F9" s="770"/>
      <c r="G9" s="30"/>
      <c r="H9" s="31"/>
      <c r="I9" s="182"/>
    </row>
    <row r="10" spans="1:64" ht="14.25" customHeight="1">
      <c r="A10" s="32">
        <v>1</v>
      </c>
      <c r="B10" s="1" t="s">
        <v>16</v>
      </c>
      <c r="C10" s="33" t="s">
        <v>8</v>
      </c>
      <c r="D10" s="102"/>
      <c r="E10" s="770"/>
      <c r="F10" s="770"/>
      <c r="G10" s="30"/>
      <c r="H10" s="31"/>
      <c r="I10" s="182"/>
    </row>
    <row r="11" spans="1:64" ht="14.25" customHeight="1">
      <c r="A11" s="32">
        <v>2</v>
      </c>
      <c r="B11" s="2" t="s">
        <v>17</v>
      </c>
      <c r="C11" s="36" t="s">
        <v>8</v>
      </c>
      <c r="D11" s="102"/>
      <c r="E11" s="770"/>
      <c r="F11" s="770"/>
      <c r="G11" s="30"/>
      <c r="H11" s="31"/>
      <c r="I11" s="182"/>
    </row>
    <row r="12" spans="1:64" ht="96.75" customHeight="1">
      <c r="A12" s="32">
        <v>3</v>
      </c>
      <c r="B12" s="2" t="s">
        <v>1222</v>
      </c>
      <c r="C12" s="36" t="s">
        <v>8</v>
      </c>
      <c r="D12" s="102"/>
      <c r="E12" s="770"/>
      <c r="F12" s="770"/>
      <c r="G12" s="30"/>
      <c r="H12" s="31"/>
      <c r="I12" s="182"/>
    </row>
    <row r="13" spans="1:64" ht="18" customHeight="1">
      <c r="A13" s="32">
        <v>4</v>
      </c>
      <c r="B13" s="2" t="s">
        <v>39</v>
      </c>
      <c r="C13" s="36" t="s">
        <v>8</v>
      </c>
      <c r="D13" s="102"/>
      <c r="E13" s="770"/>
      <c r="F13" s="770"/>
      <c r="G13" s="30"/>
      <c r="H13" s="31"/>
      <c r="I13" s="182"/>
    </row>
    <row r="14" spans="1:64" ht="51" customHeight="1">
      <c r="A14" s="32">
        <v>5</v>
      </c>
      <c r="B14" s="2" t="s">
        <v>21</v>
      </c>
      <c r="C14" s="36" t="s">
        <v>8</v>
      </c>
      <c r="D14" s="102"/>
      <c r="E14" s="770"/>
      <c r="F14" s="770"/>
      <c r="G14" s="30"/>
      <c r="H14" s="31"/>
      <c r="I14" s="182"/>
    </row>
    <row r="15" spans="1:64" ht="99" customHeight="1">
      <c r="A15" s="32">
        <v>6</v>
      </c>
      <c r="B15" s="2" t="s">
        <v>222</v>
      </c>
      <c r="C15" s="36" t="s">
        <v>22</v>
      </c>
      <c r="D15" s="102"/>
      <c r="E15" s="770"/>
      <c r="F15" s="770"/>
      <c r="G15" s="30"/>
      <c r="H15" s="31"/>
      <c r="I15" s="182"/>
    </row>
    <row r="16" spans="1:64" ht="105.75" customHeight="1">
      <c r="A16" s="32">
        <v>7</v>
      </c>
      <c r="B16" s="2" t="s">
        <v>1807</v>
      </c>
      <c r="C16" s="36" t="s">
        <v>22</v>
      </c>
      <c r="D16" s="102"/>
      <c r="E16" s="770"/>
      <c r="F16" s="770"/>
      <c r="G16" s="30"/>
      <c r="H16" s="31"/>
      <c r="I16" s="182"/>
    </row>
    <row r="17" spans="1:9" ht="46.5" customHeight="1">
      <c r="A17" s="32">
        <v>9</v>
      </c>
      <c r="B17" s="2" t="s">
        <v>1801</v>
      </c>
      <c r="C17" s="111" t="s">
        <v>22</v>
      </c>
      <c r="D17" s="102"/>
      <c r="E17" s="770"/>
      <c r="F17" s="770"/>
      <c r="G17" s="30"/>
      <c r="H17" s="31"/>
      <c r="I17" s="182"/>
    </row>
    <row r="18" spans="1:9" ht="81.75" customHeight="1">
      <c r="A18" s="32">
        <v>10</v>
      </c>
      <c r="B18" s="110" t="s">
        <v>1802</v>
      </c>
      <c r="C18" s="111" t="s">
        <v>22</v>
      </c>
      <c r="D18" s="102"/>
      <c r="E18" s="777"/>
      <c r="F18" s="777"/>
      <c r="G18" s="30"/>
      <c r="H18" s="31"/>
      <c r="I18" s="182"/>
    </row>
    <row r="19" spans="1:9" ht="28.5" customHeight="1">
      <c r="A19" s="32">
        <v>11</v>
      </c>
      <c r="B19" s="110" t="s">
        <v>1248</v>
      </c>
      <c r="C19" s="111" t="s">
        <v>22</v>
      </c>
      <c r="D19" s="102"/>
      <c r="E19" s="777"/>
      <c r="F19" s="777"/>
      <c r="G19" s="30"/>
      <c r="H19" s="31"/>
      <c r="I19" s="182"/>
    </row>
    <row r="20" spans="1:9" ht="23.25" customHeight="1">
      <c r="A20" s="32">
        <v>12</v>
      </c>
      <c r="B20" s="251" t="s">
        <v>1237</v>
      </c>
      <c r="C20" s="111" t="s">
        <v>29</v>
      </c>
      <c r="D20" s="102"/>
      <c r="E20" s="777"/>
      <c r="F20" s="777"/>
      <c r="G20" s="30"/>
      <c r="H20" s="31"/>
      <c r="I20" s="182"/>
    </row>
    <row r="21" spans="1:9" ht="12.75" customHeight="1">
      <c r="A21" s="32">
        <v>13</v>
      </c>
      <c r="B21" s="114" t="s">
        <v>157</v>
      </c>
      <c r="C21" s="111" t="s">
        <v>22</v>
      </c>
      <c r="D21" s="102"/>
      <c r="E21" s="777"/>
      <c r="F21" s="777"/>
      <c r="G21" s="30"/>
      <c r="H21" s="31"/>
      <c r="I21" s="182"/>
    </row>
    <row r="22" spans="1:9" ht="12.75" customHeight="1">
      <c r="A22" s="32">
        <v>14</v>
      </c>
      <c r="B22" s="114" t="s">
        <v>448</v>
      </c>
      <c r="C22" s="111" t="s">
        <v>26</v>
      </c>
      <c r="D22" s="102"/>
      <c r="E22" s="777"/>
      <c r="F22" s="777"/>
      <c r="G22" s="30"/>
      <c r="H22" s="31"/>
      <c r="I22" s="182"/>
    </row>
    <row r="23" spans="1:9" ht="15">
      <c r="A23" s="32">
        <v>15</v>
      </c>
      <c r="B23" s="203" t="s">
        <v>1238</v>
      </c>
      <c r="C23" s="111" t="s">
        <v>22</v>
      </c>
      <c r="D23" s="102"/>
      <c r="E23" s="777"/>
      <c r="F23" s="777"/>
      <c r="G23" s="30"/>
      <c r="H23" s="31"/>
      <c r="I23" s="182"/>
    </row>
    <row r="24" spans="1:9" ht="27">
      <c r="A24" s="32">
        <v>16</v>
      </c>
      <c r="B24" s="203" t="s">
        <v>1239</v>
      </c>
      <c r="C24" s="111" t="s">
        <v>206</v>
      </c>
      <c r="D24" s="102"/>
      <c r="E24" s="777"/>
      <c r="F24" s="777"/>
      <c r="G24" s="30"/>
      <c r="H24" s="31"/>
      <c r="I24" s="182"/>
    </row>
    <row r="25" spans="1:9" ht="27">
      <c r="A25" s="32">
        <v>17</v>
      </c>
      <c r="B25" s="203" t="s">
        <v>1230</v>
      </c>
      <c r="C25" s="111" t="s">
        <v>68</v>
      </c>
      <c r="D25" s="102"/>
      <c r="E25" s="777"/>
      <c r="F25" s="777"/>
      <c r="G25" s="30"/>
      <c r="H25" s="31"/>
      <c r="I25" s="182"/>
    </row>
    <row r="26" spans="1:9" ht="40.5">
      <c r="A26" s="32">
        <v>18</v>
      </c>
      <c r="B26" s="114" t="s">
        <v>1240</v>
      </c>
      <c r="C26" s="111" t="s">
        <v>22</v>
      </c>
      <c r="D26" s="102"/>
      <c r="E26" s="777"/>
      <c r="F26" s="777"/>
      <c r="G26" s="30"/>
      <c r="H26" s="31"/>
      <c r="I26" s="182"/>
    </row>
    <row r="27" spans="1:9" ht="27">
      <c r="A27" s="32">
        <v>19</v>
      </c>
      <c r="B27" s="114" t="s">
        <v>1241</v>
      </c>
      <c r="C27" s="111" t="s">
        <v>161</v>
      </c>
      <c r="D27" s="102"/>
      <c r="E27" s="777"/>
      <c r="F27" s="777"/>
      <c r="G27" s="30"/>
      <c r="H27" s="31"/>
      <c r="I27" s="182"/>
    </row>
    <row r="28" spans="1:9" ht="15">
      <c r="A28" s="32">
        <v>20</v>
      </c>
      <c r="B28" s="2" t="s">
        <v>229</v>
      </c>
      <c r="C28" s="111" t="s">
        <v>22</v>
      </c>
      <c r="D28" s="102"/>
      <c r="E28" s="777"/>
      <c r="F28" s="777"/>
      <c r="G28" s="30"/>
      <c r="H28" s="31"/>
      <c r="I28" s="182"/>
    </row>
    <row r="29" spans="1:9" ht="15">
      <c r="A29" s="32">
        <v>21</v>
      </c>
      <c r="B29" s="2" t="s">
        <v>224</v>
      </c>
      <c r="C29" s="111" t="s">
        <v>22</v>
      </c>
      <c r="D29" s="102"/>
      <c r="E29" s="777"/>
      <c r="F29" s="777"/>
      <c r="G29" s="30"/>
      <c r="H29" s="31"/>
      <c r="I29" s="182"/>
    </row>
    <row r="30" spans="1:9" ht="40.5">
      <c r="A30" s="32">
        <v>22</v>
      </c>
      <c r="B30" s="2" t="s">
        <v>223</v>
      </c>
      <c r="C30" s="111" t="s">
        <v>22</v>
      </c>
      <c r="D30" s="102"/>
      <c r="E30" s="777"/>
      <c r="F30" s="777"/>
      <c r="G30" s="30"/>
      <c r="H30" s="31"/>
      <c r="I30" s="182"/>
    </row>
    <row r="31" spans="1:9" ht="15">
      <c r="A31" s="32">
        <v>23</v>
      </c>
      <c r="B31" s="2" t="s">
        <v>1249</v>
      </c>
      <c r="C31" s="111" t="s">
        <v>22</v>
      </c>
      <c r="D31" s="102"/>
      <c r="E31" s="777"/>
      <c r="F31" s="777"/>
      <c r="G31" s="30"/>
      <c r="H31" s="31"/>
      <c r="I31" s="182"/>
    </row>
    <row r="32" spans="1:9" ht="216">
      <c r="A32" s="32">
        <v>24</v>
      </c>
      <c r="B32" s="114" t="s">
        <v>1833</v>
      </c>
      <c r="C32" s="36" t="s">
        <v>1244</v>
      </c>
      <c r="D32" s="102"/>
      <c r="E32" s="777"/>
      <c r="F32" s="777"/>
      <c r="G32" s="30"/>
      <c r="H32" s="31"/>
      <c r="I32" s="182"/>
    </row>
    <row r="33" spans="1:9" ht="29.25">
      <c r="A33" s="32">
        <v>25</v>
      </c>
      <c r="B33" s="502" t="s">
        <v>1808</v>
      </c>
      <c r="C33" s="111" t="s">
        <v>22</v>
      </c>
      <c r="D33" s="102"/>
      <c r="E33" s="777"/>
      <c r="F33" s="777"/>
      <c r="G33" s="30"/>
      <c r="H33" s="31"/>
      <c r="I33" s="182"/>
    </row>
    <row r="34" spans="1:9" ht="40.5">
      <c r="A34" s="32">
        <v>26</v>
      </c>
      <c r="B34" s="2" t="s">
        <v>1547</v>
      </c>
      <c r="C34" s="111" t="s">
        <v>22</v>
      </c>
      <c r="D34" s="102"/>
      <c r="E34" s="777"/>
      <c r="F34" s="777"/>
      <c r="G34" s="30"/>
      <c r="H34" s="31"/>
      <c r="I34" s="182"/>
    </row>
    <row r="35" spans="1:9" ht="42.75">
      <c r="A35" s="32">
        <v>27</v>
      </c>
      <c r="B35" s="110" t="s">
        <v>1799</v>
      </c>
      <c r="C35" s="111" t="s">
        <v>155</v>
      </c>
      <c r="D35" s="247"/>
      <c r="E35" s="777"/>
      <c r="F35" s="777"/>
      <c r="G35" s="30"/>
      <c r="H35" s="31"/>
      <c r="I35" s="182"/>
    </row>
    <row r="36" spans="1:9" ht="27">
      <c r="A36" s="32">
        <v>27</v>
      </c>
      <c r="B36" s="110" t="s">
        <v>1250</v>
      </c>
      <c r="C36" s="643" t="s">
        <v>22</v>
      </c>
      <c r="D36" s="37"/>
      <c r="E36" s="777"/>
      <c r="F36" s="777"/>
      <c r="G36" s="30"/>
      <c r="H36" s="31"/>
      <c r="I36" s="182"/>
    </row>
    <row r="37" spans="1:9" ht="15">
      <c r="A37" s="32">
        <v>28</v>
      </c>
      <c r="B37" s="2" t="s">
        <v>1246</v>
      </c>
      <c r="C37" s="643" t="s">
        <v>26</v>
      </c>
      <c r="D37" s="37"/>
      <c r="E37" s="770"/>
      <c r="F37" s="770"/>
      <c r="G37" s="30"/>
      <c r="H37" s="31"/>
      <c r="I37" s="182"/>
    </row>
    <row r="38" spans="1:9" ht="12.75" customHeight="1">
      <c r="A38" s="794" t="s">
        <v>174</v>
      </c>
      <c r="B38" s="794"/>
      <c r="C38" s="794"/>
      <c r="D38" s="794"/>
      <c r="E38" s="794"/>
      <c r="F38" s="794"/>
      <c r="G38" s="794"/>
      <c r="H38" s="794"/>
      <c r="I38" s="182"/>
    </row>
    <row r="39" spans="1:9" ht="14.25" customHeight="1">
      <c r="A39" s="794" t="s">
        <v>175</v>
      </c>
      <c r="B39" s="794"/>
      <c r="C39" s="213" t="s">
        <v>176</v>
      </c>
      <c r="D39" s="275" t="s">
        <v>177</v>
      </c>
      <c r="E39" s="805" t="s">
        <v>60</v>
      </c>
      <c r="F39" s="805"/>
      <c r="G39" s="795" t="s">
        <v>178</v>
      </c>
      <c r="H39" s="795"/>
      <c r="I39" s="182"/>
    </row>
    <row r="40" spans="1:9" ht="14.25" customHeight="1">
      <c r="A40" s="778">
        <v>1</v>
      </c>
      <c r="B40" s="803" t="s">
        <v>1809</v>
      </c>
      <c r="C40" s="799" t="s">
        <v>179</v>
      </c>
      <c r="D40" s="800" t="s">
        <v>180</v>
      </c>
      <c r="E40" s="770"/>
      <c r="F40" s="770"/>
      <c r="G40" s="797"/>
      <c r="H40" s="797"/>
      <c r="I40" s="182"/>
    </row>
    <row r="41" spans="1:9" ht="18.75" customHeight="1">
      <c r="A41" s="778"/>
      <c r="B41" s="803"/>
      <c r="C41" s="799"/>
      <c r="D41" s="800"/>
      <c r="E41" s="770"/>
      <c r="F41" s="770"/>
      <c r="G41" s="797"/>
      <c r="H41" s="797"/>
      <c r="I41" s="182"/>
    </row>
    <row r="42" spans="1:9" ht="12" customHeight="1">
      <c r="A42" s="778">
        <v>2</v>
      </c>
      <c r="B42" s="803" t="s">
        <v>1810</v>
      </c>
      <c r="C42" s="799" t="s">
        <v>179</v>
      </c>
      <c r="D42" s="800" t="s">
        <v>180</v>
      </c>
      <c r="E42" s="770"/>
      <c r="F42" s="770"/>
      <c r="G42" s="797"/>
      <c r="H42" s="797"/>
      <c r="I42" s="182"/>
    </row>
    <row r="43" spans="1:9" ht="30" customHeight="1">
      <c r="A43" s="778"/>
      <c r="B43" s="803"/>
      <c r="C43" s="799"/>
      <c r="D43" s="800"/>
      <c r="E43" s="770"/>
      <c r="F43" s="770"/>
      <c r="G43" s="797"/>
      <c r="H43" s="797"/>
      <c r="I43" s="182"/>
    </row>
    <row r="44" spans="1:9" ht="12" customHeight="1">
      <c r="A44" s="778">
        <v>3</v>
      </c>
      <c r="B44" s="803" t="s">
        <v>181</v>
      </c>
      <c r="C44" s="799" t="s">
        <v>179</v>
      </c>
      <c r="D44" s="800" t="s">
        <v>180</v>
      </c>
      <c r="E44" s="770"/>
      <c r="F44" s="770"/>
      <c r="G44" s="797"/>
      <c r="H44" s="797"/>
      <c r="I44" s="182"/>
    </row>
    <row r="45" spans="1:9" ht="13.5">
      <c r="A45" s="778"/>
      <c r="B45" s="803"/>
      <c r="C45" s="799"/>
      <c r="D45" s="800"/>
      <c r="E45" s="770"/>
      <c r="F45" s="770"/>
      <c r="G45" s="797"/>
      <c r="H45" s="797"/>
      <c r="I45" s="182"/>
    </row>
    <row r="46" spans="1:9" ht="12" customHeight="1">
      <c r="A46" s="778">
        <v>4</v>
      </c>
      <c r="B46" s="803" t="s">
        <v>182</v>
      </c>
      <c r="C46" s="799" t="s">
        <v>179</v>
      </c>
      <c r="D46" s="800" t="s">
        <v>180</v>
      </c>
      <c r="E46" s="770"/>
      <c r="F46" s="770"/>
      <c r="G46" s="797"/>
      <c r="H46" s="797"/>
      <c r="I46" s="182"/>
    </row>
    <row r="47" spans="1:9" ht="13.5">
      <c r="A47" s="778"/>
      <c r="B47" s="803"/>
      <c r="C47" s="799"/>
      <c r="D47" s="800"/>
      <c r="E47" s="770"/>
      <c r="F47" s="770"/>
      <c r="G47" s="797"/>
      <c r="H47" s="797"/>
      <c r="I47" s="182"/>
    </row>
    <row r="48" spans="1:9" ht="15">
      <c r="A48" s="298"/>
      <c r="B48" s="298"/>
      <c r="C48" s="299"/>
      <c r="D48" s="164"/>
      <c r="E48" s="164"/>
      <c r="F48" s="5"/>
      <c r="G48" s="45"/>
      <c r="H48" s="45"/>
    </row>
    <row r="50" spans="2:8" ht="14.25">
      <c r="B50" s="44" t="s">
        <v>1354</v>
      </c>
    </row>
    <row r="51" spans="2:8" ht="13.5" customHeight="1">
      <c r="B51" s="932" t="s">
        <v>1842</v>
      </c>
      <c r="E51" s="899"/>
      <c r="F51" s="899"/>
      <c r="G51" s="899"/>
      <c r="H51" s="168"/>
    </row>
    <row r="52" spans="2:8" ht="12.75" customHeight="1">
      <c r="E52" s="900"/>
      <c r="F52" s="900"/>
      <c r="G52" s="900"/>
      <c r="H52" s="900"/>
    </row>
  </sheetData>
  <mergeCells count="63">
    <mergeCell ref="G46:H47"/>
    <mergeCell ref="E51:G51"/>
    <mergeCell ref="E52:H52"/>
    <mergeCell ref="A46:A47"/>
    <mergeCell ref="B46:B47"/>
    <mergeCell ref="C46:C47"/>
    <mergeCell ref="D46:D47"/>
    <mergeCell ref="E46:F47"/>
    <mergeCell ref="G42:H43"/>
    <mergeCell ref="A44:A45"/>
    <mergeCell ref="B44:B45"/>
    <mergeCell ref="C44:C45"/>
    <mergeCell ref="D44:D45"/>
    <mergeCell ref="E44:F45"/>
    <mergeCell ref="G44:H45"/>
    <mergeCell ref="A42:A43"/>
    <mergeCell ref="B42:B43"/>
    <mergeCell ref="C42:C43"/>
    <mergeCell ref="D42:D43"/>
    <mergeCell ref="E42:F43"/>
    <mergeCell ref="A38:H38"/>
    <mergeCell ref="A39:B39"/>
    <mergeCell ref="E39:F39"/>
    <mergeCell ref="G39:H39"/>
    <mergeCell ref="A40:A41"/>
    <mergeCell ref="B40:B41"/>
    <mergeCell ref="C40:C41"/>
    <mergeCell ref="D40:D41"/>
    <mergeCell ref="E40:F41"/>
    <mergeCell ref="G40:H41"/>
    <mergeCell ref="E33:F33"/>
    <mergeCell ref="E34:F34"/>
    <mergeCell ref="E35:F35"/>
    <mergeCell ref="E36:F36"/>
    <mergeCell ref="E37:F37"/>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8749999999999998" right="0.78749999999999998" top="1.05277777777778" bottom="1.05277777777778" header="0.78749999999999998" footer="0.78749999999999998"/>
  <pageSetup paperSize="9" scale="66" orientation="portrait" horizontalDpi="300" verticalDpi="300"/>
  <headerFooter>
    <oddHeader>&amp;C&amp;"Times New Roman,Normalny"&amp;12&amp;A</oddHeader>
    <oddFooter>&amp;C&amp;"Times New Roman,Normalny"&amp;12Strona &amp;P</oddFooter>
  </headerFooter>
  <rowBreaks count="2" manualBreakCount="2">
    <brk id="16" max="16383" man="1"/>
    <brk id="31"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BL38"/>
  <sheetViews>
    <sheetView topLeftCell="A31" zoomScaleNormal="100" workbookViewId="0">
      <selection activeCell="B36" sqref="B36"/>
    </sheetView>
  </sheetViews>
  <sheetFormatPr defaultColWidth="11.42578125" defaultRowHeight="12.75"/>
  <cols>
    <col min="1" max="1" width="6" style="6" customWidth="1"/>
    <col min="2" max="2" width="64" style="6" customWidth="1"/>
    <col min="3" max="3" width="11.42578125" style="6"/>
    <col min="4" max="4" width="14.28515625" style="6" customWidth="1"/>
    <col min="5" max="8" width="11.42578125" style="6"/>
    <col min="9" max="9" width="15.140625" style="6" customWidth="1"/>
    <col min="10" max="16384" width="11.42578125" style="6"/>
  </cols>
  <sheetData>
    <row r="1" spans="1:64" ht="16.5" customHeight="1">
      <c r="A1" s="771" t="s">
        <v>1442</v>
      </c>
      <c r="B1" s="771"/>
      <c r="C1" s="771"/>
      <c r="D1" s="771"/>
      <c r="E1" s="771"/>
      <c r="F1" s="771"/>
      <c r="G1" s="771"/>
      <c r="H1" s="771"/>
      <c r="I1" s="77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4" ht="16.5" customHeight="1">
      <c r="A2" s="771"/>
      <c r="B2" s="771"/>
      <c r="C2" s="771"/>
      <c r="D2" s="771"/>
      <c r="E2" s="771"/>
      <c r="F2" s="771"/>
      <c r="G2" s="771"/>
      <c r="H2" s="771"/>
      <c r="I2" s="771"/>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4" ht="16.5" customHeight="1">
      <c r="A3" s="773" t="s">
        <v>1438</v>
      </c>
      <c r="B3" s="774"/>
      <c r="C3" s="774"/>
      <c r="D3" s="774"/>
      <c r="E3" s="774"/>
      <c r="F3" s="774"/>
      <c r="G3" s="774"/>
      <c r="H3" s="774"/>
      <c r="I3" s="77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4" ht="16.5" customHeight="1">
      <c r="A4" s="772" t="s">
        <v>1439</v>
      </c>
      <c r="B4" s="772"/>
      <c r="C4" s="772"/>
      <c r="D4" s="772"/>
      <c r="E4" s="772"/>
      <c r="F4" s="772"/>
      <c r="G4" s="772"/>
      <c r="H4" s="772"/>
      <c r="I4" s="772"/>
      <c r="J4" s="4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4" s="208" customFormat="1" ht="16.5" customHeight="1">
      <c r="A5" s="772" t="s">
        <v>1548</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60">
      <c r="A6" s="636" t="s">
        <v>1</v>
      </c>
      <c r="B6" s="636" t="s">
        <v>32</v>
      </c>
      <c r="C6" s="637" t="s">
        <v>2</v>
      </c>
      <c r="D6" s="638" t="s">
        <v>3</v>
      </c>
      <c r="E6" s="638" t="s">
        <v>4</v>
      </c>
      <c r="F6" s="638" t="s">
        <v>5</v>
      </c>
      <c r="G6" s="636" t="s">
        <v>6</v>
      </c>
      <c r="H6" s="636" t="s">
        <v>1220</v>
      </c>
      <c r="I6" s="13" t="s">
        <v>1823</v>
      </c>
    </row>
    <row r="7" spans="1:64" ht="15">
      <c r="A7" s="636" t="s">
        <v>8</v>
      </c>
      <c r="B7" s="636" t="s">
        <v>8</v>
      </c>
      <c r="C7" s="637" t="s">
        <v>9</v>
      </c>
      <c r="D7" s="638" t="s">
        <v>10</v>
      </c>
      <c r="E7" s="638" t="s">
        <v>10</v>
      </c>
      <c r="F7" s="638" t="s">
        <v>8</v>
      </c>
      <c r="G7" s="636" t="s">
        <v>8</v>
      </c>
      <c r="H7" s="636" t="s">
        <v>8</v>
      </c>
      <c r="I7" s="13" t="s">
        <v>8</v>
      </c>
    </row>
    <row r="8" spans="1:64" ht="55.5" customHeight="1">
      <c r="A8" s="199">
        <v>1</v>
      </c>
      <c r="B8" s="357" t="s">
        <v>1251</v>
      </c>
      <c r="C8" s="450">
        <v>400</v>
      </c>
      <c r="D8" s="639"/>
      <c r="E8" s="639"/>
      <c r="F8" s="457"/>
      <c r="G8" s="271"/>
      <c r="H8" s="199"/>
      <c r="I8" s="271"/>
    </row>
    <row r="9" spans="1:64" ht="45" customHeight="1">
      <c r="A9" s="26"/>
      <c r="B9" s="183" t="s">
        <v>12</v>
      </c>
      <c r="C9" s="184" t="s">
        <v>13</v>
      </c>
      <c r="D9" s="185" t="s">
        <v>34</v>
      </c>
      <c r="E9" s="783" t="s">
        <v>15</v>
      </c>
      <c r="F9" s="783"/>
      <c r="G9" s="262"/>
      <c r="H9" s="31"/>
      <c r="I9" s="182"/>
    </row>
    <row r="10" spans="1:64" ht="14.25" customHeight="1">
      <c r="A10" s="32">
        <v>1</v>
      </c>
      <c r="B10" s="1" t="s">
        <v>16</v>
      </c>
      <c r="C10" s="33" t="s">
        <v>8</v>
      </c>
      <c r="D10" s="102"/>
      <c r="E10" s="770"/>
      <c r="F10" s="770"/>
      <c r="G10" s="30"/>
      <c r="H10" s="31"/>
      <c r="I10" s="182"/>
    </row>
    <row r="11" spans="1:64" ht="22.5" customHeight="1">
      <c r="A11" s="32">
        <v>2</v>
      </c>
      <c r="B11" s="2" t="s">
        <v>17</v>
      </c>
      <c r="C11" s="33" t="s">
        <v>8</v>
      </c>
      <c r="D11" s="102"/>
      <c r="E11" s="770"/>
      <c r="F11" s="770"/>
      <c r="G11" s="30"/>
      <c r="H11" s="31"/>
      <c r="I11" s="182"/>
    </row>
    <row r="12" spans="1:64" ht="102" customHeight="1">
      <c r="A12" s="155">
        <v>3</v>
      </c>
      <c r="B12" s="2" t="s">
        <v>1252</v>
      </c>
      <c r="C12" s="248" t="s">
        <v>8</v>
      </c>
      <c r="D12" s="102"/>
      <c r="E12" s="800"/>
      <c r="F12" s="800"/>
      <c r="G12" s="249"/>
      <c r="H12" s="250"/>
      <c r="I12" s="182"/>
    </row>
    <row r="13" spans="1:64" ht="32.25" customHeight="1">
      <c r="A13" s="32">
        <v>4</v>
      </c>
      <c r="B13" s="202" t="s">
        <v>893</v>
      </c>
      <c r="C13" s="36" t="s">
        <v>8</v>
      </c>
      <c r="D13" s="102"/>
      <c r="E13" s="807"/>
      <c r="F13" s="807"/>
      <c r="G13" s="262"/>
      <c r="H13" s="31"/>
      <c r="I13" s="182"/>
    </row>
    <row r="14" spans="1:64" ht="12" customHeight="1">
      <c r="A14" s="32">
        <v>5</v>
      </c>
      <c r="B14" s="2" t="s">
        <v>39</v>
      </c>
      <c r="C14" s="36" t="s">
        <v>220</v>
      </c>
      <c r="D14" s="102"/>
      <c r="E14" s="807"/>
      <c r="F14" s="807"/>
      <c r="G14" s="262"/>
      <c r="H14" s="31"/>
      <c r="I14" s="182"/>
    </row>
    <row r="15" spans="1:64" ht="100.5" customHeight="1">
      <c r="A15" s="32">
        <v>6</v>
      </c>
      <c r="B15" s="2" t="s">
        <v>222</v>
      </c>
      <c r="C15" s="189" t="s">
        <v>22</v>
      </c>
      <c r="D15" s="102"/>
      <c r="E15" s="807"/>
      <c r="F15" s="807"/>
      <c r="G15" s="30"/>
      <c r="H15" s="31"/>
      <c r="I15" s="182"/>
    </row>
    <row r="16" spans="1:64" ht="33.75" customHeight="1">
      <c r="A16" s="32">
        <v>7</v>
      </c>
      <c r="B16" s="524" t="s">
        <v>1253</v>
      </c>
      <c r="C16" s="36" t="s">
        <v>22</v>
      </c>
      <c r="D16" s="102"/>
      <c r="E16" s="807"/>
      <c r="F16" s="807"/>
      <c r="G16" s="30"/>
      <c r="H16" s="31"/>
      <c r="I16" s="182"/>
    </row>
    <row r="17" spans="1:9" ht="93.75" customHeight="1">
      <c r="A17" s="32">
        <v>8</v>
      </c>
      <c r="B17" s="110" t="s">
        <v>1802</v>
      </c>
      <c r="C17" s="36" t="s">
        <v>22</v>
      </c>
      <c r="D17" s="102"/>
      <c r="E17" s="800"/>
      <c r="F17" s="800"/>
      <c r="G17" s="31"/>
      <c r="H17" s="31"/>
      <c r="I17" s="182"/>
    </row>
    <row r="18" spans="1:9" ht="39.75" customHeight="1">
      <c r="A18" s="32">
        <v>9</v>
      </c>
      <c r="B18" s="2" t="s">
        <v>1801</v>
      </c>
      <c r="C18" s="189" t="s">
        <v>26</v>
      </c>
      <c r="D18" s="102"/>
      <c r="E18" s="807"/>
      <c r="F18" s="807"/>
      <c r="G18" s="30"/>
      <c r="H18" s="31"/>
      <c r="I18" s="182"/>
    </row>
    <row r="19" spans="1:9" ht="41.25" customHeight="1">
      <c r="A19" s="32">
        <v>10</v>
      </c>
      <c r="B19" s="502" t="s">
        <v>1808</v>
      </c>
      <c r="C19" s="189" t="s">
        <v>26</v>
      </c>
      <c r="D19" s="102"/>
      <c r="E19" s="807"/>
      <c r="F19" s="807"/>
      <c r="G19" s="30"/>
      <c r="H19" s="31"/>
      <c r="I19" s="182"/>
    </row>
    <row r="20" spans="1:9" ht="38.25" customHeight="1">
      <c r="A20" s="32">
        <v>11</v>
      </c>
      <c r="B20" s="2" t="s">
        <v>1811</v>
      </c>
      <c r="C20" s="189" t="s">
        <v>26</v>
      </c>
      <c r="D20" s="102"/>
      <c r="E20" s="807"/>
      <c r="F20" s="807"/>
      <c r="G20" s="105"/>
      <c r="H20" s="105"/>
      <c r="I20" s="182"/>
    </row>
    <row r="21" spans="1:9" ht="140.25" customHeight="1">
      <c r="A21" s="32">
        <v>12</v>
      </c>
      <c r="B21" s="114" t="s">
        <v>1812</v>
      </c>
      <c r="C21" s="474" t="s">
        <v>1254</v>
      </c>
      <c r="D21" s="102"/>
      <c r="E21" s="807"/>
      <c r="F21" s="807"/>
      <c r="G21" s="30"/>
      <c r="H21" s="31"/>
      <c r="I21" s="182"/>
    </row>
    <row r="22" spans="1:9" ht="38.25" customHeight="1">
      <c r="A22" s="32">
        <v>13</v>
      </c>
      <c r="B22" s="203" t="s">
        <v>245</v>
      </c>
      <c r="C22" s="111" t="s">
        <v>166</v>
      </c>
      <c r="D22" s="102"/>
      <c r="E22" s="807"/>
      <c r="F22" s="807"/>
      <c r="G22" s="30"/>
      <c r="H22" s="31"/>
      <c r="I22" s="182"/>
    </row>
    <row r="23" spans="1:9" ht="49.5" customHeight="1">
      <c r="A23" s="32">
        <v>14</v>
      </c>
      <c r="B23" s="114" t="s">
        <v>1232</v>
      </c>
      <c r="C23" s="474" t="s">
        <v>22</v>
      </c>
      <c r="D23" s="102"/>
      <c r="E23" s="807"/>
      <c r="F23" s="807"/>
      <c r="G23" s="30"/>
      <c r="H23" s="31"/>
      <c r="I23" s="182"/>
    </row>
    <row r="24" spans="1:9" ht="15">
      <c r="A24" s="32">
        <v>15</v>
      </c>
      <c r="B24" s="2" t="s">
        <v>229</v>
      </c>
      <c r="C24" s="474" t="s">
        <v>22</v>
      </c>
      <c r="D24" s="102"/>
      <c r="E24" s="807"/>
      <c r="F24" s="807"/>
      <c r="G24" s="30"/>
      <c r="H24" s="31"/>
      <c r="I24" s="182"/>
    </row>
    <row r="25" spans="1:9" ht="40.5">
      <c r="A25" s="32">
        <v>16</v>
      </c>
      <c r="B25" s="198" t="s">
        <v>1813</v>
      </c>
      <c r="C25" s="474" t="s">
        <v>161</v>
      </c>
      <c r="D25" s="102"/>
      <c r="E25" s="807"/>
      <c r="F25" s="807"/>
      <c r="G25" s="30"/>
      <c r="H25" s="31"/>
      <c r="I25" s="182"/>
    </row>
    <row r="26" spans="1:9" ht="15">
      <c r="A26" s="32">
        <v>17</v>
      </c>
      <c r="B26" s="114" t="s">
        <v>1255</v>
      </c>
      <c r="C26" s="528" t="s">
        <v>29</v>
      </c>
      <c r="D26" s="102"/>
      <c r="E26" s="809"/>
      <c r="F26" s="809"/>
      <c r="G26" s="30"/>
      <c r="H26" s="31"/>
      <c r="I26" s="182"/>
    </row>
    <row r="27" spans="1:9" ht="15">
      <c r="A27" s="32">
        <v>18</v>
      </c>
      <c r="B27" s="251" t="s">
        <v>1256</v>
      </c>
      <c r="C27" s="474" t="s">
        <v>29</v>
      </c>
      <c r="D27" s="102"/>
      <c r="E27" s="800"/>
      <c r="F27" s="800"/>
      <c r="G27" s="30"/>
      <c r="H27" s="31"/>
      <c r="I27" s="182"/>
    </row>
    <row r="28" spans="1:9" ht="15">
      <c r="A28" s="32">
        <v>19</v>
      </c>
      <c r="B28" s="203" t="s">
        <v>1257</v>
      </c>
      <c r="C28" s="474" t="s">
        <v>22</v>
      </c>
      <c r="D28" s="102"/>
      <c r="E28" s="800"/>
      <c r="F28" s="800"/>
      <c r="G28" s="30"/>
      <c r="H28" s="31"/>
      <c r="I28" s="182"/>
    </row>
    <row r="29" spans="1:9" ht="15">
      <c r="A29" s="32">
        <v>20</v>
      </c>
      <c r="B29" s="473" t="s">
        <v>1258</v>
      </c>
      <c r="C29" s="474" t="s">
        <v>22</v>
      </c>
      <c r="D29" s="102"/>
      <c r="E29" s="800"/>
      <c r="F29" s="800"/>
      <c r="G29" s="30"/>
      <c r="H29" s="31"/>
      <c r="I29" s="182"/>
    </row>
    <row r="30" spans="1:9" ht="15">
      <c r="A30" s="32">
        <v>21</v>
      </c>
      <c r="B30" s="2" t="s">
        <v>1249</v>
      </c>
      <c r="C30" s="474" t="s">
        <v>22</v>
      </c>
      <c r="D30" s="102"/>
      <c r="E30" s="800"/>
      <c r="F30" s="800"/>
      <c r="G30" s="30"/>
      <c r="H30" s="31"/>
      <c r="I30" s="182"/>
    </row>
    <row r="31" spans="1:9" ht="49.5" customHeight="1">
      <c r="A31" s="32">
        <v>22</v>
      </c>
      <c r="B31" s="2" t="s">
        <v>223</v>
      </c>
      <c r="C31" s="474" t="s">
        <v>26</v>
      </c>
      <c r="D31" s="102"/>
      <c r="E31" s="800"/>
      <c r="F31" s="800"/>
      <c r="G31" s="30"/>
      <c r="H31" s="31"/>
      <c r="I31" s="182"/>
    </row>
    <row r="32" spans="1:9" ht="51" customHeight="1">
      <c r="A32" s="32">
        <v>23</v>
      </c>
      <c r="B32" s="110" t="s">
        <v>1799</v>
      </c>
      <c r="C32" s="528" t="s">
        <v>155</v>
      </c>
      <c r="D32" s="247"/>
      <c r="E32" s="808"/>
      <c r="F32" s="808"/>
      <c r="G32" s="30"/>
      <c r="H32" s="31"/>
      <c r="I32" s="182"/>
    </row>
    <row r="33" spans="1:9">
      <c r="A33" s="644"/>
      <c r="B33" s="645"/>
      <c r="C33" s="646"/>
      <c r="D33" s="647"/>
      <c r="E33" s="647"/>
      <c r="F33" s="647"/>
      <c r="G33" s="85"/>
      <c r="H33" s="70"/>
    </row>
    <row r="34" spans="1:9" ht="15.75">
      <c r="A34" s="298"/>
      <c r="B34" s="648"/>
      <c r="C34" s="299"/>
      <c r="D34" s="164"/>
      <c r="E34" s="649"/>
      <c r="F34" s="838"/>
      <c r="G34" s="838"/>
      <c r="H34" s="838"/>
    </row>
    <row r="35" spans="1:9" ht="15.75">
      <c r="A35" s="81"/>
      <c r="B35" s="44" t="s">
        <v>1354</v>
      </c>
      <c r="C35" s="5"/>
      <c r="D35" s="5"/>
      <c r="E35" s="5"/>
      <c r="F35" s="832"/>
      <c r="G35" s="832"/>
      <c r="H35" s="832"/>
      <c r="I35" s="832"/>
    </row>
    <row r="36" spans="1:9" ht="15.75">
      <c r="A36" s="5"/>
      <c r="B36" s="766" t="s">
        <v>1842</v>
      </c>
      <c r="C36" s="5"/>
      <c r="D36" s="5"/>
      <c r="E36" s="5"/>
      <c r="F36" s="5"/>
      <c r="G36" s="5"/>
      <c r="H36" s="5"/>
    </row>
    <row r="37" spans="1:9" ht="15.75" customHeight="1">
      <c r="A37" s="5"/>
      <c r="B37" s="5"/>
      <c r="C37" s="5"/>
      <c r="D37" s="5"/>
      <c r="E37" s="838"/>
      <c r="F37" s="838"/>
      <c r="G37" s="838"/>
      <c r="H37" s="88"/>
    </row>
    <row r="38" spans="1:9" ht="15.75" customHeight="1">
      <c r="A38" s="5"/>
      <c r="B38" s="5"/>
      <c r="C38" s="5"/>
      <c r="D38" s="5"/>
      <c r="E38" s="832"/>
      <c r="F38" s="832"/>
      <c r="G38" s="832"/>
      <c r="H38" s="832"/>
    </row>
  </sheetData>
  <mergeCells count="32">
    <mergeCell ref="E27:F27"/>
    <mergeCell ref="E28:F28"/>
    <mergeCell ref="E29:F29"/>
    <mergeCell ref="E30:F30"/>
    <mergeCell ref="E38:H38"/>
    <mergeCell ref="E31:F31"/>
    <mergeCell ref="E32:F32"/>
    <mergeCell ref="F34:H34"/>
    <mergeCell ref="F35:I35"/>
    <mergeCell ref="E37:G37"/>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9:F9"/>
    <mergeCell ref="E10:F10"/>
    <mergeCell ref="E11:F11"/>
    <mergeCell ref="A1:I2"/>
    <mergeCell ref="A3:I3"/>
    <mergeCell ref="A4:I4"/>
    <mergeCell ref="A5:I5"/>
  </mergeCells>
  <pageMargins left="0.78749999999999998" right="0.78749999999999998" top="1.05277777777778" bottom="1.05277777777778" header="0.78749999999999998" footer="0.78749999999999998"/>
  <pageSetup paperSize="9" scale="54" orientation="portrait" horizontalDpi="300" verticalDpi="300"/>
  <headerFooter>
    <oddHeader>&amp;C&amp;"Times New Roman,Normalny"&amp;12&amp;A</oddHeader>
    <oddFooter>&amp;C&amp;"Times New Roman,Normalny"&amp;12Strona &amp;P</oddFooter>
  </headerFooter>
  <rowBreaks count="1" manualBreakCount="1">
    <brk id="20"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BL37"/>
  <sheetViews>
    <sheetView topLeftCell="A31" zoomScaleNormal="100" workbookViewId="0">
      <selection activeCell="B37" sqref="B37"/>
    </sheetView>
  </sheetViews>
  <sheetFormatPr defaultColWidth="11.42578125" defaultRowHeight="12.75"/>
  <cols>
    <col min="1" max="1" width="6.7109375" style="6" customWidth="1"/>
    <col min="2" max="2" width="61.140625" style="6" customWidth="1"/>
    <col min="3" max="3" width="9.7109375" style="6" customWidth="1"/>
    <col min="4" max="8" width="11.42578125" style="6"/>
    <col min="9" max="9" width="15.42578125" style="6" customWidth="1"/>
    <col min="10" max="16384" width="11.42578125" style="6"/>
  </cols>
  <sheetData>
    <row r="1" spans="1:64" ht="16.5" customHeight="1">
      <c r="A1" s="771" t="s">
        <v>1442</v>
      </c>
      <c r="B1" s="771"/>
      <c r="C1" s="771"/>
      <c r="D1" s="771"/>
      <c r="E1" s="771"/>
      <c r="F1" s="771"/>
      <c r="G1" s="771"/>
      <c r="H1" s="771"/>
      <c r="I1" s="77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4" ht="16.5" customHeight="1">
      <c r="A2" s="771"/>
      <c r="B2" s="771"/>
      <c r="C2" s="771"/>
      <c r="D2" s="771"/>
      <c r="E2" s="771"/>
      <c r="F2" s="771"/>
      <c r="G2" s="771"/>
      <c r="H2" s="771"/>
      <c r="I2" s="771"/>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4" ht="16.5" customHeight="1">
      <c r="A3" s="773" t="s">
        <v>1438</v>
      </c>
      <c r="B3" s="774"/>
      <c r="C3" s="774"/>
      <c r="D3" s="774"/>
      <c r="E3" s="774"/>
      <c r="F3" s="774"/>
      <c r="G3" s="774"/>
      <c r="H3" s="774"/>
      <c r="I3" s="77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4" ht="16.5" customHeight="1">
      <c r="A4" s="772" t="s">
        <v>1439</v>
      </c>
      <c r="B4" s="772"/>
      <c r="C4" s="772"/>
      <c r="D4" s="772"/>
      <c r="E4" s="772"/>
      <c r="F4" s="772"/>
      <c r="G4" s="772"/>
      <c r="H4" s="772"/>
      <c r="I4" s="772"/>
      <c r="J4" s="4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4" s="208" customFormat="1" ht="16.5" customHeight="1">
      <c r="A5" s="772" t="s">
        <v>1549</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60">
      <c r="A6" s="636" t="s">
        <v>1</v>
      </c>
      <c r="B6" s="636" t="s">
        <v>32</v>
      </c>
      <c r="C6" s="637" t="s">
        <v>2</v>
      </c>
      <c r="D6" s="638" t="s">
        <v>3</v>
      </c>
      <c r="E6" s="638" t="s">
        <v>4</v>
      </c>
      <c r="F6" s="636" t="s">
        <v>5</v>
      </c>
      <c r="G6" s="636" t="s">
        <v>6</v>
      </c>
      <c r="H6" s="636" t="s">
        <v>7</v>
      </c>
      <c r="I6" s="13" t="s">
        <v>1823</v>
      </c>
    </row>
    <row r="7" spans="1:64" ht="15">
      <c r="A7" s="636" t="s">
        <v>8</v>
      </c>
      <c r="B7" s="636" t="s">
        <v>8</v>
      </c>
      <c r="C7" s="637" t="s">
        <v>9</v>
      </c>
      <c r="D7" s="638" t="s">
        <v>10</v>
      </c>
      <c r="E7" s="638" t="s">
        <v>10</v>
      </c>
      <c r="F7" s="638"/>
      <c r="G7" s="636" t="s">
        <v>8</v>
      </c>
      <c r="H7" s="636" t="s">
        <v>8</v>
      </c>
      <c r="I7" s="13" t="s">
        <v>8</v>
      </c>
    </row>
    <row r="8" spans="1:64" ht="38.25" customHeight="1">
      <c r="A8" s="212">
        <v>1</v>
      </c>
      <c r="B8" s="96" t="s">
        <v>1259</v>
      </c>
      <c r="C8" s="213">
        <v>500</v>
      </c>
      <c r="D8" s="214"/>
      <c r="E8" s="140"/>
      <c r="F8" s="22"/>
      <c r="G8" s="418"/>
      <c r="H8" s="19"/>
      <c r="I8" s="25"/>
    </row>
    <row r="9" spans="1:64" ht="45" customHeight="1">
      <c r="A9" s="26"/>
      <c r="B9" s="27" t="s">
        <v>12</v>
      </c>
      <c r="C9" s="28" t="s">
        <v>13</v>
      </c>
      <c r="D9" s="29" t="s">
        <v>14</v>
      </c>
      <c r="E9" s="770" t="s">
        <v>15</v>
      </c>
      <c r="F9" s="770"/>
      <c r="G9" s="144"/>
      <c r="H9" s="31"/>
      <c r="I9" s="31"/>
    </row>
    <row r="10" spans="1:64" ht="14.25" customHeight="1">
      <c r="A10" s="32">
        <v>1</v>
      </c>
      <c r="B10" s="1" t="s">
        <v>16</v>
      </c>
      <c r="C10" s="33" t="s">
        <v>8</v>
      </c>
      <c r="D10" s="102"/>
      <c r="E10" s="770"/>
      <c r="F10" s="770"/>
      <c r="G10" s="30"/>
      <c r="H10" s="31"/>
      <c r="I10" s="31"/>
    </row>
    <row r="11" spans="1:64" ht="14.25" customHeight="1">
      <c r="A11" s="32">
        <v>2</v>
      </c>
      <c r="B11" s="2" t="s">
        <v>17</v>
      </c>
      <c r="C11" s="36" t="s">
        <v>8</v>
      </c>
      <c r="D11" s="103"/>
      <c r="E11" s="770"/>
      <c r="F11" s="770"/>
      <c r="G11" s="30"/>
      <c r="H11" s="31"/>
      <c r="I11" s="31"/>
    </row>
    <row r="12" spans="1:64" ht="96.75" customHeight="1">
      <c r="A12" s="32">
        <v>3</v>
      </c>
      <c r="B12" s="2" t="s">
        <v>1222</v>
      </c>
      <c r="C12" s="36" t="s">
        <v>8</v>
      </c>
      <c r="D12" s="103"/>
      <c r="E12" s="770"/>
      <c r="F12" s="770"/>
      <c r="G12" s="30"/>
      <c r="H12" s="31"/>
      <c r="I12" s="31"/>
    </row>
    <row r="13" spans="1:64" ht="75.75" customHeight="1">
      <c r="A13" s="32">
        <v>4</v>
      </c>
      <c r="B13" s="2" t="s">
        <v>132</v>
      </c>
      <c r="C13" s="36" t="s">
        <v>8</v>
      </c>
      <c r="D13" s="103"/>
      <c r="E13" s="770"/>
      <c r="F13" s="770"/>
      <c r="G13" s="30"/>
      <c r="H13" s="31"/>
      <c r="I13" s="31"/>
    </row>
    <row r="14" spans="1:64" ht="36" customHeight="1">
      <c r="A14" s="32">
        <v>5</v>
      </c>
      <c r="B14" s="2" t="s">
        <v>21</v>
      </c>
      <c r="C14" s="36" t="s">
        <v>8</v>
      </c>
      <c r="D14" s="103"/>
      <c r="E14" s="770"/>
      <c r="F14" s="770"/>
      <c r="G14" s="30"/>
      <c r="H14" s="31"/>
      <c r="I14" s="31"/>
    </row>
    <row r="15" spans="1:64" ht="22.5" customHeight="1">
      <c r="A15" s="32">
        <v>6</v>
      </c>
      <c r="B15" s="2" t="s">
        <v>39</v>
      </c>
      <c r="C15" s="36" t="s">
        <v>8</v>
      </c>
      <c r="D15" s="103"/>
      <c r="E15" s="770"/>
      <c r="F15" s="770"/>
      <c r="G15" s="30"/>
      <c r="H15" s="31"/>
      <c r="I15" s="31"/>
    </row>
    <row r="16" spans="1:64" ht="152.25" customHeight="1">
      <c r="A16" s="32">
        <v>7</v>
      </c>
      <c r="B16" s="2" t="s">
        <v>1814</v>
      </c>
      <c r="C16" s="36" t="s">
        <v>22</v>
      </c>
      <c r="D16" s="103"/>
      <c r="E16" s="770"/>
      <c r="F16" s="770"/>
      <c r="G16" s="30"/>
      <c r="H16" s="31"/>
      <c r="I16" s="31"/>
    </row>
    <row r="17" spans="1:9" ht="99.75" customHeight="1">
      <c r="A17" s="32">
        <v>8</v>
      </c>
      <c r="B17" s="2" t="s">
        <v>275</v>
      </c>
      <c r="C17" s="36" t="s">
        <v>22</v>
      </c>
      <c r="D17" s="103"/>
      <c r="E17" s="770"/>
      <c r="F17" s="770"/>
      <c r="G17" s="30"/>
      <c r="H17" s="31"/>
      <c r="I17" s="31"/>
    </row>
    <row r="18" spans="1:9" ht="35.25" customHeight="1">
      <c r="A18" s="32">
        <v>9</v>
      </c>
      <c r="B18" s="110" t="s">
        <v>1611</v>
      </c>
      <c r="C18" s="111" t="s">
        <v>22</v>
      </c>
      <c r="D18" s="103"/>
      <c r="E18" s="777"/>
      <c r="F18" s="777"/>
      <c r="G18" s="30"/>
      <c r="H18" s="31"/>
      <c r="I18" s="31"/>
    </row>
    <row r="19" spans="1:9" ht="34.5" customHeight="1">
      <c r="A19" s="32">
        <v>10</v>
      </c>
      <c r="B19" s="502" t="s">
        <v>1808</v>
      </c>
      <c r="C19" s="111" t="s">
        <v>22</v>
      </c>
      <c r="D19" s="103"/>
      <c r="E19" s="777"/>
      <c r="F19" s="777"/>
      <c r="G19" s="30"/>
      <c r="H19" s="31"/>
      <c r="I19" s="31"/>
    </row>
    <row r="20" spans="1:9" ht="151.5" customHeight="1">
      <c r="A20" s="32">
        <v>11</v>
      </c>
      <c r="B20" s="114" t="s">
        <v>1642</v>
      </c>
      <c r="C20" s="36" t="s">
        <v>1260</v>
      </c>
      <c r="D20" s="103"/>
      <c r="E20" s="777"/>
      <c r="F20" s="777"/>
      <c r="G20" s="30"/>
      <c r="H20" s="31"/>
      <c r="I20" s="31"/>
    </row>
    <row r="21" spans="1:9" ht="36" customHeight="1">
      <c r="A21" s="32">
        <v>12</v>
      </c>
      <c r="B21" s="203" t="s">
        <v>245</v>
      </c>
      <c r="C21" s="111" t="s">
        <v>68</v>
      </c>
      <c r="D21" s="103"/>
      <c r="E21" s="777"/>
      <c r="F21" s="777"/>
      <c r="G21" s="30"/>
      <c r="H21" s="31"/>
      <c r="I21" s="31"/>
    </row>
    <row r="22" spans="1:9" ht="26.25" customHeight="1">
      <c r="A22" s="32">
        <v>13</v>
      </c>
      <c r="B22" s="2" t="s">
        <v>270</v>
      </c>
      <c r="C22" s="111" t="s">
        <v>68</v>
      </c>
      <c r="D22" s="103"/>
      <c r="E22" s="777"/>
      <c r="F22" s="777"/>
      <c r="G22" s="30"/>
      <c r="H22" s="31"/>
      <c r="I22" s="31"/>
    </row>
    <row r="23" spans="1:9" ht="27">
      <c r="A23" s="32">
        <v>14</v>
      </c>
      <c r="B23" s="2" t="s">
        <v>333</v>
      </c>
      <c r="C23" s="111" t="s">
        <v>68</v>
      </c>
      <c r="D23" s="103"/>
      <c r="E23" s="777"/>
      <c r="F23" s="777"/>
      <c r="G23" s="30"/>
      <c r="H23" s="31"/>
      <c r="I23" s="31"/>
    </row>
    <row r="24" spans="1:9" ht="15">
      <c r="A24" s="32">
        <v>15</v>
      </c>
      <c r="B24" s="198" t="s">
        <v>1261</v>
      </c>
      <c r="C24" s="111" t="s">
        <v>22</v>
      </c>
      <c r="D24" s="103"/>
      <c r="E24" s="777"/>
      <c r="F24" s="777"/>
      <c r="G24" s="30"/>
      <c r="H24" s="31"/>
      <c r="I24" s="31"/>
    </row>
    <row r="25" spans="1:9" ht="15">
      <c r="A25" s="32">
        <v>16</v>
      </c>
      <c r="B25" s="198" t="s">
        <v>268</v>
      </c>
      <c r="C25" s="111" t="s">
        <v>22</v>
      </c>
      <c r="D25" s="103"/>
      <c r="E25" s="777"/>
      <c r="F25" s="777"/>
      <c r="G25" s="30"/>
      <c r="H25" s="31"/>
      <c r="I25" s="31"/>
    </row>
    <row r="26" spans="1:9" ht="23.25" customHeight="1">
      <c r="A26" s="32">
        <v>17</v>
      </c>
      <c r="B26" s="203" t="s">
        <v>249</v>
      </c>
      <c r="C26" s="111" t="s">
        <v>26</v>
      </c>
      <c r="D26" s="103"/>
      <c r="E26" s="777"/>
      <c r="F26" s="777"/>
      <c r="G26" s="30"/>
      <c r="H26" s="31"/>
      <c r="I26" s="31"/>
    </row>
    <row r="27" spans="1:9" ht="20.25" customHeight="1">
      <c r="A27" s="32">
        <v>18</v>
      </c>
      <c r="B27" s="203" t="s">
        <v>1193</v>
      </c>
      <c r="C27" s="111" t="s">
        <v>22</v>
      </c>
      <c r="D27" s="103"/>
      <c r="E27" s="777"/>
      <c r="F27" s="777"/>
      <c r="G27" s="30"/>
      <c r="H27" s="31"/>
      <c r="I27" s="31"/>
    </row>
    <row r="28" spans="1:9" ht="20.25" customHeight="1">
      <c r="A28" s="32">
        <v>19</v>
      </c>
      <c r="B28" s="114" t="s">
        <v>243</v>
      </c>
      <c r="C28" s="111" t="s">
        <v>22</v>
      </c>
      <c r="D28" s="103"/>
      <c r="E28" s="777"/>
      <c r="F28" s="777"/>
      <c r="G28" s="30"/>
      <c r="H28" s="31"/>
      <c r="I28" s="31"/>
    </row>
    <row r="29" spans="1:9" ht="29.25" customHeight="1">
      <c r="A29" s="32">
        <v>20</v>
      </c>
      <c r="B29" s="114" t="s">
        <v>1262</v>
      </c>
      <c r="C29" s="111" t="s">
        <v>26</v>
      </c>
      <c r="D29" s="103"/>
      <c r="E29" s="777"/>
      <c r="F29" s="777"/>
      <c r="G29" s="30"/>
      <c r="H29" s="31"/>
      <c r="I29" s="31"/>
    </row>
    <row r="30" spans="1:9" ht="24" customHeight="1">
      <c r="A30" s="32">
        <v>21</v>
      </c>
      <c r="B30" s="2" t="s">
        <v>1263</v>
      </c>
      <c r="C30" s="111" t="s">
        <v>26</v>
      </c>
      <c r="D30" s="103"/>
      <c r="E30" s="777"/>
      <c r="F30" s="777"/>
      <c r="G30" s="30"/>
      <c r="H30" s="31"/>
      <c r="I30" s="31"/>
    </row>
    <row r="31" spans="1:9" ht="38.25" customHeight="1">
      <c r="A31" s="32">
        <v>22</v>
      </c>
      <c r="B31" s="2" t="s">
        <v>1264</v>
      </c>
      <c r="C31" s="111" t="s">
        <v>22</v>
      </c>
      <c r="D31" s="103"/>
      <c r="E31" s="777"/>
      <c r="F31" s="777"/>
      <c r="G31" s="30"/>
      <c r="H31" s="31"/>
      <c r="I31" s="31"/>
    </row>
    <row r="32" spans="1:9" ht="22.5" customHeight="1">
      <c r="A32" s="32">
        <v>23</v>
      </c>
      <c r="B32" s="788" t="s">
        <v>134</v>
      </c>
      <c r="C32" s="788"/>
      <c r="D32" s="788"/>
      <c r="E32" s="788"/>
      <c r="F32" s="788"/>
      <c r="G32" s="30"/>
      <c r="H32" s="31"/>
      <c r="I32" s="31"/>
    </row>
    <row r="33" spans="1:9" ht="30" customHeight="1">
      <c r="A33" s="32">
        <v>24</v>
      </c>
      <c r="B33" s="789" t="s">
        <v>135</v>
      </c>
      <c r="C33" s="789"/>
      <c r="D33" s="789"/>
      <c r="E33" s="789"/>
      <c r="F33" s="789"/>
      <c r="G33" s="30"/>
      <c r="H33" s="31"/>
      <c r="I33" s="31"/>
    </row>
    <row r="34" spans="1:9">
      <c r="A34" s="81"/>
      <c r="B34" s="215"/>
      <c r="C34" s="216"/>
      <c r="D34" s="217"/>
      <c r="E34" s="85"/>
      <c r="F34" s="85"/>
      <c r="G34" s="85"/>
      <c r="H34" s="70"/>
      <c r="I34" s="70"/>
    </row>
    <row r="35" spans="1:9">
      <c r="A35" s="298"/>
      <c r="B35" s="298"/>
      <c r="C35" s="299"/>
      <c r="D35" s="164"/>
      <c r="E35" s="164"/>
      <c r="F35" s="85"/>
      <c r="G35" s="905"/>
      <c r="H35" s="905"/>
      <c r="I35" s="18"/>
    </row>
    <row r="36" spans="1:9" ht="14.25" customHeight="1">
      <c r="A36" s="81"/>
      <c r="B36" s="44" t="s">
        <v>1354</v>
      </c>
      <c r="C36" s="163"/>
      <c r="D36" s="899"/>
      <c r="E36" s="899"/>
      <c r="F36" s="899"/>
      <c r="G36" s="168"/>
      <c r="H36" s="45"/>
      <c r="I36" s="45"/>
    </row>
    <row r="37" spans="1:9" ht="44.25" customHeight="1">
      <c r="A37" s="81"/>
      <c r="B37" s="930" t="s">
        <v>1842</v>
      </c>
      <c r="C37" s="163"/>
      <c r="D37" s="900"/>
      <c r="E37" s="900"/>
      <c r="F37" s="900"/>
      <c r="G37" s="900"/>
      <c r="H37" s="89"/>
      <c r="I37" s="89"/>
    </row>
  </sheetData>
  <mergeCells count="32">
    <mergeCell ref="B33:F33"/>
    <mergeCell ref="G35:H35"/>
    <mergeCell ref="D36:F36"/>
    <mergeCell ref="D37:G37"/>
    <mergeCell ref="E28:F28"/>
    <mergeCell ref="E29:F29"/>
    <mergeCell ref="E30:F30"/>
    <mergeCell ref="E31:F31"/>
    <mergeCell ref="B32:F32"/>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8749999999999998" right="0.78749999999999998" top="1.05277777777778" bottom="1.05277777777778" header="0.78749999999999998" footer="0.78749999999999998"/>
  <pageSetup paperSize="9" scale="63" orientation="portrait" horizontalDpi="300" verticalDpi="300"/>
  <headerFooter>
    <oddHeader>&amp;C&amp;"Times New Roman,Normalny"&amp;12&amp;A</oddHeader>
    <oddFooter>&amp;C&amp;"Times New Roman,Normalny"&amp;12Strona &amp;P</oddFooter>
  </headerFooter>
  <rowBreaks count="1" manualBreakCount="1">
    <brk id="15"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BL19"/>
  <sheetViews>
    <sheetView zoomScaleNormal="100" workbookViewId="0">
      <selection activeCell="B19" sqref="B19"/>
    </sheetView>
  </sheetViews>
  <sheetFormatPr defaultColWidth="9" defaultRowHeight="15"/>
  <cols>
    <col min="1" max="1" width="5" style="5" customWidth="1"/>
    <col min="2" max="2" width="57.140625" style="5" customWidth="1"/>
    <col min="3" max="3" width="11" style="5" customWidth="1"/>
    <col min="4" max="4" width="10.7109375" style="5" customWidth="1"/>
    <col min="5" max="5" width="11.5703125" style="5" customWidth="1"/>
    <col min="6" max="6" width="9.7109375" style="5" customWidth="1"/>
    <col min="7" max="7" width="10.140625" style="5" customWidth="1"/>
    <col min="8" max="8" width="12.42578125" style="5" customWidth="1"/>
    <col min="9" max="9" width="19.7109375" style="5" customWidth="1"/>
    <col min="10" max="64" width="8.140625" style="5" customWidth="1"/>
    <col min="65" max="16384" width="9"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c r="J4" s="47"/>
    </row>
    <row r="5" spans="1:64" s="208" customFormat="1" ht="16.5" customHeight="1">
      <c r="A5" s="772" t="s">
        <v>1550</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48" customHeight="1">
      <c r="A6" s="13" t="s">
        <v>1</v>
      </c>
      <c r="B6" s="13" t="s">
        <v>32</v>
      </c>
      <c r="C6" s="358" t="s">
        <v>2</v>
      </c>
      <c r="D6" s="297" t="s">
        <v>3</v>
      </c>
      <c r="E6" s="297" t="s">
        <v>4</v>
      </c>
      <c r="F6" s="297" t="s">
        <v>5</v>
      </c>
      <c r="G6" s="13" t="s">
        <v>6</v>
      </c>
      <c r="H6" s="13" t="s">
        <v>7</v>
      </c>
      <c r="I6" s="13" t="s">
        <v>1823</v>
      </c>
    </row>
    <row r="7" spans="1:64" ht="15.75" customHeight="1">
      <c r="A7" s="13" t="s">
        <v>8</v>
      </c>
      <c r="B7" s="13" t="s">
        <v>8</v>
      </c>
      <c r="C7" s="358" t="s">
        <v>9</v>
      </c>
      <c r="D7" s="297" t="s">
        <v>10</v>
      </c>
      <c r="E7" s="297" t="s">
        <v>10</v>
      </c>
      <c r="F7" s="297" t="s">
        <v>8</v>
      </c>
      <c r="G7" s="13" t="s">
        <v>8</v>
      </c>
      <c r="H7" s="13" t="s">
        <v>8</v>
      </c>
      <c r="I7" s="13" t="s">
        <v>8</v>
      </c>
    </row>
    <row r="8" spans="1:64" ht="31.5" customHeight="1">
      <c r="A8" s="19">
        <v>1</v>
      </c>
      <c r="B8" s="473" t="s">
        <v>1265</v>
      </c>
      <c r="C8" s="97">
        <f>20000</f>
        <v>20000</v>
      </c>
      <c r="D8" s="98"/>
      <c r="E8" s="98"/>
      <c r="F8" s="19"/>
      <c r="G8" s="25"/>
      <c r="H8" s="25"/>
      <c r="I8" s="271"/>
    </row>
    <row r="9" spans="1:64" ht="24" customHeight="1">
      <c r="A9" s="26"/>
      <c r="B9" s="183" t="s">
        <v>12</v>
      </c>
      <c r="C9" s="185" t="s">
        <v>34</v>
      </c>
      <c r="D9" s="783" t="s">
        <v>15</v>
      </c>
      <c r="E9" s="783"/>
      <c r="F9" s="105"/>
      <c r="G9" s="262"/>
      <c r="H9" s="31"/>
      <c r="I9" s="31"/>
      <c r="J9" s="18"/>
    </row>
    <row r="10" spans="1:64" ht="15" customHeight="1">
      <c r="A10" s="32">
        <v>1</v>
      </c>
      <c r="B10" s="1" t="s">
        <v>16</v>
      </c>
      <c r="C10" s="102"/>
      <c r="D10" s="770"/>
      <c r="E10" s="770"/>
      <c r="F10" s="105"/>
      <c r="G10" s="30"/>
      <c r="H10" s="35"/>
      <c r="I10" s="31"/>
      <c r="J10" s="18"/>
    </row>
    <row r="11" spans="1:64" ht="24" customHeight="1">
      <c r="A11" s="32">
        <v>2</v>
      </c>
      <c r="B11" s="2" t="s">
        <v>1815</v>
      </c>
      <c r="C11" s="103"/>
      <c r="D11" s="770"/>
      <c r="E11" s="770"/>
      <c r="F11" s="105"/>
      <c r="G11" s="30"/>
      <c r="H11" s="31"/>
      <c r="I11" s="31"/>
      <c r="J11" s="18"/>
    </row>
    <row r="12" spans="1:64" ht="19.5" customHeight="1">
      <c r="A12" s="155">
        <v>3</v>
      </c>
      <c r="B12" s="2" t="s">
        <v>1266</v>
      </c>
      <c r="C12" s="37"/>
      <c r="D12" s="770"/>
      <c r="E12" s="770"/>
      <c r="F12" s="105"/>
      <c r="G12" s="249"/>
      <c r="H12" s="250"/>
      <c r="I12" s="249"/>
      <c r="J12" s="18"/>
    </row>
    <row r="13" spans="1:64" ht="27.75" customHeight="1">
      <c r="A13" s="155">
        <v>4</v>
      </c>
      <c r="B13" s="2" t="s">
        <v>1267</v>
      </c>
      <c r="C13" s="37"/>
      <c r="D13" s="770"/>
      <c r="E13" s="770"/>
      <c r="F13" s="105"/>
      <c r="G13" s="105"/>
      <c r="H13" s="105"/>
      <c r="I13" s="105"/>
    </row>
    <row r="14" spans="1:64" ht="21.75" customHeight="1">
      <c r="A14" s="155">
        <v>5</v>
      </c>
      <c r="B14" s="2" t="s">
        <v>1268</v>
      </c>
      <c r="C14" s="37"/>
      <c r="D14" s="770"/>
      <c r="E14" s="770"/>
      <c r="F14" s="105"/>
      <c r="G14" s="105"/>
      <c r="H14" s="105"/>
      <c r="I14" s="105"/>
    </row>
    <row r="15" spans="1:64" ht="28.5" customHeight="1">
      <c r="A15" s="155">
        <v>6</v>
      </c>
      <c r="B15" s="2" t="s">
        <v>1269</v>
      </c>
      <c r="C15" s="37"/>
      <c r="D15" s="770"/>
      <c r="E15" s="770"/>
      <c r="F15" s="105"/>
      <c r="G15" s="105"/>
      <c r="H15" s="105"/>
      <c r="I15" s="105"/>
    </row>
    <row r="16" spans="1:64" ht="15.75" customHeight="1">
      <c r="A16" s="87"/>
      <c r="B16" s="87"/>
      <c r="C16" s="118"/>
      <c r="D16" s="119"/>
      <c r="E16" s="119"/>
      <c r="F16" s="18"/>
      <c r="G16" s="18"/>
      <c r="H16" s="18"/>
    </row>
    <row r="17" spans="1:8" ht="15" customHeight="1">
      <c r="A17" s="18"/>
      <c r="B17" s="18"/>
      <c r="C17" s="18"/>
      <c r="D17" s="18"/>
      <c r="E17" s="18"/>
      <c r="F17" s="18"/>
      <c r="G17" s="46"/>
      <c r="H17" s="18"/>
    </row>
    <row r="18" spans="1:8" s="5" customFormat="1" ht="15" customHeight="1">
      <c r="A18" s="18"/>
      <c r="B18" s="44" t="s">
        <v>1354</v>
      </c>
      <c r="C18" s="18"/>
      <c r="D18" s="18"/>
      <c r="F18" s="45"/>
      <c r="G18" s="46"/>
      <c r="H18" s="88"/>
    </row>
    <row r="19" spans="1:8" s="5" customFormat="1" ht="15" customHeight="1">
      <c r="A19" s="18"/>
      <c r="B19" s="766" t="s">
        <v>1842</v>
      </c>
      <c r="C19" s="18"/>
      <c r="D19" s="18"/>
      <c r="F19" s="45"/>
      <c r="G19" s="45"/>
      <c r="H19" s="45"/>
    </row>
  </sheetData>
  <mergeCells count="11">
    <mergeCell ref="A1:I2"/>
    <mergeCell ref="A3:I3"/>
    <mergeCell ref="A4:I4"/>
    <mergeCell ref="A5:I5"/>
    <mergeCell ref="D13:E13"/>
    <mergeCell ref="D14:E14"/>
    <mergeCell ref="D15:E15"/>
    <mergeCell ref="D9:E9"/>
    <mergeCell ref="D10:E10"/>
    <mergeCell ref="D11:E11"/>
    <mergeCell ref="D12:E12"/>
  </mergeCells>
  <pageMargins left="0.78749999999999998" right="0.78749999999999998" top="1.0249999999999999" bottom="1.0249999999999999" header="0.78749999999999998" footer="0.78749999999999998"/>
  <pageSetup paperSize="9" orientation="landscape" horizontalDpi="300" verticalDpi="300"/>
  <headerFooter>
    <oddHeader>&amp;C&amp;A</oddHeader>
    <oddFooter>&amp;CStrona &amp;P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BL19"/>
  <sheetViews>
    <sheetView zoomScaleNormal="100" workbookViewId="0">
      <selection activeCell="B19" sqref="B19"/>
    </sheetView>
  </sheetViews>
  <sheetFormatPr defaultColWidth="9" defaultRowHeight="15"/>
  <cols>
    <col min="1" max="1" width="5" style="5" customWidth="1"/>
    <col min="2" max="2" width="57.140625" style="5" customWidth="1"/>
    <col min="3" max="3" width="13.42578125" style="5" customWidth="1"/>
    <col min="4" max="4" width="14.42578125" style="5" customWidth="1"/>
    <col min="5" max="5" width="11.5703125" style="5" customWidth="1"/>
    <col min="6" max="6" width="9.7109375" style="5" customWidth="1"/>
    <col min="7" max="7" width="10.140625" style="5" customWidth="1"/>
    <col min="8" max="8" width="12.42578125" style="5" customWidth="1"/>
    <col min="9" max="9" width="18.5703125" style="5" customWidth="1"/>
    <col min="10" max="64" width="8.140625" style="5" customWidth="1"/>
    <col min="65" max="16384" width="9"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c r="J4" s="47"/>
    </row>
    <row r="5" spans="1:64" s="208" customFormat="1" ht="16.5" customHeight="1">
      <c r="A5" s="772" t="s">
        <v>1551</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51.75" customHeight="1">
      <c r="A6" s="13" t="s">
        <v>1</v>
      </c>
      <c r="B6" s="13" t="s">
        <v>32</v>
      </c>
      <c r="C6" s="358" t="s">
        <v>2</v>
      </c>
      <c r="D6" s="297" t="s">
        <v>3</v>
      </c>
      <c r="E6" s="297" t="s">
        <v>4</v>
      </c>
      <c r="F6" s="297" t="s">
        <v>5</v>
      </c>
      <c r="G6" s="13" t="s">
        <v>6</v>
      </c>
      <c r="H6" s="13" t="s">
        <v>7</v>
      </c>
      <c r="I6" s="13" t="s">
        <v>1823</v>
      </c>
    </row>
    <row r="7" spans="1:64" ht="15.75" customHeight="1">
      <c r="A7" s="13" t="s">
        <v>8</v>
      </c>
      <c r="B7" s="13" t="s">
        <v>8</v>
      </c>
      <c r="C7" s="358" t="s">
        <v>9</v>
      </c>
      <c r="D7" s="297" t="s">
        <v>10</v>
      </c>
      <c r="E7" s="297" t="s">
        <v>10</v>
      </c>
      <c r="F7" s="297" t="s">
        <v>8</v>
      </c>
      <c r="G7" s="13" t="s">
        <v>8</v>
      </c>
      <c r="H7" s="13" t="s">
        <v>8</v>
      </c>
      <c r="I7" s="13" t="s">
        <v>8</v>
      </c>
    </row>
    <row r="8" spans="1:64" ht="24" customHeight="1">
      <c r="A8" s="19">
        <v>1</v>
      </c>
      <c r="B8" s="473" t="s">
        <v>1270</v>
      </c>
      <c r="C8" s="97">
        <v>1000</v>
      </c>
      <c r="D8" s="98"/>
      <c r="E8" s="98"/>
      <c r="F8" s="19"/>
      <c r="G8" s="25"/>
      <c r="H8" s="25"/>
      <c r="I8" s="271"/>
    </row>
    <row r="9" spans="1:64" ht="24" customHeight="1">
      <c r="A9" s="26"/>
      <c r="B9" s="183" t="s">
        <v>12</v>
      </c>
      <c r="C9" s="472" t="s">
        <v>13</v>
      </c>
      <c r="D9" s="185" t="s">
        <v>34</v>
      </c>
      <c r="E9" s="783" t="s">
        <v>15</v>
      </c>
      <c r="F9" s="783"/>
      <c r="G9" s="262"/>
      <c r="H9" s="31"/>
      <c r="I9" s="31"/>
      <c r="J9" s="18"/>
    </row>
    <row r="10" spans="1:64" ht="23.25" customHeight="1">
      <c r="A10" s="32">
        <v>1</v>
      </c>
      <c r="B10" s="1" t="s">
        <v>16</v>
      </c>
      <c r="C10" s="576" t="s">
        <v>8</v>
      </c>
      <c r="D10" s="102"/>
      <c r="E10" s="770"/>
      <c r="F10" s="770"/>
      <c r="G10" s="30"/>
      <c r="H10" s="35"/>
      <c r="I10" s="31"/>
      <c r="J10" s="18"/>
    </row>
    <row r="11" spans="1:64" ht="24" customHeight="1">
      <c r="A11" s="32">
        <v>2</v>
      </c>
      <c r="B11" s="2" t="s">
        <v>1271</v>
      </c>
      <c r="C11" s="576">
        <v>1</v>
      </c>
      <c r="D11" s="103"/>
      <c r="E11" s="770"/>
      <c r="F11" s="770"/>
      <c r="G11" s="30"/>
      <c r="H11" s="31"/>
      <c r="I11" s="31"/>
      <c r="J11" s="18"/>
    </row>
    <row r="12" spans="1:64" ht="36.75" customHeight="1">
      <c r="A12" s="155">
        <v>3</v>
      </c>
      <c r="B12" s="2" t="s">
        <v>1272</v>
      </c>
      <c r="C12" s="576">
        <v>1</v>
      </c>
      <c r="D12" s="37"/>
      <c r="E12" s="770"/>
      <c r="F12" s="770"/>
      <c r="G12" s="249"/>
      <c r="H12" s="250"/>
      <c r="I12" s="249"/>
      <c r="J12" s="18"/>
    </row>
    <row r="13" spans="1:64" ht="23.25" customHeight="1">
      <c r="A13" s="155">
        <v>4</v>
      </c>
      <c r="B13" s="2" t="s">
        <v>1273</v>
      </c>
      <c r="C13" s="576">
        <v>3</v>
      </c>
      <c r="D13" s="37"/>
      <c r="E13" s="770"/>
      <c r="F13" s="770"/>
      <c r="G13" s="105"/>
      <c r="H13" s="105"/>
      <c r="I13" s="105"/>
    </row>
    <row r="14" spans="1:64" ht="24" customHeight="1">
      <c r="A14" s="155">
        <v>5</v>
      </c>
      <c r="B14" s="2" t="s">
        <v>1274</v>
      </c>
      <c r="C14" s="576">
        <v>2</v>
      </c>
      <c r="D14" s="37"/>
      <c r="E14" s="770"/>
      <c r="F14" s="770"/>
      <c r="G14" s="105"/>
      <c r="H14" s="105"/>
      <c r="I14" s="105"/>
    </row>
    <row r="15" spans="1:64" ht="27.75" customHeight="1">
      <c r="A15" s="155">
        <v>6</v>
      </c>
      <c r="B15" s="2" t="s">
        <v>1275</v>
      </c>
      <c r="C15" s="576">
        <v>1</v>
      </c>
      <c r="D15" s="37"/>
      <c r="E15" s="770"/>
      <c r="F15" s="770"/>
      <c r="G15" s="105"/>
      <c r="H15" s="105"/>
      <c r="I15" s="105"/>
    </row>
    <row r="16" spans="1:64" ht="15.75" customHeight="1">
      <c r="A16" s="87"/>
      <c r="B16" s="87"/>
      <c r="C16" s="118"/>
      <c r="D16" s="119"/>
      <c r="E16" s="119"/>
      <c r="F16" s="18"/>
      <c r="G16" s="18"/>
      <c r="H16" s="18"/>
    </row>
    <row r="17" spans="1:8" ht="15" customHeight="1">
      <c r="A17" s="18"/>
      <c r="B17" s="18"/>
      <c r="C17" s="18"/>
      <c r="D17" s="18"/>
      <c r="E17" s="18"/>
      <c r="F17" s="18"/>
      <c r="G17" s="46"/>
      <c r="H17" s="18"/>
    </row>
    <row r="18" spans="1:8" s="5" customFormat="1" ht="15" customHeight="1">
      <c r="A18" s="18"/>
      <c r="B18" s="44" t="s">
        <v>1354</v>
      </c>
      <c r="C18" s="18"/>
      <c r="D18" s="18"/>
      <c r="F18" s="45"/>
      <c r="G18" s="46"/>
      <c r="H18" s="88"/>
    </row>
    <row r="19" spans="1:8" s="5" customFormat="1" ht="15" customHeight="1">
      <c r="A19" s="18"/>
      <c r="B19" s="766" t="s">
        <v>1842</v>
      </c>
      <c r="C19" s="18"/>
      <c r="D19" s="18"/>
      <c r="F19" s="45"/>
      <c r="G19" s="45"/>
      <c r="H19" s="45"/>
    </row>
  </sheetData>
  <mergeCells count="11">
    <mergeCell ref="A1:I2"/>
    <mergeCell ref="A3:I3"/>
    <mergeCell ref="A4:I4"/>
    <mergeCell ref="A5:I5"/>
    <mergeCell ref="E13:F13"/>
    <mergeCell ref="E14:F14"/>
    <mergeCell ref="E15:F15"/>
    <mergeCell ref="E9:F9"/>
    <mergeCell ref="E10:F10"/>
    <mergeCell ref="E11:F11"/>
    <mergeCell ref="E12:F12"/>
  </mergeCells>
  <pageMargins left="0.78749999999999998" right="0.78749999999999998" top="1.0249999999999999" bottom="1.0249999999999999" header="0.78749999999999998" footer="0.78749999999999998"/>
  <pageSetup paperSize="9" orientation="landscape" horizontalDpi="300" verticalDpi="300"/>
  <headerFooter>
    <oddHeader>&amp;C&amp;A</oddHeader>
    <oddFooter>&amp;CStrona &amp;P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37"/>
  <sheetViews>
    <sheetView topLeftCell="A25" zoomScaleNormal="100" workbookViewId="0">
      <selection activeCell="B37" sqref="B37"/>
    </sheetView>
  </sheetViews>
  <sheetFormatPr defaultColWidth="8.7109375" defaultRowHeight="12.75"/>
  <cols>
    <col min="1" max="1" width="7" style="6" customWidth="1"/>
    <col min="2" max="2" width="72.42578125" style="6" customWidth="1"/>
    <col min="3" max="3" width="11.85546875" style="6" customWidth="1"/>
    <col min="4" max="4" width="11.42578125" style="6" customWidth="1"/>
    <col min="5" max="5" width="10.85546875" style="6" customWidth="1"/>
    <col min="6" max="6" width="9.5703125" style="6" customWidth="1"/>
    <col min="7" max="7" width="9.42578125" style="6" customWidth="1"/>
    <col min="8" max="8" width="8.7109375" style="6"/>
    <col min="9" max="9" width="15.7109375" style="6" customWidth="1"/>
    <col min="10" max="16384" width="8.7109375" style="6"/>
  </cols>
  <sheetData>
    <row r="1" spans="1:9">
      <c r="A1" s="771" t="s">
        <v>1442</v>
      </c>
      <c r="B1" s="771"/>
      <c r="C1" s="771"/>
      <c r="D1" s="771"/>
      <c r="E1" s="771"/>
      <c r="F1" s="771"/>
      <c r="G1" s="771"/>
      <c r="H1" s="771"/>
      <c r="I1" s="771"/>
    </row>
    <row r="2" spans="1:9">
      <c r="A2" s="771"/>
      <c r="B2" s="771"/>
      <c r="C2" s="771"/>
      <c r="D2" s="771"/>
      <c r="E2" s="771"/>
      <c r="F2" s="771"/>
      <c r="G2" s="771"/>
      <c r="H2" s="771"/>
      <c r="I2" s="771"/>
    </row>
    <row r="3" spans="1:9" ht="15">
      <c r="A3" s="773" t="s">
        <v>1438</v>
      </c>
      <c r="B3" s="774"/>
      <c r="C3" s="774"/>
      <c r="D3" s="774"/>
      <c r="E3" s="774"/>
      <c r="F3" s="774"/>
      <c r="G3" s="774"/>
      <c r="H3" s="774"/>
      <c r="I3" s="775"/>
    </row>
    <row r="4" spans="1:9" ht="15">
      <c r="A4" s="772" t="s">
        <v>1439</v>
      </c>
      <c r="B4" s="772"/>
      <c r="C4" s="772"/>
      <c r="D4" s="772"/>
      <c r="E4" s="772"/>
      <c r="F4" s="772"/>
      <c r="G4" s="772"/>
      <c r="H4" s="772"/>
      <c r="I4" s="772"/>
    </row>
    <row r="5" spans="1:9" ht="15">
      <c r="A5" s="772" t="s">
        <v>1552</v>
      </c>
      <c r="B5" s="772"/>
      <c r="C5" s="772"/>
      <c r="D5" s="772"/>
      <c r="E5" s="772"/>
      <c r="F5" s="772"/>
      <c r="G5" s="772"/>
      <c r="H5" s="772"/>
      <c r="I5" s="772"/>
    </row>
    <row r="6" spans="1:9" ht="60">
      <c r="A6" s="636" t="s">
        <v>1</v>
      </c>
      <c r="B6" s="636" t="s">
        <v>32</v>
      </c>
      <c r="C6" s="637" t="s">
        <v>2</v>
      </c>
      <c r="D6" s="638" t="s">
        <v>3</v>
      </c>
      <c r="E6" s="638" t="s">
        <v>4</v>
      </c>
      <c r="F6" s="636" t="s">
        <v>5</v>
      </c>
      <c r="G6" s="636" t="s">
        <v>6</v>
      </c>
      <c r="H6" s="636" t="s">
        <v>7</v>
      </c>
      <c r="I6" s="13" t="s">
        <v>1823</v>
      </c>
    </row>
    <row r="7" spans="1:9" ht="15">
      <c r="A7" s="650" t="s">
        <v>8</v>
      </c>
      <c r="B7" s="636" t="s">
        <v>8</v>
      </c>
      <c r="C7" s="637" t="s">
        <v>9</v>
      </c>
      <c r="D7" s="638" t="s">
        <v>10</v>
      </c>
      <c r="E7" s="638" t="s">
        <v>10</v>
      </c>
      <c r="F7" s="638" t="s">
        <v>8</v>
      </c>
      <c r="G7" s="636" t="s">
        <v>8</v>
      </c>
      <c r="H7" s="636" t="s">
        <v>8</v>
      </c>
      <c r="I7" s="13" t="s">
        <v>8</v>
      </c>
    </row>
    <row r="8" spans="1:9" ht="24" customHeight="1">
      <c r="A8" s="212">
        <v>1</v>
      </c>
      <c r="B8" s="96" t="s">
        <v>1276</v>
      </c>
      <c r="C8" s="213">
        <v>600</v>
      </c>
      <c r="D8" s="140"/>
      <c r="E8" s="140"/>
      <c r="F8" s="22"/>
      <c r="G8" s="418"/>
      <c r="H8" s="19"/>
      <c r="I8" s="271"/>
    </row>
    <row r="9" spans="1:9" ht="30" customHeight="1">
      <c r="A9" s="26"/>
      <c r="B9" s="27" t="s">
        <v>12</v>
      </c>
      <c r="C9" s="28" t="s">
        <v>13</v>
      </c>
      <c r="D9" s="29" t="s">
        <v>14</v>
      </c>
      <c r="E9" s="770" t="s">
        <v>15</v>
      </c>
      <c r="F9" s="770"/>
      <c r="G9" s="651"/>
      <c r="H9" s="24"/>
      <c r="I9" s="182"/>
    </row>
    <row r="10" spans="1:9" ht="15" customHeight="1">
      <c r="A10" s="32">
        <v>1</v>
      </c>
      <c r="B10" s="1" t="s">
        <v>16</v>
      </c>
      <c r="C10" s="33" t="s">
        <v>8</v>
      </c>
      <c r="D10" s="102"/>
      <c r="E10" s="770"/>
      <c r="F10" s="770"/>
      <c r="G10" s="652"/>
      <c r="H10" s="24"/>
      <c r="I10" s="182"/>
    </row>
    <row r="11" spans="1:9" ht="15" customHeight="1">
      <c r="A11" s="32">
        <v>2</v>
      </c>
      <c r="B11" s="2" t="s">
        <v>17</v>
      </c>
      <c r="C11" s="36" t="s">
        <v>8</v>
      </c>
      <c r="D11" s="103"/>
      <c r="E11" s="770"/>
      <c r="F11" s="770"/>
      <c r="G11" s="652"/>
      <c r="H11" s="24"/>
      <c r="I11" s="182"/>
    </row>
    <row r="12" spans="1:9" ht="81" customHeight="1">
      <c r="A12" s="32">
        <v>3</v>
      </c>
      <c r="B12" s="2" t="s">
        <v>185</v>
      </c>
      <c r="C12" s="36" t="s">
        <v>8</v>
      </c>
      <c r="D12" s="103"/>
      <c r="E12" s="770"/>
      <c r="F12" s="770"/>
      <c r="G12" s="652"/>
      <c r="H12" s="24"/>
      <c r="I12" s="182"/>
    </row>
    <row r="13" spans="1:9" ht="70.5" customHeight="1">
      <c r="A13" s="32">
        <v>4</v>
      </c>
      <c r="B13" s="2" t="s">
        <v>132</v>
      </c>
      <c r="C13" s="36" t="s">
        <v>8</v>
      </c>
      <c r="D13" s="103"/>
      <c r="E13" s="770"/>
      <c r="F13" s="770"/>
      <c r="G13" s="652"/>
      <c r="H13" s="24"/>
      <c r="I13" s="182"/>
    </row>
    <row r="14" spans="1:9" ht="42.75" customHeight="1">
      <c r="A14" s="32">
        <v>5</v>
      </c>
      <c r="B14" s="2" t="s">
        <v>21</v>
      </c>
      <c r="C14" s="36" t="s">
        <v>8</v>
      </c>
      <c r="D14" s="103"/>
      <c r="E14" s="770"/>
      <c r="F14" s="770"/>
      <c r="G14" s="652"/>
      <c r="H14" s="24"/>
      <c r="I14" s="182"/>
    </row>
    <row r="15" spans="1:9" ht="49.5" customHeight="1">
      <c r="A15" s="32">
        <v>6</v>
      </c>
      <c r="B15" s="2" t="s">
        <v>1277</v>
      </c>
      <c r="C15" s="36" t="s">
        <v>8</v>
      </c>
      <c r="D15" s="103"/>
      <c r="E15" s="770"/>
      <c r="F15" s="770"/>
      <c r="G15" s="652"/>
      <c r="H15" s="24"/>
      <c r="I15" s="182"/>
    </row>
    <row r="16" spans="1:9" ht="73.5" customHeight="1">
      <c r="A16" s="32">
        <v>7</v>
      </c>
      <c r="B16" s="2" t="s">
        <v>848</v>
      </c>
      <c r="C16" s="36" t="s">
        <v>22</v>
      </c>
      <c r="D16" s="103"/>
      <c r="E16" s="770"/>
      <c r="F16" s="770"/>
      <c r="G16" s="652"/>
      <c r="H16" s="24"/>
      <c r="I16" s="182"/>
    </row>
    <row r="17" spans="1:9" ht="49.5" customHeight="1">
      <c r="A17" s="32">
        <v>8</v>
      </c>
      <c r="B17" s="2" t="s">
        <v>189</v>
      </c>
      <c r="C17" s="36" t="s">
        <v>22</v>
      </c>
      <c r="D17" s="103"/>
      <c r="E17" s="770"/>
      <c r="F17" s="770"/>
      <c r="G17" s="651"/>
      <c r="H17" s="24"/>
      <c r="I17" s="182"/>
    </row>
    <row r="18" spans="1:9" ht="116.25" customHeight="1">
      <c r="A18" s="32">
        <v>9</v>
      </c>
      <c r="B18" s="2" t="s">
        <v>849</v>
      </c>
      <c r="C18" s="36" t="s">
        <v>22</v>
      </c>
      <c r="D18" s="103"/>
      <c r="E18" s="770"/>
      <c r="F18" s="770"/>
      <c r="G18" s="652"/>
      <c r="H18" s="24"/>
      <c r="I18" s="182"/>
    </row>
    <row r="19" spans="1:9" ht="15" customHeight="1">
      <c r="A19" s="32">
        <v>10</v>
      </c>
      <c r="B19" s="2" t="s">
        <v>850</v>
      </c>
      <c r="C19" s="36" t="s">
        <v>22</v>
      </c>
      <c r="D19" s="103"/>
      <c r="E19" s="770"/>
      <c r="F19" s="770"/>
      <c r="G19" s="652"/>
      <c r="H19" s="24"/>
      <c r="I19" s="182"/>
    </row>
    <row r="20" spans="1:9" ht="23.25" customHeight="1">
      <c r="A20" s="32">
        <v>11</v>
      </c>
      <c r="B20" s="110" t="s">
        <v>851</v>
      </c>
      <c r="C20" s="111" t="s">
        <v>26</v>
      </c>
      <c r="D20" s="103"/>
      <c r="E20" s="777"/>
      <c r="F20" s="777"/>
      <c r="G20" s="652"/>
      <c r="H20" s="24"/>
      <c r="I20" s="182"/>
    </row>
    <row r="21" spans="1:9" ht="41.25" customHeight="1">
      <c r="A21" s="32">
        <v>12</v>
      </c>
      <c r="B21" s="502" t="s">
        <v>852</v>
      </c>
      <c r="C21" s="111" t="s">
        <v>170</v>
      </c>
      <c r="D21" s="103"/>
      <c r="E21" s="777"/>
      <c r="F21" s="777"/>
      <c r="G21" s="652"/>
      <c r="H21" s="24"/>
      <c r="I21" s="182"/>
    </row>
    <row r="22" spans="1:9" ht="143.25" customHeight="1">
      <c r="A22" s="32">
        <v>13</v>
      </c>
      <c r="B22" s="114" t="s">
        <v>198</v>
      </c>
      <c r="C22" s="36" t="s">
        <v>1278</v>
      </c>
      <c r="D22" s="103"/>
      <c r="E22" s="777"/>
      <c r="F22" s="777"/>
      <c r="G22" s="652"/>
      <c r="H22" s="24"/>
      <c r="I22" s="182"/>
    </row>
    <row r="23" spans="1:9" ht="15" customHeight="1">
      <c r="A23" s="32">
        <v>14</v>
      </c>
      <c r="B23" s="203" t="s">
        <v>854</v>
      </c>
      <c r="C23" s="111" t="s">
        <v>206</v>
      </c>
      <c r="D23" s="103"/>
      <c r="E23" s="777"/>
      <c r="F23" s="777"/>
      <c r="G23" s="652"/>
      <c r="H23" s="24"/>
      <c r="I23" s="182"/>
    </row>
    <row r="24" spans="1:9" ht="15">
      <c r="A24" s="32">
        <v>15</v>
      </c>
      <c r="B24" s="2" t="s">
        <v>855</v>
      </c>
      <c r="C24" s="111" t="s">
        <v>170</v>
      </c>
      <c r="D24" s="103"/>
      <c r="E24" s="777"/>
      <c r="F24" s="777"/>
      <c r="G24" s="652"/>
      <c r="H24" s="24"/>
      <c r="I24" s="182"/>
    </row>
    <row r="25" spans="1:9" ht="15">
      <c r="A25" s="32">
        <v>16</v>
      </c>
      <c r="B25" s="2" t="s">
        <v>856</v>
      </c>
      <c r="C25" s="111" t="s">
        <v>22</v>
      </c>
      <c r="D25" s="103"/>
      <c r="E25" s="777"/>
      <c r="F25" s="777"/>
      <c r="G25" s="652"/>
      <c r="H25" s="24"/>
      <c r="I25" s="182"/>
    </row>
    <row r="26" spans="1:9" ht="15">
      <c r="A26" s="32">
        <v>17</v>
      </c>
      <c r="B26" s="198" t="s">
        <v>857</v>
      </c>
      <c r="C26" s="111" t="s">
        <v>22</v>
      </c>
      <c r="D26" s="103"/>
      <c r="E26" s="777"/>
      <c r="F26" s="777"/>
      <c r="G26" s="652"/>
      <c r="H26" s="24"/>
      <c r="I26" s="182"/>
    </row>
    <row r="27" spans="1:9" ht="15">
      <c r="A27" s="32">
        <v>18</v>
      </c>
      <c r="B27" s="198" t="s">
        <v>858</v>
      </c>
      <c r="C27" s="111" t="s">
        <v>22</v>
      </c>
      <c r="D27" s="103"/>
      <c r="E27" s="777"/>
      <c r="F27" s="777"/>
      <c r="G27" s="652"/>
      <c r="H27" s="24"/>
      <c r="I27" s="182"/>
    </row>
    <row r="28" spans="1:9" ht="15">
      <c r="A28" s="32">
        <v>19</v>
      </c>
      <c r="B28" s="203" t="s">
        <v>202</v>
      </c>
      <c r="C28" s="111" t="s">
        <v>22</v>
      </c>
      <c r="D28" s="103"/>
      <c r="E28" s="777"/>
      <c r="F28" s="777"/>
      <c r="G28" s="652"/>
      <c r="H28" s="24"/>
      <c r="I28" s="182"/>
    </row>
    <row r="29" spans="1:9" ht="21.75" customHeight="1">
      <c r="A29" s="32">
        <v>21</v>
      </c>
      <c r="B29" s="114" t="s">
        <v>1279</v>
      </c>
      <c r="C29" s="111" t="s">
        <v>26</v>
      </c>
      <c r="D29" s="103"/>
      <c r="E29" s="777"/>
      <c r="F29" s="777"/>
      <c r="G29" s="652"/>
      <c r="H29" s="24"/>
      <c r="I29" s="182"/>
    </row>
    <row r="30" spans="1:9" ht="24.75" customHeight="1">
      <c r="A30" s="32">
        <v>22</v>
      </c>
      <c r="B30" s="114" t="s">
        <v>200</v>
      </c>
      <c r="C30" s="111" t="s">
        <v>29</v>
      </c>
      <c r="D30" s="103"/>
      <c r="E30" s="770"/>
      <c r="F30" s="770"/>
      <c r="G30" s="652"/>
      <c r="H30" s="24"/>
      <c r="I30" s="182"/>
    </row>
    <row r="31" spans="1:9" ht="116.25" customHeight="1">
      <c r="A31" s="32">
        <v>23</v>
      </c>
      <c r="B31" s="114" t="s">
        <v>861</v>
      </c>
      <c r="C31" s="111" t="s">
        <v>22</v>
      </c>
      <c r="D31" s="103"/>
      <c r="E31" s="777"/>
      <c r="F31" s="777"/>
      <c r="G31" s="652"/>
      <c r="H31" s="24"/>
      <c r="I31" s="182"/>
    </row>
    <row r="32" spans="1:9" ht="24" customHeight="1">
      <c r="A32" s="32">
        <v>24</v>
      </c>
      <c r="B32" s="2" t="s">
        <v>1280</v>
      </c>
      <c r="C32" s="36" t="s">
        <v>22</v>
      </c>
      <c r="D32" s="103"/>
      <c r="E32" s="770"/>
      <c r="F32" s="770"/>
      <c r="G32" s="652"/>
      <c r="H32" s="24"/>
      <c r="I32" s="182"/>
    </row>
    <row r="33" spans="1:9" ht="25.5" customHeight="1">
      <c r="A33" s="32">
        <v>25</v>
      </c>
      <c r="B33" s="203" t="s">
        <v>1281</v>
      </c>
      <c r="C33" s="36" t="s">
        <v>22</v>
      </c>
      <c r="D33" s="103"/>
      <c r="E33" s="770"/>
      <c r="F33" s="770"/>
      <c r="G33" s="652"/>
      <c r="H33" s="24"/>
      <c r="I33" s="182"/>
    </row>
    <row r="36" spans="1:9" ht="14.25">
      <c r="B36" s="44" t="s">
        <v>1354</v>
      </c>
    </row>
    <row r="37" spans="1:9" ht="15">
      <c r="B37" s="766" t="s">
        <v>1842</v>
      </c>
    </row>
  </sheetData>
  <mergeCells count="29">
    <mergeCell ref="E33:F33"/>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L30"/>
  <sheetViews>
    <sheetView topLeftCell="A19" zoomScaleNormal="100" workbookViewId="0">
      <selection activeCell="B30" sqref="B30"/>
    </sheetView>
  </sheetViews>
  <sheetFormatPr defaultColWidth="8.7109375" defaultRowHeight="15"/>
  <cols>
    <col min="1" max="1" width="3.5703125" style="5" customWidth="1"/>
    <col min="2" max="2" width="64.42578125" style="5" customWidth="1"/>
    <col min="3" max="3" width="12" style="5" customWidth="1"/>
    <col min="4" max="4" width="11.85546875" style="5" customWidth="1"/>
    <col min="5" max="5" width="11.5703125" style="5" customWidth="1"/>
    <col min="6" max="6" width="9.42578125" style="5" customWidth="1"/>
    <col min="7" max="7" width="10" style="5" customWidth="1"/>
    <col min="8" max="8" width="11.85546875" style="5" customWidth="1"/>
    <col min="9" max="9" width="21.28515625" style="5" customWidth="1"/>
    <col min="10" max="11" width="8.42578125" style="5" customWidth="1"/>
    <col min="12" max="12" width="11.42578125" style="5" customWidth="1"/>
    <col min="13" max="13" width="8.28515625" style="5" customWidth="1"/>
    <col min="14" max="15" width="13.28515625" style="5" customWidth="1"/>
    <col min="16" max="62" width="8.42578125" style="5" customWidth="1"/>
    <col min="63" max="16384" width="8.7109375"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row>
    <row r="5" spans="1:64" s="208" customFormat="1" ht="16.5" customHeight="1">
      <c r="A5" s="772" t="s">
        <v>1553</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57.75" customHeight="1">
      <c r="A6" s="91" t="s">
        <v>1</v>
      </c>
      <c r="B6" s="92" t="s">
        <v>32</v>
      </c>
      <c r="C6" s="93" t="s">
        <v>2</v>
      </c>
      <c r="D6" s="94" t="s">
        <v>3</v>
      </c>
      <c r="E6" s="94" t="s">
        <v>4</v>
      </c>
      <c r="F6" s="94" t="s">
        <v>5</v>
      </c>
      <c r="G6" s="92" t="s">
        <v>6</v>
      </c>
      <c r="H6" s="95" t="s">
        <v>7</v>
      </c>
      <c r="I6" s="13" t="s">
        <v>1823</v>
      </c>
    </row>
    <row r="7" spans="1:64" ht="15" customHeight="1">
      <c r="A7" s="15" t="s">
        <v>8</v>
      </c>
      <c r="B7" s="9" t="s">
        <v>8</v>
      </c>
      <c r="C7" s="16" t="s">
        <v>9</v>
      </c>
      <c r="D7" s="11" t="s">
        <v>10</v>
      </c>
      <c r="E7" s="11" t="s">
        <v>10</v>
      </c>
      <c r="F7" s="11" t="s">
        <v>8</v>
      </c>
      <c r="G7" s="9" t="s">
        <v>8</v>
      </c>
      <c r="H7" s="17" t="s">
        <v>8</v>
      </c>
      <c r="I7" s="13" t="s">
        <v>8</v>
      </c>
    </row>
    <row r="8" spans="1:64" ht="39.75" customHeight="1">
      <c r="A8" s="280">
        <v>1</v>
      </c>
      <c r="B8" s="165" t="s">
        <v>1282</v>
      </c>
      <c r="C8" s="139">
        <f>600</f>
        <v>600</v>
      </c>
      <c r="D8" s="140"/>
      <c r="E8" s="108"/>
      <c r="F8" s="149"/>
      <c r="G8" s="109"/>
      <c r="H8" s="109"/>
      <c r="I8" s="271"/>
    </row>
    <row r="9" spans="1:64" ht="36" customHeight="1">
      <c r="A9" s="32"/>
      <c r="B9" s="269" t="s">
        <v>12</v>
      </c>
      <c r="C9" s="632" t="s">
        <v>13</v>
      </c>
      <c r="D9" s="29" t="s">
        <v>14</v>
      </c>
      <c r="E9" s="770" t="s">
        <v>15</v>
      </c>
      <c r="F9" s="770"/>
      <c r="G9" s="652"/>
      <c r="H9" s="24"/>
      <c r="I9" s="24"/>
      <c r="J9" s="81"/>
    </row>
    <row r="10" spans="1:64" ht="47.25" customHeight="1">
      <c r="A10" s="32">
        <v>1</v>
      </c>
      <c r="B10" s="114" t="s">
        <v>1283</v>
      </c>
      <c r="C10" s="633" t="s">
        <v>8</v>
      </c>
      <c r="D10" s="102"/>
      <c r="E10" s="770"/>
      <c r="F10" s="770"/>
      <c r="G10" s="652"/>
      <c r="H10" s="26"/>
      <c r="I10" s="24"/>
      <c r="J10" s="18"/>
    </row>
    <row r="11" spans="1:64" ht="28.5" customHeight="1">
      <c r="A11" s="32">
        <v>2</v>
      </c>
      <c r="B11" s="114" t="s">
        <v>17</v>
      </c>
      <c r="C11" s="189" t="s">
        <v>8</v>
      </c>
      <c r="D11" s="103"/>
      <c r="E11" s="770"/>
      <c r="F11" s="770"/>
      <c r="G11" s="652"/>
      <c r="H11" s="24"/>
      <c r="I11" s="24"/>
      <c r="J11" s="18"/>
    </row>
    <row r="12" spans="1:64" ht="93.75" customHeight="1">
      <c r="A12" s="32">
        <v>3</v>
      </c>
      <c r="B12" s="114" t="s">
        <v>1816</v>
      </c>
      <c r="C12" s="189" t="s">
        <v>8</v>
      </c>
      <c r="D12" s="103"/>
      <c r="E12" s="770"/>
      <c r="F12" s="770"/>
      <c r="G12" s="652"/>
      <c r="H12" s="24"/>
      <c r="I12" s="24"/>
      <c r="J12" s="18"/>
    </row>
    <row r="13" spans="1:64" ht="64.5" customHeight="1">
      <c r="A13" s="32">
        <v>4</v>
      </c>
      <c r="B13" s="114" t="s">
        <v>1284</v>
      </c>
      <c r="C13" s="189" t="s">
        <v>8</v>
      </c>
      <c r="D13" s="103"/>
      <c r="E13" s="770"/>
      <c r="F13" s="770"/>
      <c r="G13" s="652"/>
      <c r="H13" s="24"/>
      <c r="I13" s="24"/>
      <c r="J13" s="81"/>
    </row>
    <row r="14" spans="1:64" ht="42" customHeight="1">
      <c r="A14" s="32">
        <v>5</v>
      </c>
      <c r="B14" s="114" t="s">
        <v>21</v>
      </c>
      <c r="C14" s="189" t="s">
        <v>8</v>
      </c>
      <c r="D14" s="103"/>
      <c r="E14" s="770"/>
      <c r="F14" s="770"/>
      <c r="G14" s="652"/>
      <c r="H14" s="24"/>
      <c r="I14" s="24"/>
      <c r="J14" s="81"/>
    </row>
    <row r="15" spans="1:64" s="5" customFormat="1" ht="21.75" customHeight="1">
      <c r="A15" s="32">
        <v>6</v>
      </c>
      <c r="B15" s="114" t="s">
        <v>39</v>
      </c>
      <c r="C15" s="189" t="s">
        <v>8</v>
      </c>
      <c r="D15" s="103"/>
      <c r="E15" s="770"/>
      <c r="F15" s="770"/>
      <c r="G15" s="24"/>
      <c r="H15" s="24"/>
      <c r="I15" s="105"/>
    </row>
    <row r="16" spans="1:64" s="5" customFormat="1" ht="103.5" customHeight="1">
      <c r="A16" s="32">
        <v>7</v>
      </c>
      <c r="B16" s="473" t="s">
        <v>1285</v>
      </c>
      <c r="C16" s="631" t="s">
        <v>22</v>
      </c>
      <c r="D16" s="103"/>
      <c r="E16" s="770"/>
      <c r="F16" s="770"/>
      <c r="G16" s="24"/>
      <c r="H16" s="24"/>
      <c r="I16" s="105"/>
    </row>
    <row r="17" spans="1:10" s="5" customFormat="1" ht="123" customHeight="1">
      <c r="A17" s="32">
        <v>8</v>
      </c>
      <c r="B17" s="114" t="s">
        <v>1286</v>
      </c>
      <c r="C17" s="189" t="s">
        <v>1287</v>
      </c>
      <c r="D17" s="115"/>
      <c r="E17" s="780"/>
      <c r="F17" s="780"/>
      <c r="G17" s="652"/>
      <c r="H17" s="24"/>
      <c r="I17" s="24"/>
      <c r="J17" s="18"/>
    </row>
    <row r="18" spans="1:10" s="5" customFormat="1" ht="171" customHeight="1">
      <c r="A18" s="32">
        <v>9</v>
      </c>
      <c r="B18" s="473" t="s">
        <v>1288</v>
      </c>
      <c r="C18" s="36" t="s">
        <v>26</v>
      </c>
      <c r="D18" s="115"/>
      <c r="E18" s="780"/>
      <c r="F18" s="780"/>
      <c r="G18" s="652"/>
      <c r="H18" s="24"/>
      <c r="I18" s="24"/>
      <c r="J18" s="18"/>
    </row>
    <row r="19" spans="1:10" s="5" customFormat="1" ht="27" customHeight="1">
      <c r="A19" s="32">
        <v>10</v>
      </c>
      <c r="B19" s="473" t="s">
        <v>1289</v>
      </c>
      <c r="C19" s="36" t="s">
        <v>206</v>
      </c>
      <c r="D19" s="115"/>
      <c r="E19" s="780"/>
      <c r="F19" s="780"/>
      <c r="G19" s="652"/>
      <c r="H19" s="24"/>
      <c r="I19" s="24"/>
      <c r="J19" s="18"/>
    </row>
    <row r="20" spans="1:10" s="5" customFormat="1" ht="34.5" customHeight="1">
      <c r="A20" s="32">
        <v>11</v>
      </c>
      <c r="B20" s="473" t="s">
        <v>1290</v>
      </c>
      <c r="C20" s="36" t="s">
        <v>1205</v>
      </c>
      <c r="D20" s="115"/>
      <c r="E20" s="770"/>
      <c r="F20" s="770"/>
      <c r="G20" s="652"/>
      <c r="H20" s="24"/>
      <c r="I20" s="24"/>
      <c r="J20" s="18"/>
    </row>
    <row r="21" spans="1:10" s="5" customFormat="1" ht="22.5" customHeight="1">
      <c r="A21" s="32">
        <v>12</v>
      </c>
      <c r="B21" s="473" t="s">
        <v>1291</v>
      </c>
      <c r="C21" s="36" t="s">
        <v>194</v>
      </c>
      <c r="D21" s="115"/>
      <c r="E21" s="770"/>
      <c r="F21" s="770"/>
      <c r="G21" s="652"/>
      <c r="H21" s="24"/>
      <c r="I21" s="24"/>
      <c r="J21" s="18"/>
    </row>
    <row r="22" spans="1:10" s="5" customFormat="1" ht="26.25" customHeight="1">
      <c r="A22" s="32">
        <v>13</v>
      </c>
      <c r="B22" s="546" t="s">
        <v>1292</v>
      </c>
      <c r="C22" s="36" t="s">
        <v>1293</v>
      </c>
      <c r="D22" s="115"/>
      <c r="E22" s="770"/>
      <c r="F22" s="770"/>
      <c r="G22" s="652"/>
      <c r="H22" s="24"/>
      <c r="I22" s="24"/>
      <c r="J22" s="18"/>
    </row>
    <row r="23" spans="1:10" s="5" customFormat="1" ht="34.5" customHeight="1">
      <c r="A23" s="32">
        <v>14</v>
      </c>
      <c r="B23" s="473" t="s">
        <v>1294</v>
      </c>
      <c r="C23" s="36" t="s">
        <v>22</v>
      </c>
      <c r="D23" s="115"/>
      <c r="E23" s="770"/>
      <c r="F23" s="770"/>
      <c r="G23" s="652"/>
      <c r="H23" s="24"/>
      <c r="I23" s="24"/>
      <c r="J23" s="18"/>
    </row>
    <row r="24" spans="1:10" s="5" customFormat="1" ht="27" customHeight="1">
      <c r="A24" s="32">
        <v>15</v>
      </c>
      <c r="B24" s="473" t="s">
        <v>1295</v>
      </c>
      <c r="C24" s="36" t="s">
        <v>22</v>
      </c>
      <c r="D24" s="115"/>
      <c r="E24" s="770"/>
      <c r="F24" s="770"/>
      <c r="G24" s="652"/>
      <c r="H24" s="24"/>
      <c r="I24" s="24"/>
      <c r="J24" s="18"/>
    </row>
    <row r="25" spans="1:10" s="5" customFormat="1" ht="38.25" customHeight="1">
      <c r="A25" s="32">
        <v>16</v>
      </c>
      <c r="B25" s="527" t="s">
        <v>1296</v>
      </c>
      <c r="C25" s="36" t="s">
        <v>22</v>
      </c>
      <c r="D25" s="115"/>
      <c r="E25" s="770"/>
      <c r="F25" s="770"/>
      <c r="G25" s="652"/>
      <c r="H25" s="24"/>
      <c r="I25" s="24"/>
      <c r="J25" s="18"/>
    </row>
    <row r="26" spans="1:10" s="5" customFormat="1" ht="24" customHeight="1">
      <c r="A26" s="32">
        <v>17</v>
      </c>
      <c r="B26" s="591" t="s">
        <v>1297</v>
      </c>
      <c r="C26" s="189" t="s">
        <v>1298</v>
      </c>
      <c r="D26" s="115"/>
      <c r="E26" s="770"/>
      <c r="F26" s="770"/>
      <c r="G26" s="652"/>
      <c r="H26" s="24"/>
      <c r="I26" s="24"/>
      <c r="J26" s="18"/>
    </row>
    <row r="27" spans="1:10" s="5" customFormat="1" ht="15" customHeight="1">
      <c r="A27" s="18"/>
      <c r="B27" s="18"/>
      <c r="C27" s="18"/>
      <c r="D27" s="18"/>
      <c r="E27" s="18"/>
      <c r="F27" s="18"/>
      <c r="G27" s="18"/>
      <c r="H27" s="18"/>
    </row>
    <row r="28" spans="1:10" s="5" customFormat="1" ht="15" customHeight="1">
      <c r="A28" s="18"/>
      <c r="B28" s="18"/>
      <c r="C28" s="18"/>
      <c r="D28" s="18"/>
      <c r="F28" s="653"/>
      <c r="G28" s="653"/>
      <c r="H28" s="654"/>
    </row>
    <row r="29" spans="1:10" s="5" customFormat="1" ht="15" customHeight="1">
      <c r="A29" s="18"/>
      <c r="B29" s="44" t="s">
        <v>1354</v>
      </c>
      <c r="C29" s="18"/>
      <c r="D29" s="18"/>
      <c r="F29" s="653"/>
      <c r="G29" s="653"/>
      <c r="H29" s="654"/>
    </row>
    <row r="30" spans="1:10" ht="15.75">
      <c r="B30" s="766" t="s">
        <v>1842</v>
      </c>
    </row>
  </sheetData>
  <mergeCells count="22">
    <mergeCell ref="E23:F23"/>
    <mergeCell ref="E24:F24"/>
    <mergeCell ref="E25:F25"/>
    <mergeCell ref="E26:F26"/>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BL28"/>
  <sheetViews>
    <sheetView topLeftCell="A19" zoomScaleNormal="100" workbookViewId="0">
      <selection activeCell="B28" sqref="B28"/>
    </sheetView>
  </sheetViews>
  <sheetFormatPr defaultColWidth="8.7109375" defaultRowHeight="15"/>
  <cols>
    <col min="1" max="1" width="3.5703125" style="5" customWidth="1"/>
    <col min="2" max="2" width="64.42578125" style="5" customWidth="1"/>
    <col min="3" max="3" width="12.7109375" style="5" customWidth="1"/>
    <col min="4" max="4" width="11" style="5" customWidth="1"/>
    <col min="5" max="5" width="11.5703125" style="5" customWidth="1"/>
    <col min="6" max="6" width="9.42578125" style="5" customWidth="1"/>
    <col min="7" max="7" width="10" style="5" customWidth="1"/>
    <col min="8" max="8" width="11.85546875" style="5" customWidth="1"/>
    <col min="9" max="9" width="18.7109375" style="5" customWidth="1"/>
    <col min="10" max="11" width="8.42578125" style="5" customWidth="1"/>
    <col min="12" max="12" width="11.42578125" style="5" customWidth="1"/>
    <col min="13" max="13" width="8.28515625" style="5" customWidth="1"/>
    <col min="14" max="15" width="13.28515625" style="5" customWidth="1"/>
    <col min="16" max="62" width="8.42578125" style="5" customWidth="1"/>
    <col min="63" max="16384" width="8.7109375"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row>
    <row r="5" spans="1:64" s="208" customFormat="1" ht="16.5" customHeight="1">
      <c r="A5" s="772" t="s">
        <v>1554</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55.5" customHeight="1">
      <c r="A6" s="91" t="s">
        <v>1</v>
      </c>
      <c r="B6" s="92" t="s">
        <v>32</v>
      </c>
      <c r="C6" s="93" t="s">
        <v>2</v>
      </c>
      <c r="D6" s="94" t="s">
        <v>3</v>
      </c>
      <c r="E6" s="94" t="s">
        <v>4</v>
      </c>
      <c r="F6" s="94" t="s">
        <v>5</v>
      </c>
      <c r="G6" s="92" t="s">
        <v>6</v>
      </c>
      <c r="H6" s="95" t="s">
        <v>7</v>
      </c>
      <c r="I6" s="13" t="s">
        <v>1823</v>
      </c>
    </row>
    <row r="7" spans="1:64" ht="15" customHeight="1">
      <c r="A7" s="15" t="s">
        <v>8</v>
      </c>
      <c r="B7" s="9" t="s">
        <v>8</v>
      </c>
      <c r="C7" s="16" t="s">
        <v>9</v>
      </c>
      <c r="D7" s="11" t="s">
        <v>10</v>
      </c>
      <c r="E7" s="11" t="s">
        <v>10</v>
      </c>
      <c r="F7" s="11" t="s">
        <v>8</v>
      </c>
      <c r="G7" s="9" t="s">
        <v>8</v>
      </c>
      <c r="H7" s="17" t="s">
        <v>8</v>
      </c>
      <c r="I7" s="13" t="s">
        <v>8</v>
      </c>
    </row>
    <row r="8" spans="1:64" ht="47.25" customHeight="1">
      <c r="A8" s="280">
        <v>1</v>
      </c>
      <c r="B8" s="165" t="s">
        <v>1299</v>
      </c>
      <c r="C8" s="139">
        <v>600</v>
      </c>
      <c r="D8" s="140"/>
      <c r="E8" s="108"/>
      <c r="F8" s="149"/>
      <c r="G8" s="109"/>
      <c r="H8" s="109"/>
      <c r="I8" s="271"/>
    </row>
    <row r="9" spans="1:64" ht="36" customHeight="1">
      <c r="A9" s="32"/>
      <c r="B9" s="269" t="s">
        <v>12</v>
      </c>
      <c r="C9" s="632" t="s">
        <v>13</v>
      </c>
      <c r="D9" s="29" t="s">
        <v>14</v>
      </c>
      <c r="E9" s="770" t="s">
        <v>15</v>
      </c>
      <c r="F9" s="770"/>
      <c r="G9" s="652"/>
      <c r="H9" s="24"/>
      <c r="I9" s="24"/>
      <c r="J9" s="81"/>
    </row>
    <row r="10" spans="1:64" ht="45.75" customHeight="1">
      <c r="A10" s="32">
        <v>1</v>
      </c>
      <c r="B10" s="114" t="s">
        <v>1283</v>
      </c>
      <c r="C10" s="633" t="s">
        <v>8</v>
      </c>
      <c r="D10" s="102"/>
      <c r="E10" s="770"/>
      <c r="F10" s="770"/>
      <c r="G10" s="652"/>
      <c r="H10" s="26"/>
      <c r="I10" s="24"/>
      <c r="J10" s="18"/>
    </row>
    <row r="11" spans="1:64" ht="21" customHeight="1">
      <c r="A11" s="32">
        <v>2</v>
      </c>
      <c r="B11" s="114" t="s">
        <v>17</v>
      </c>
      <c r="C11" s="189" t="s">
        <v>8</v>
      </c>
      <c r="D11" s="103"/>
      <c r="E11" s="770"/>
      <c r="F11" s="770"/>
      <c r="G11" s="652"/>
      <c r="H11" s="24"/>
      <c r="I11" s="24"/>
      <c r="J11" s="18"/>
    </row>
    <row r="12" spans="1:64" ht="96.75" customHeight="1">
      <c r="A12" s="32">
        <v>3</v>
      </c>
      <c r="B12" s="114" t="s">
        <v>1817</v>
      </c>
      <c r="C12" s="189" t="s">
        <v>8</v>
      </c>
      <c r="D12" s="103"/>
      <c r="E12" s="770"/>
      <c r="F12" s="770"/>
      <c r="G12" s="652"/>
      <c r="H12" s="24"/>
      <c r="I12" s="24"/>
      <c r="J12" s="18"/>
    </row>
    <row r="13" spans="1:64" ht="66.75" customHeight="1">
      <c r="A13" s="32">
        <v>4</v>
      </c>
      <c r="B13" s="114" t="s">
        <v>1300</v>
      </c>
      <c r="C13" s="189" t="s">
        <v>8</v>
      </c>
      <c r="D13" s="103"/>
      <c r="E13" s="770"/>
      <c r="F13" s="770"/>
      <c r="G13" s="652"/>
      <c r="H13" s="24"/>
      <c r="I13" s="24"/>
      <c r="J13" s="81"/>
      <c r="K13" s="18"/>
    </row>
    <row r="14" spans="1:64" ht="35.25" customHeight="1">
      <c r="A14" s="32">
        <v>5</v>
      </c>
      <c r="B14" s="114" t="s">
        <v>21</v>
      </c>
      <c r="C14" s="189" t="s">
        <v>8</v>
      </c>
      <c r="D14" s="103"/>
      <c r="E14" s="770"/>
      <c r="F14" s="770"/>
      <c r="G14" s="652"/>
      <c r="H14" s="24"/>
      <c r="I14" s="24"/>
      <c r="J14" s="81"/>
    </row>
    <row r="15" spans="1:64" s="5" customFormat="1" ht="25.5" customHeight="1">
      <c r="A15" s="32">
        <v>6</v>
      </c>
      <c r="B15" s="114" t="s">
        <v>39</v>
      </c>
      <c r="C15" s="189" t="s">
        <v>8</v>
      </c>
      <c r="D15" s="103"/>
      <c r="E15" s="770"/>
      <c r="F15" s="770"/>
      <c r="G15" s="24"/>
      <c r="H15" s="24"/>
      <c r="I15" s="105"/>
    </row>
    <row r="16" spans="1:64" s="5" customFormat="1" ht="89.25" customHeight="1">
      <c r="A16" s="32">
        <v>7</v>
      </c>
      <c r="B16" s="473" t="s">
        <v>1301</v>
      </c>
      <c r="C16" s="631" t="s">
        <v>22</v>
      </c>
      <c r="D16" s="103"/>
      <c r="E16" s="770"/>
      <c r="F16" s="770"/>
      <c r="G16" s="24"/>
      <c r="H16" s="24"/>
      <c r="I16" s="105"/>
    </row>
    <row r="17" spans="1:10" s="5" customFormat="1" ht="141" customHeight="1">
      <c r="A17" s="32">
        <v>8</v>
      </c>
      <c r="B17" s="524" t="s">
        <v>1302</v>
      </c>
      <c r="C17" s="36" t="s">
        <v>22</v>
      </c>
      <c r="D17" s="439"/>
      <c r="E17" s="770"/>
      <c r="F17" s="770"/>
      <c r="G17" s="24"/>
      <c r="H17" s="24"/>
      <c r="I17" s="105"/>
    </row>
    <row r="18" spans="1:10" s="5" customFormat="1" ht="18.75" customHeight="1">
      <c r="A18" s="32">
        <v>9</v>
      </c>
      <c r="B18" s="114" t="s">
        <v>1303</v>
      </c>
      <c r="C18" s="189" t="s">
        <v>206</v>
      </c>
      <c r="D18" s="115"/>
      <c r="E18" s="780"/>
      <c r="F18" s="780"/>
      <c r="G18" s="652"/>
      <c r="H18" s="24"/>
      <c r="I18" s="24"/>
      <c r="J18" s="18"/>
    </row>
    <row r="19" spans="1:10" s="5" customFormat="1" ht="15.75" customHeight="1">
      <c r="A19" s="32">
        <v>10</v>
      </c>
      <c r="B19" s="473" t="s">
        <v>1304</v>
      </c>
      <c r="C19" s="36" t="s">
        <v>26</v>
      </c>
      <c r="D19" s="115"/>
      <c r="E19" s="780"/>
      <c r="F19" s="780"/>
      <c r="G19" s="652"/>
      <c r="H19" s="24"/>
      <c r="I19" s="24"/>
      <c r="J19" s="18"/>
    </row>
    <row r="20" spans="1:10" s="5" customFormat="1" ht="14.25" customHeight="1">
      <c r="A20" s="32">
        <v>11</v>
      </c>
      <c r="B20" s="473" t="s">
        <v>1305</v>
      </c>
      <c r="C20" s="36" t="s">
        <v>22</v>
      </c>
      <c r="D20" s="115"/>
      <c r="E20" s="780"/>
      <c r="F20" s="780"/>
      <c r="G20" s="652"/>
      <c r="H20" s="24"/>
      <c r="I20" s="24"/>
      <c r="J20" s="18"/>
    </row>
    <row r="21" spans="1:10" s="5" customFormat="1" ht="83.25" customHeight="1">
      <c r="A21" s="32"/>
      <c r="B21" s="473" t="s">
        <v>1306</v>
      </c>
      <c r="C21" s="36" t="s">
        <v>22</v>
      </c>
      <c r="D21" s="115"/>
      <c r="E21" s="779"/>
      <c r="F21" s="780"/>
      <c r="G21" s="652"/>
      <c r="H21" s="24"/>
      <c r="I21" s="24"/>
      <c r="J21" s="18"/>
    </row>
    <row r="22" spans="1:10" s="5" customFormat="1" ht="174" customHeight="1">
      <c r="A22" s="32">
        <v>12</v>
      </c>
      <c r="B22" s="473" t="s">
        <v>1288</v>
      </c>
      <c r="C22" s="36" t="s">
        <v>1307</v>
      </c>
      <c r="D22" s="115"/>
      <c r="E22" s="780"/>
      <c r="F22" s="780"/>
      <c r="G22" s="652"/>
      <c r="H22" s="24"/>
      <c r="I22" s="24"/>
      <c r="J22" s="18"/>
    </row>
    <row r="23" spans="1:10" s="5" customFormat="1" ht="33.75" customHeight="1">
      <c r="A23" s="32">
        <v>13</v>
      </c>
      <c r="B23" s="473" t="s">
        <v>1308</v>
      </c>
      <c r="C23" s="36" t="s">
        <v>49</v>
      </c>
      <c r="D23" s="115"/>
      <c r="E23" s="770"/>
      <c r="F23" s="770"/>
      <c r="G23" s="652"/>
      <c r="H23" s="24"/>
      <c r="I23" s="24"/>
      <c r="J23" s="18"/>
    </row>
    <row r="24" spans="1:10" s="5" customFormat="1" ht="93" customHeight="1">
      <c r="A24" s="32">
        <v>14</v>
      </c>
      <c r="B24" s="473" t="s">
        <v>1309</v>
      </c>
      <c r="C24" s="36" t="s">
        <v>194</v>
      </c>
      <c r="D24" s="115"/>
      <c r="E24" s="770"/>
      <c r="F24" s="770"/>
      <c r="G24" s="652"/>
      <c r="H24" s="24"/>
      <c r="I24" s="24"/>
      <c r="J24" s="18"/>
    </row>
    <row r="25" spans="1:10" s="5" customFormat="1" ht="15" customHeight="1">
      <c r="A25" s="18"/>
      <c r="B25" s="18"/>
      <c r="C25" s="18"/>
      <c r="D25" s="18"/>
      <c r="E25" s="18"/>
      <c r="F25" s="18"/>
      <c r="G25" s="18"/>
      <c r="H25" s="18"/>
    </row>
    <row r="26" spans="1:10" s="5" customFormat="1" ht="15" customHeight="1">
      <c r="A26" s="18"/>
      <c r="B26" s="18"/>
      <c r="C26" s="18"/>
      <c r="D26" s="18"/>
      <c r="F26" s="653"/>
      <c r="G26" s="653"/>
      <c r="H26" s="654"/>
    </row>
    <row r="27" spans="1:10" s="5" customFormat="1" ht="15" customHeight="1">
      <c r="A27" s="18"/>
      <c r="B27" s="44" t="s">
        <v>1354</v>
      </c>
      <c r="C27" s="18"/>
      <c r="D27" s="18"/>
      <c r="F27" s="653"/>
      <c r="G27" s="653"/>
      <c r="H27" s="654"/>
    </row>
    <row r="28" spans="1:10" ht="15.75">
      <c r="B28" s="766" t="s">
        <v>1842</v>
      </c>
    </row>
  </sheetData>
  <mergeCells count="20">
    <mergeCell ref="E24:F24"/>
    <mergeCell ref="E18:F18"/>
    <mergeCell ref="E19:F19"/>
    <mergeCell ref="E20:F20"/>
    <mergeCell ref="E22:F22"/>
    <mergeCell ref="E23:F23"/>
    <mergeCell ref="E21:F21"/>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BL28"/>
  <sheetViews>
    <sheetView topLeftCell="A19" zoomScaleNormal="100" workbookViewId="0">
      <selection activeCell="B28" sqref="B28"/>
    </sheetView>
  </sheetViews>
  <sheetFormatPr defaultColWidth="8.7109375" defaultRowHeight="13.5"/>
  <cols>
    <col min="1" max="1" width="3.5703125" style="105" customWidth="1"/>
    <col min="2" max="2" width="64.42578125" style="105" customWidth="1"/>
    <col min="3" max="3" width="12.85546875" style="105" customWidth="1"/>
    <col min="4" max="4" width="11.85546875" style="105" customWidth="1"/>
    <col min="5" max="5" width="11.5703125" style="105" customWidth="1"/>
    <col min="6" max="6" width="9.42578125" style="105" customWidth="1"/>
    <col min="7" max="7" width="10" style="105" customWidth="1"/>
    <col min="8" max="8" width="11.85546875" style="105" customWidth="1"/>
    <col min="9" max="9" width="16.140625" style="105" customWidth="1"/>
    <col min="10" max="11" width="8.42578125" style="105" customWidth="1"/>
    <col min="12" max="12" width="11.42578125" style="105" customWidth="1"/>
    <col min="13" max="13" width="8.28515625" style="105" customWidth="1"/>
    <col min="14" max="15" width="13.28515625" style="105" customWidth="1"/>
    <col min="16" max="62" width="8.42578125" style="105" customWidth="1"/>
    <col min="63" max="16384" width="8.7109375" style="182"/>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row>
    <row r="5" spans="1:64" ht="16.5" customHeight="1">
      <c r="A5" s="772" t="s">
        <v>1555</v>
      </c>
      <c r="B5" s="772"/>
      <c r="C5" s="772"/>
      <c r="D5" s="772"/>
      <c r="E5" s="772"/>
      <c r="F5" s="772"/>
      <c r="G5" s="772"/>
      <c r="H5" s="772"/>
      <c r="I5" s="772"/>
      <c r="J5" s="182"/>
      <c r="BK5" s="105"/>
      <c r="BL5" s="105"/>
    </row>
    <row r="6" spans="1:64" ht="54.75" customHeight="1">
      <c r="A6" s="91" t="s">
        <v>1</v>
      </c>
      <c r="B6" s="92" t="s">
        <v>32</v>
      </c>
      <c r="C6" s="93" t="s">
        <v>2</v>
      </c>
      <c r="D6" s="94" t="s">
        <v>3</v>
      </c>
      <c r="E6" s="94" t="s">
        <v>4</v>
      </c>
      <c r="F6" s="94" t="s">
        <v>5</v>
      </c>
      <c r="G6" s="92" t="s">
        <v>6</v>
      </c>
      <c r="H6" s="95" t="s">
        <v>7</v>
      </c>
      <c r="I6" s="13" t="s">
        <v>1823</v>
      </c>
    </row>
    <row r="7" spans="1:64" ht="15" customHeight="1">
      <c r="A7" s="15" t="s">
        <v>8</v>
      </c>
      <c r="B7" s="9" t="s">
        <v>8</v>
      </c>
      <c r="C7" s="16" t="s">
        <v>9</v>
      </c>
      <c r="D7" s="11" t="s">
        <v>10</v>
      </c>
      <c r="E7" s="11" t="s">
        <v>10</v>
      </c>
      <c r="F7" s="11" t="s">
        <v>8</v>
      </c>
      <c r="G7" s="9" t="s">
        <v>8</v>
      </c>
      <c r="H7" s="17" t="s">
        <v>8</v>
      </c>
      <c r="I7" s="13" t="s">
        <v>8</v>
      </c>
    </row>
    <row r="8" spans="1:64" ht="39.75" customHeight="1">
      <c r="A8" s="280">
        <v>1</v>
      </c>
      <c r="B8" s="165" t="s">
        <v>1310</v>
      </c>
      <c r="C8" s="139">
        <v>2000</v>
      </c>
      <c r="D8" s="214"/>
      <c r="E8" s="108"/>
      <c r="F8" s="149"/>
      <c r="G8" s="109"/>
      <c r="H8" s="109"/>
      <c r="I8" s="271"/>
    </row>
    <row r="9" spans="1:64" ht="36" customHeight="1">
      <c r="A9" s="32"/>
      <c r="B9" s="269" t="s">
        <v>12</v>
      </c>
      <c r="C9" s="632" t="s">
        <v>13</v>
      </c>
      <c r="D9" s="29" t="s">
        <v>14</v>
      </c>
      <c r="E9" s="770" t="s">
        <v>15</v>
      </c>
      <c r="F9" s="770"/>
      <c r="G9" s="652"/>
      <c r="H9" s="24"/>
      <c r="I9" s="24"/>
      <c r="J9" s="26"/>
    </row>
    <row r="10" spans="1:64" ht="43.5" customHeight="1">
      <c r="A10" s="32">
        <v>1</v>
      </c>
      <c r="B10" s="114" t="s">
        <v>1283</v>
      </c>
      <c r="C10" s="633" t="s">
        <v>8</v>
      </c>
      <c r="D10" s="102"/>
      <c r="E10" s="770"/>
      <c r="F10" s="770"/>
      <c r="G10" s="652"/>
      <c r="H10" s="26"/>
      <c r="I10" s="24"/>
    </row>
    <row r="11" spans="1:64" ht="15.75" customHeight="1">
      <c r="A11" s="32">
        <v>2</v>
      </c>
      <c r="B11" s="114" t="s">
        <v>17</v>
      </c>
      <c r="C11" s="189" t="s">
        <v>8</v>
      </c>
      <c r="D11" s="103"/>
      <c r="E11" s="770"/>
      <c r="F11" s="770"/>
      <c r="G11" s="652"/>
      <c r="H11" s="24"/>
      <c r="I11" s="24"/>
    </row>
    <row r="12" spans="1:64" ht="85.5" customHeight="1">
      <c r="A12" s="32">
        <v>3</v>
      </c>
      <c r="B12" s="114" t="s">
        <v>1311</v>
      </c>
      <c r="C12" s="189" t="s">
        <v>8</v>
      </c>
      <c r="D12" s="103"/>
      <c r="E12" s="770"/>
      <c r="F12" s="770"/>
      <c r="G12" s="652"/>
      <c r="H12" s="24"/>
      <c r="I12" s="24"/>
    </row>
    <row r="13" spans="1:64" ht="45.75" customHeight="1">
      <c r="A13" s="32">
        <v>5</v>
      </c>
      <c r="B13" s="114" t="s">
        <v>21</v>
      </c>
      <c r="C13" s="189" t="s">
        <v>8</v>
      </c>
      <c r="D13" s="103"/>
      <c r="E13" s="770"/>
      <c r="F13" s="770"/>
      <c r="G13" s="652"/>
      <c r="H13" s="24"/>
      <c r="I13" s="24"/>
      <c r="J13" s="26"/>
    </row>
    <row r="14" spans="1:64" s="105" customFormat="1" ht="24.75" customHeight="1">
      <c r="A14" s="32">
        <v>6</v>
      </c>
      <c r="B14" s="114" t="s">
        <v>39</v>
      </c>
      <c r="C14" s="189" t="s">
        <v>8</v>
      </c>
      <c r="D14" s="103"/>
      <c r="E14" s="770"/>
      <c r="F14" s="770"/>
      <c r="G14" s="24"/>
      <c r="H14" s="24"/>
    </row>
    <row r="15" spans="1:64" s="105" customFormat="1" ht="36.75" customHeight="1">
      <c r="A15" s="32">
        <v>7</v>
      </c>
      <c r="B15" s="473" t="s">
        <v>1312</v>
      </c>
      <c r="C15" s="631" t="s">
        <v>22</v>
      </c>
      <c r="D15" s="103"/>
      <c r="E15" s="770"/>
      <c r="F15" s="770"/>
      <c r="G15" s="24"/>
      <c r="H15" s="24"/>
    </row>
    <row r="16" spans="1:64" s="105" customFormat="1" ht="25.5" customHeight="1">
      <c r="A16" s="32">
        <v>8</v>
      </c>
      <c r="B16" s="524" t="s">
        <v>1313</v>
      </c>
      <c r="C16" s="36" t="s">
        <v>22</v>
      </c>
      <c r="D16" s="439"/>
      <c r="E16" s="770"/>
      <c r="F16" s="770"/>
      <c r="G16" s="24"/>
      <c r="H16" s="24"/>
    </row>
    <row r="17" spans="1:9" s="105" customFormat="1" ht="15.75" customHeight="1">
      <c r="A17" s="32">
        <v>9</v>
      </c>
      <c r="B17" s="114" t="s">
        <v>1314</v>
      </c>
      <c r="C17" s="189" t="s">
        <v>26</v>
      </c>
      <c r="D17" s="115"/>
      <c r="E17" s="780"/>
      <c r="F17" s="780"/>
      <c r="G17" s="652"/>
      <c r="H17" s="24"/>
      <c r="I17" s="24"/>
    </row>
    <row r="18" spans="1:9" s="105" customFormat="1" ht="15.75" customHeight="1">
      <c r="A18" s="32">
        <v>10</v>
      </c>
      <c r="B18" s="473" t="s">
        <v>1315</v>
      </c>
      <c r="C18" s="36" t="s">
        <v>66</v>
      </c>
      <c r="D18" s="115"/>
      <c r="E18" s="780"/>
      <c r="F18" s="780"/>
      <c r="G18" s="652"/>
      <c r="H18" s="24"/>
      <c r="I18" s="24"/>
    </row>
    <row r="19" spans="1:9" s="105" customFormat="1" ht="15.75" customHeight="1">
      <c r="A19" s="32">
        <v>11</v>
      </c>
      <c r="B19" s="473" t="s">
        <v>1316</v>
      </c>
      <c r="C19" s="36" t="s">
        <v>194</v>
      </c>
      <c r="D19" s="115"/>
      <c r="E19" s="780"/>
      <c r="F19" s="780"/>
      <c r="G19" s="652"/>
      <c r="H19" s="24"/>
      <c r="I19" s="24"/>
    </row>
    <row r="20" spans="1:9" s="105" customFormat="1" ht="15.75" customHeight="1">
      <c r="A20" s="32"/>
      <c r="B20" s="473" t="s">
        <v>1317</v>
      </c>
      <c r="C20" s="36" t="s">
        <v>22</v>
      </c>
      <c r="D20" s="115"/>
      <c r="E20" s="780"/>
      <c r="F20" s="780"/>
      <c r="G20" s="652"/>
      <c r="H20" s="24"/>
      <c r="I20" s="24"/>
    </row>
    <row r="21" spans="1:9" s="105" customFormat="1" ht="15.75" customHeight="1">
      <c r="A21" s="32">
        <v>12</v>
      </c>
      <c r="B21" s="473" t="s">
        <v>1318</v>
      </c>
      <c r="C21" s="36" t="s">
        <v>22</v>
      </c>
      <c r="D21" s="115"/>
      <c r="E21" s="780"/>
      <c r="F21" s="780"/>
      <c r="G21" s="652"/>
      <c r="H21" s="24"/>
      <c r="I21" s="24"/>
    </row>
    <row r="22" spans="1:9" s="105" customFormat="1" ht="15.75" customHeight="1">
      <c r="A22" s="32">
        <v>13</v>
      </c>
      <c r="B22" s="473" t="s">
        <v>1319</v>
      </c>
      <c r="C22" s="36" t="s">
        <v>49</v>
      </c>
      <c r="D22" s="115"/>
      <c r="E22" s="770"/>
      <c r="F22" s="770"/>
      <c r="G22" s="652"/>
      <c r="H22" s="24"/>
      <c r="I22" s="24"/>
    </row>
    <row r="23" spans="1:9" s="105" customFormat="1" ht="15.75" customHeight="1">
      <c r="A23" s="32">
        <v>14</v>
      </c>
      <c r="B23" s="473" t="s">
        <v>1320</v>
      </c>
      <c r="C23" s="36" t="s">
        <v>194</v>
      </c>
      <c r="D23" s="115"/>
      <c r="E23" s="770"/>
      <c r="F23" s="770"/>
      <c r="G23" s="652"/>
      <c r="H23" s="24"/>
      <c r="I23" s="24"/>
    </row>
    <row r="24" spans="1:9" s="105" customFormat="1" ht="15.75" customHeight="1">
      <c r="A24" s="32">
        <v>15</v>
      </c>
      <c r="B24" s="473" t="s">
        <v>1321</v>
      </c>
      <c r="C24" s="36" t="s">
        <v>1322</v>
      </c>
      <c r="D24" s="115"/>
      <c r="E24" s="770"/>
      <c r="F24" s="770"/>
      <c r="G24" s="652"/>
      <c r="H24" s="24"/>
      <c r="I24" s="24"/>
    </row>
    <row r="25" spans="1:9" s="105" customFormat="1" ht="18.75" customHeight="1">
      <c r="A25" s="32">
        <v>16</v>
      </c>
      <c r="B25" s="473" t="s">
        <v>1323</v>
      </c>
      <c r="C25" s="36" t="s">
        <v>22</v>
      </c>
      <c r="D25" s="115"/>
      <c r="E25" s="770"/>
      <c r="F25" s="770"/>
      <c r="G25" s="652"/>
      <c r="H25" s="24"/>
      <c r="I25" s="24"/>
    </row>
    <row r="26" spans="1:9" s="105" customFormat="1" ht="15" customHeight="1"/>
    <row r="27" spans="1:9" s="105" customFormat="1" ht="15" customHeight="1">
      <c r="B27" s="44" t="s">
        <v>1354</v>
      </c>
      <c r="F27" s="655"/>
      <c r="G27" s="655"/>
      <c r="H27" s="656"/>
    </row>
    <row r="28" spans="1:9" s="105" customFormat="1" ht="15" customHeight="1">
      <c r="B28" s="766" t="s">
        <v>1842</v>
      </c>
      <c r="F28" s="655"/>
      <c r="G28" s="655"/>
      <c r="H28" s="656"/>
    </row>
  </sheetData>
  <mergeCells count="21">
    <mergeCell ref="E23:F23"/>
    <mergeCell ref="E24:F24"/>
    <mergeCell ref="E25:F25"/>
    <mergeCell ref="E18:F18"/>
    <mergeCell ref="E19:F19"/>
    <mergeCell ref="E20:F20"/>
    <mergeCell ref="E21:F21"/>
    <mergeCell ref="E22:F22"/>
    <mergeCell ref="E13:F13"/>
    <mergeCell ref="E14:F14"/>
    <mergeCell ref="E15:F15"/>
    <mergeCell ref="E16:F16"/>
    <mergeCell ref="E17:F17"/>
    <mergeCell ref="E9:F9"/>
    <mergeCell ref="E10:F10"/>
    <mergeCell ref="E11:F11"/>
    <mergeCell ref="E12:F12"/>
    <mergeCell ref="A1:I2"/>
    <mergeCell ref="A3:I3"/>
    <mergeCell ref="A4:I4"/>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BL21"/>
  <sheetViews>
    <sheetView topLeftCell="A4" zoomScaleNormal="100" workbookViewId="0">
      <selection activeCell="B20" sqref="B20"/>
    </sheetView>
  </sheetViews>
  <sheetFormatPr defaultColWidth="9" defaultRowHeight="15"/>
  <cols>
    <col min="1" max="1" width="5" style="5" customWidth="1"/>
    <col min="2" max="2" width="58.140625" style="5" customWidth="1"/>
    <col min="3" max="3" width="15.140625" style="5" customWidth="1"/>
    <col min="4" max="4" width="10.7109375" style="5" customWidth="1"/>
    <col min="5" max="5" width="11.5703125" style="5" customWidth="1"/>
    <col min="6" max="6" width="9.7109375" style="5" customWidth="1"/>
    <col min="7" max="7" width="10.140625" style="5" customWidth="1"/>
    <col min="8" max="8" width="12.42578125" style="5" customWidth="1"/>
    <col min="9" max="9" width="20.42578125" style="5" customWidth="1"/>
    <col min="10" max="64" width="8.140625" style="5" customWidth="1"/>
    <col min="65" max="16384" width="9" style="6"/>
  </cols>
  <sheetData>
    <row r="1" spans="1:64" ht="16.5" customHeight="1">
      <c r="A1" s="771" t="s">
        <v>1442</v>
      </c>
      <c r="B1" s="771"/>
      <c r="C1" s="771"/>
      <c r="D1" s="771"/>
      <c r="E1" s="771"/>
      <c r="F1" s="771"/>
      <c r="G1" s="771"/>
      <c r="H1" s="771"/>
      <c r="I1" s="771"/>
    </row>
    <row r="2" spans="1:64" ht="16.5" customHeight="1">
      <c r="A2" s="771"/>
      <c r="B2" s="771"/>
      <c r="C2" s="771"/>
      <c r="D2" s="771"/>
      <c r="E2" s="771"/>
      <c r="F2" s="771"/>
      <c r="G2" s="771"/>
      <c r="H2" s="771"/>
      <c r="I2" s="771"/>
    </row>
    <row r="3" spans="1:64" ht="16.5" customHeight="1">
      <c r="A3" s="773" t="s">
        <v>1438</v>
      </c>
      <c r="B3" s="774"/>
      <c r="C3" s="774"/>
      <c r="D3" s="774"/>
      <c r="E3" s="774"/>
      <c r="F3" s="774"/>
      <c r="G3" s="774"/>
      <c r="H3" s="774"/>
      <c r="I3" s="775"/>
    </row>
    <row r="4" spans="1:64" ht="16.5" customHeight="1">
      <c r="A4" s="772" t="s">
        <v>1439</v>
      </c>
      <c r="B4" s="772"/>
      <c r="C4" s="772"/>
      <c r="D4" s="772"/>
      <c r="E4" s="772"/>
      <c r="F4" s="772"/>
      <c r="G4" s="772"/>
      <c r="H4" s="772"/>
      <c r="I4" s="772"/>
      <c r="J4" s="47"/>
    </row>
    <row r="5" spans="1:64" s="208" customFormat="1" ht="16.5" customHeight="1">
      <c r="A5" s="772" t="s">
        <v>1556</v>
      </c>
      <c r="B5" s="772"/>
      <c r="C5" s="772"/>
      <c r="D5" s="772"/>
      <c r="E5" s="772"/>
      <c r="F5" s="772"/>
      <c r="G5" s="772"/>
      <c r="H5" s="772"/>
      <c r="I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66.75" customHeight="1">
      <c r="A6" s="13" t="s">
        <v>1</v>
      </c>
      <c r="B6" s="13" t="s">
        <v>32</v>
      </c>
      <c r="C6" s="358" t="s">
        <v>2</v>
      </c>
      <c r="D6" s="297" t="s">
        <v>3</v>
      </c>
      <c r="E6" s="297" t="s">
        <v>4</v>
      </c>
      <c r="F6" s="297" t="s">
        <v>5</v>
      </c>
      <c r="G6" s="13" t="s">
        <v>6</v>
      </c>
      <c r="H6" s="13" t="s">
        <v>7</v>
      </c>
      <c r="I6" s="13" t="s">
        <v>1823</v>
      </c>
    </row>
    <row r="7" spans="1:64" ht="15.75" customHeight="1">
      <c r="A7" s="13" t="s">
        <v>8</v>
      </c>
      <c r="B7" s="13" t="s">
        <v>8</v>
      </c>
      <c r="C7" s="358" t="s">
        <v>9</v>
      </c>
      <c r="D7" s="297" t="s">
        <v>10</v>
      </c>
      <c r="E7" s="297" t="s">
        <v>10</v>
      </c>
      <c r="F7" s="297" t="s">
        <v>8</v>
      </c>
      <c r="G7" s="13" t="s">
        <v>8</v>
      </c>
      <c r="H7" s="13" t="s">
        <v>8</v>
      </c>
      <c r="I7" s="13" t="s">
        <v>8</v>
      </c>
    </row>
    <row r="8" spans="1:64" ht="33.75" customHeight="1">
      <c r="A8" s="19">
        <v>1</v>
      </c>
      <c r="B8" s="473" t="s">
        <v>1324</v>
      </c>
      <c r="C8" s="453">
        <v>1000</v>
      </c>
      <c r="D8" s="657"/>
      <c r="E8" s="98"/>
      <c r="F8" s="19"/>
      <c r="G8" s="25"/>
      <c r="H8" s="25"/>
      <c r="I8" s="271"/>
    </row>
    <row r="9" spans="1:64" ht="24" customHeight="1">
      <c r="A9" s="26"/>
      <c r="B9" s="183" t="s">
        <v>12</v>
      </c>
      <c r="C9" s="472" t="s">
        <v>13</v>
      </c>
      <c r="D9" s="185" t="s">
        <v>34</v>
      </c>
      <c r="E9" s="783" t="s">
        <v>15</v>
      </c>
      <c r="F9" s="783"/>
      <c r="G9" s="262"/>
      <c r="H9" s="31"/>
      <c r="I9" s="31"/>
      <c r="J9" s="18"/>
    </row>
    <row r="10" spans="1:64" ht="15" customHeight="1">
      <c r="A10" s="32">
        <v>1</v>
      </c>
      <c r="B10" s="1" t="s">
        <v>16</v>
      </c>
      <c r="C10" s="576" t="s">
        <v>8</v>
      </c>
      <c r="D10" s="102"/>
      <c r="E10" s="770"/>
      <c r="F10" s="770"/>
      <c r="G10" s="30"/>
      <c r="H10" s="35"/>
      <c r="I10" s="31"/>
      <c r="J10" s="18"/>
    </row>
    <row r="11" spans="1:64" ht="15" customHeight="1">
      <c r="A11" s="32">
        <v>2</v>
      </c>
      <c r="B11" s="1" t="s">
        <v>1325</v>
      </c>
      <c r="C11" s="576" t="s">
        <v>8</v>
      </c>
      <c r="D11" s="102"/>
      <c r="E11" s="779"/>
      <c r="F11" s="780"/>
      <c r="G11" s="30"/>
      <c r="H11" s="35"/>
      <c r="I11" s="31"/>
      <c r="J11" s="18"/>
    </row>
    <row r="12" spans="1:64" ht="75.75" customHeight="1">
      <c r="A12" s="32">
        <v>3</v>
      </c>
      <c r="B12" s="1" t="s">
        <v>1326</v>
      </c>
      <c r="C12" s="576" t="s">
        <v>8</v>
      </c>
      <c r="D12" s="102"/>
      <c r="E12" s="779"/>
      <c r="F12" s="780"/>
      <c r="G12" s="30"/>
      <c r="H12" s="35"/>
      <c r="I12" s="31"/>
      <c r="J12" s="18"/>
    </row>
    <row r="13" spans="1:64" ht="41.25" customHeight="1">
      <c r="A13" s="32">
        <v>4</v>
      </c>
      <c r="B13" s="2" t="s">
        <v>1327</v>
      </c>
      <c r="C13" s="576">
        <v>1</v>
      </c>
      <c r="D13" s="103"/>
      <c r="E13" s="770"/>
      <c r="F13" s="770"/>
      <c r="G13" s="30"/>
      <c r="H13" s="31"/>
      <c r="I13" s="31"/>
      <c r="J13" s="18"/>
    </row>
    <row r="14" spans="1:64" ht="21" customHeight="1">
      <c r="A14" s="32">
        <v>5</v>
      </c>
      <c r="B14" s="2" t="s">
        <v>1328</v>
      </c>
      <c r="C14" s="576">
        <v>4</v>
      </c>
      <c r="D14" s="37"/>
      <c r="E14" s="770"/>
      <c r="F14" s="770"/>
      <c r="G14" s="249"/>
      <c r="H14" s="250"/>
      <c r="I14" s="249"/>
      <c r="J14" s="18"/>
    </row>
    <row r="15" spans="1:64" ht="25.5" customHeight="1">
      <c r="A15" s="32">
        <v>6</v>
      </c>
      <c r="B15" s="2" t="s">
        <v>1329</v>
      </c>
      <c r="C15" s="576">
        <v>2</v>
      </c>
      <c r="D15" s="37"/>
      <c r="E15" s="770"/>
      <c r="F15" s="770"/>
      <c r="G15" s="105"/>
      <c r="H15" s="105"/>
      <c r="I15" s="105"/>
    </row>
    <row r="16" spans="1:64" ht="24" customHeight="1">
      <c r="A16" s="32">
        <v>7</v>
      </c>
      <c r="B16" s="2" t="s">
        <v>1330</v>
      </c>
      <c r="C16" s="576">
        <v>2</v>
      </c>
      <c r="D16" s="37"/>
      <c r="E16" s="770"/>
      <c r="F16" s="770"/>
      <c r="G16" s="105"/>
      <c r="H16" s="105"/>
      <c r="I16" s="105"/>
    </row>
    <row r="17" spans="1:9" ht="26.25" customHeight="1">
      <c r="A17" s="32">
        <v>8</v>
      </c>
      <c r="B17" s="2" t="s">
        <v>1275</v>
      </c>
      <c r="C17" s="576">
        <v>1</v>
      </c>
      <c r="D17" s="37"/>
      <c r="E17" s="770"/>
      <c r="F17" s="770"/>
      <c r="G17" s="105"/>
      <c r="H17" s="105"/>
      <c r="I17" s="105"/>
    </row>
    <row r="18" spans="1:9" ht="15.75" customHeight="1">
      <c r="A18" s="87"/>
      <c r="B18" s="87"/>
      <c r="C18" s="118"/>
      <c r="D18" s="119"/>
      <c r="E18" s="119"/>
      <c r="F18" s="18"/>
      <c r="G18" s="18"/>
      <c r="H18" s="18"/>
    </row>
    <row r="19" spans="1:9" ht="15" customHeight="1">
      <c r="A19" s="18"/>
      <c r="B19" s="44" t="s">
        <v>1354</v>
      </c>
      <c r="C19" s="18"/>
      <c r="D19" s="18"/>
      <c r="E19" s="18"/>
      <c r="F19" s="18"/>
      <c r="G19" s="46"/>
      <c r="H19" s="18"/>
    </row>
    <row r="20" spans="1:9" s="5" customFormat="1" ht="15" customHeight="1">
      <c r="A20" s="18"/>
      <c r="B20" s="766" t="s">
        <v>1842</v>
      </c>
      <c r="C20" s="18"/>
      <c r="D20" s="18"/>
      <c r="F20" s="45"/>
      <c r="G20" s="46"/>
      <c r="H20" s="88"/>
    </row>
    <row r="21" spans="1:9" s="5" customFormat="1" ht="15" customHeight="1">
      <c r="A21" s="18"/>
      <c r="B21" s="18"/>
      <c r="C21" s="18"/>
      <c r="D21" s="18"/>
      <c r="F21" s="45"/>
      <c r="G21" s="45"/>
      <c r="H21" s="45"/>
    </row>
  </sheetData>
  <mergeCells count="13">
    <mergeCell ref="A1:I2"/>
    <mergeCell ref="A3:I3"/>
    <mergeCell ref="A4:I4"/>
    <mergeCell ref="A5:I5"/>
    <mergeCell ref="E12:F12"/>
    <mergeCell ref="E11:F11"/>
    <mergeCell ref="E15:F15"/>
    <mergeCell ref="E16:F16"/>
    <mergeCell ref="E17:F17"/>
    <mergeCell ref="E9:F9"/>
    <mergeCell ref="E10:F10"/>
    <mergeCell ref="E13:F13"/>
    <mergeCell ref="E14:F14"/>
  </mergeCells>
  <pageMargins left="0.78749999999999998" right="0.78749999999999998" top="1.0249999999999999" bottom="1.0249999999999999" header="0.78749999999999998" footer="0.78749999999999998"/>
  <pageSetup paperSize="9" orientation="landscape" horizontalDpi="300" verticalDpi="300"/>
  <headerFooter>
    <oddHeader>&amp;C&amp;A</oddHeader>
    <oddFooter>&amp;CStrona &amp;P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BJ38"/>
  <sheetViews>
    <sheetView topLeftCell="A22" zoomScaleNormal="100" workbookViewId="0">
      <selection activeCell="B32" sqref="B32"/>
    </sheetView>
  </sheetViews>
  <sheetFormatPr defaultColWidth="9" defaultRowHeight="15"/>
  <cols>
    <col min="1" max="1" width="3.42578125" style="5" customWidth="1"/>
    <col min="2" max="2" width="58.7109375" style="5" customWidth="1"/>
    <col min="3" max="3" width="8.140625" style="5" customWidth="1"/>
    <col min="4" max="4" width="10" style="5" customWidth="1"/>
    <col min="5" max="5" width="12.7109375" style="5" customWidth="1"/>
    <col min="6" max="7" width="9.7109375" style="5" customWidth="1"/>
    <col min="8" max="8" width="10.7109375" style="5" customWidth="1"/>
    <col min="9" max="9" width="20.5703125" style="5" customWidth="1"/>
    <col min="10" max="62" width="8.140625" style="5" customWidth="1"/>
    <col min="63" max="16384" width="9" style="6"/>
  </cols>
  <sheetData>
    <row r="1" spans="1:12" ht="15.75" customHeight="1">
      <c r="A1" s="771" t="s">
        <v>1442</v>
      </c>
      <c r="B1" s="771"/>
      <c r="C1" s="771"/>
      <c r="D1" s="771"/>
      <c r="E1" s="771"/>
      <c r="F1" s="771"/>
      <c r="G1" s="771"/>
      <c r="H1" s="771"/>
      <c r="I1" s="771"/>
    </row>
    <row r="2" spans="1:12" ht="15.75" customHeight="1">
      <c r="A2" s="771"/>
      <c r="B2" s="771"/>
      <c r="C2" s="771"/>
      <c r="D2" s="771"/>
      <c r="E2" s="771"/>
      <c r="F2" s="771"/>
      <c r="G2" s="771"/>
      <c r="H2" s="771"/>
      <c r="I2" s="771"/>
    </row>
    <row r="3" spans="1:12" ht="15.75" customHeight="1">
      <c r="A3" s="773" t="s">
        <v>1438</v>
      </c>
      <c r="B3" s="774"/>
      <c r="C3" s="774"/>
      <c r="D3" s="774"/>
      <c r="E3" s="774"/>
      <c r="F3" s="774"/>
      <c r="G3" s="774"/>
      <c r="H3" s="774"/>
      <c r="I3" s="775"/>
    </row>
    <row r="4" spans="1:12" ht="15.75" customHeight="1">
      <c r="A4" s="772" t="s">
        <v>1439</v>
      </c>
      <c r="B4" s="772"/>
      <c r="C4" s="772"/>
      <c r="D4" s="772"/>
      <c r="E4" s="772"/>
      <c r="F4" s="772"/>
      <c r="G4" s="772"/>
      <c r="H4" s="772"/>
      <c r="I4" s="772"/>
      <c r="J4" s="47"/>
    </row>
    <row r="5" spans="1:12" ht="15.75" customHeight="1">
      <c r="A5" s="772" t="s">
        <v>1557</v>
      </c>
      <c r="B5" s="772"/>
      <c r="C5" s="772"/>
      <c r="D5" s="772"/>
      <c r="E5" s="772"/>
      <c r="F5" s="772"/>
      <c r="G5" s="772"/>
      <c r="H5" s="772"/>
      <c r="I5" s="772"/>
      <c r="J5" s="47"/>
    </row>
    <row r="6" spans="1:12" ht="48.75" customHeight="1">
      <c r="A6" s="91" t="s">
        <v>1</v>
      </c>
      <c r="B6" s="92" t="s">
        <v>32</v>
      </c>
      <c r="C6" s="93" t="s">
        <v>2</v>
      </c>
      <c r="D6" s="94" t="s">
        <v>3</v>
      </c>
      <c r="E6" s="94" t="s">
        <v>4</v>
      </c>
      <c r="F6" s="94" t="s">
        <v>5</v>
      </c>
      <c r="G6" s="92" t="s">
        <v>6</v>
      </c>
      <c r="H6" s="95" t="s">
        <v>7</v>
      </c>
      <c r="I6" s="13" t="s">
        <v>1823</v>
      </c>
      <c r="L6" s="438"/>
    </row>
    <row r="7" spans="1:12" ht="15.75" customHeight="1">
      <c r="A7" s="91" t="s">
        <v>8</v>
      </c>
      <c r="B7" s="92" t="s">
        <v>8</v>
      </c>
      <c r="C7" s="93" t="s">
        <v>9</v>
      </c>
      <c r="D7" s="94" t="s">
        <v>10</v>
      </c>
      <c r="E7" s="94" t="s">
        <v>10</v>
      </c>
      <c r="F7" s="94" t="s">
        <v>8</v>
      </c>
      <c r="G7" s="92" t="s">
        <v>8</v>
      </c>
      <c r="H7" s="95" t="s">
        <v>8</v>
      </c>
      <c r="I7" s="17" t="s">
        <v>8</v>
      </c>
    </row>
    <row r="8" spans="1:12" ht="24" customHeight="1">
      <c r="A8" s="19"/>
      <c r="B8" s="507"/>
      <c r="C8" s="179" t="s">
        <v>8</v>
      </c>
      <c r="D8" s="396" t="s">
        <v>8</v>
      </c>
      <c r="E8" s="179" t="s">
        <v>8</v>
      </c>
      <c r="F8" s="179" t="s">
        <v>8</v>
      </c>
      <c r="G8" s="179" t="s">
        <v>8</v>
      </c>
      <c r="H8" s="179" t="s">
        <v>8</v>
      </c>
      <c r="I8" s="25"/>
    </row>
    <row r="9" spans="1:12" ht="59.25" customHeight="1">
      <c r="A9" s="199">
        <v>1</v>
      </c>
      <c r="B9" s="508" t="s">
        <v>1818</v>
      </c>
      <c r="C9" s="458">
        <v>1500</v>
      </c>
      <c r="D9" s="509"/>
      <c r="E9" s="499"/>
      <c r="F9" s="297"/>
      <c r="G9" s="13"/>
      <c r="H9" s="13"/>
      <c r="I9" s="25"/>
    </row>
    <row r="10" spans="1:12" ht="27.75" customHeight="1">
      <c r="A10" s="857" t="s">
        <v>347</v>
      </c>
      <c r="B10" s="857"/>
      <c r="C10" s="857"/>
      <c r="D10" s="857"/>
      <c r="E10" s="513"/>
      <c r="F10" s="30"/>
      <c r="G10" s="363"/>
      <c r="H10" s="363"/>
      <c r="I10" s="278"/>
    </row>
    <row r="11" spans="1:12" ht="15" customHeight="1">
      <c r="A11" s="26"/>
      <c r="B11" s="183" t="s">
        <v>679</v>
      </c>
      <c r="C11" s="839" t="s">
        <v>34</v>
      </c>
      <c r="D11" s="839"/>
      <c r="E11" s="770" t="s">
        <v>15</v>
      </c>
      <c r="F11" s="770"/>
      <c r="G11" s="262"/>
      <c r="H11" s="31"/>
      <c r="I11" s="31"/>
    </row>
    <row r="12" spans="1:12" ht="15" customHeight="1">
      <c r="A12" s="32">
        <v>1</v>
      </c>
      <c r="B12" s="1" t="s">
        <v>16</v>
      </c>
      <c r="C12" s="842"/>
      <c r="D12" s="842"/>
      <c r="E12" s="807"/>
      <c r="F12" s="807"/>
      <c r="G12" s="30"/>
      <c r="H12" s="31"/>
      <c r="I12" s="31"/>
    </row>
    <row r="13" spans="1:12" ht="15" customHeight="1">
      <c r="A13" s="32">
        <v>2</v>
      </c>
      <c r="B13" s="2" t="s">
        <v>115</v>
      </c>
      <c r="C13" s="842"/>
      <c r="D13" s="842"/>
      <c r="E13" s="800"/>
      <c r="F13" s="800"/>
      <c r="G13" s="30"/>
      <c r="H13" s="31"/>
      <c r="I13" s="31"/>
    </row>
    <row r="14" spans="1:12" ht="15" customHeight="1">
      <c r="A14" s="32">
        <v>3</v>
      </c>
      <c r="B14" s="2" t="s">
        <v>17</v>
      </c>
      <c r="C14" s="842"/>
      <c r="D14" s="842"/>
      <c r="E14" s="800"/>
      <c r="F14" s="800"/>
      <c r="G14" s="30"/>
      <c r="H14" s="35"/>
      <c r="I14" s="31"/>
    </row>
    <row r="15" spans="1:12" ht="33" customHeight="1">
      <c r="A15" s="32">
        <v>4</v>
      </c>
      <c r="B15" s="2" t="s">
        <v>1743</v>
      </c>
      <c r="C15" s="842"/>
      <c r="D15" s="842"/>
      <c r="E15" s="800"/>
      <c r="F15" s="800"/>
      <c r="G15" s="24"/>
      <c r="H15" s="24"/>
      <c r="I15" s="24"/>
    </row>
    <row r="16" spans="1:12" ht="93" customHeight="1">
      <c r="A16" s="32">
        <v>5</v>
      </c>
      <c r="B16" s="2" t="s">
        <v>1744</v>
      </c>
      <c r="C16" s="842"/>
      <c r="D16" s="842"/>
      <c r="E16" s="800"/>
      <c r="F16" s="800"/>
      <c r="G16" s="24"/>
      <c r="H16" s="24"/>
      <c r="I16" s="24"/>
    </row>
    <row r="17" spans="1:9" ht="60.75" customHeight="1">
      <c r="A17" s="32">
        <v>6</v>
      </c>
      <c r="B17" s="2" t="s">
        <v>1745</v>
      </c>
      <c r="C17" s="842"/>
      <c r="D17" s="842"/>
      <c r="E17" s="800"/>
      <c r="F17" s="800"/>
      <c r="G17" s="24"/>
      <c r="H17" s="24"/>
      <c r="I17" s="24"/>
    </row>
    <row r="18" spans="1:9" ht="23.25" customHeight="1">
      <c r="A18" s="32">
        <v>7</v>
      </c>
      <c r="B18" s="2" t="s">
        <v>867</v>
      </c>
      <c r="C18" s="842"/>
      <c r="D18" s="842"/>
      <c r="E18" s="800"/>
      <c r="F18" s="800"/>
      <c r="G18" s="24"/>
      <c r="H18" s="24"/>
      <c r="I18" s="24"/>
    </row>
    <row r="19" spans="1:9" ht="57.75" customHeight="1">
      <c r="A19" s="32">
        <v>8</v>
      </c>
      <c r="B19" s="2" t="s">
        <v>1746</v>
      </c>
      <c r="C19" s="842"/>
      <c r="D19" s="842"/>
      <c r="E19" s="800"/>
      <c r="F19" s="800"/>
      <c r="G19" s="24"/>
      <c r="H19" s="24"/>
      <c r="I19" s="24"/>
    </row>
    <row r="20" spans="1:9" ht="15" customHeight="1">
      <c r="A20" s="778">
        <v>9</v>
      </c>
      <c r="B20" s="789" t="s">
        <v>868</v>
      </c>
      <c r="C20" s="830"/>
      <c r="D20" s="830"/>
      <c r="E20" s="800"/>
      <c r="F20" s="800"/>
      <c r="G20" s="24"/>
      <c r="H20" s="24"/>
      <c r="I20" s="24"/>
    </row>
    <row r="21" spans="1:9" ht="19.5" customHeight="1">
      <c r="A21" s="778"/>
      <c r="B21" s="789"/>
      <c r="C21" s="830"/>
      <c r="D21" s="830"/>
      <c r="E21" s="800"/>
      <c r="F21" s="800"/>
      <c r="G21" s="24"/>
      <c r="H21" s="24"/>
      <c r="I21" s="24"/>
    </row>
    <row r="22" spans="1:9" ht="60" customHeight="1">
      <c r="A22" s="32">
        <v>10</v>
      </c>
      <c r="B22" s="2" t="s">
        <v>869</v>
      </c>
      <c r="C22" s="842"/>
      <c r="D22" s="842"/>
      <c r="E22" s="800"/>
      <c r="F22" s="800"/>
      <c r="G22" s="24"/>
      <c r="H22" s="24"/>
      <c r="I22" s="24"/>
    </row>
    <row r="23" spans="1:9" ht="15.75" customHeight="1">
      <c r="A23" s="778">
        <v>11</v>
      </c>
      <c r="B23" s="798" t="s">
        <v>870</v>
      </c>
      <c r="C23" s="830"/>
      <c r="D23" s="830"/>
      <c r="E23" s="800"/>
      <c r="F23" s="800"/>
      <c r="G23" s="24"/>
      <c r="H23" s="24"/>
      <c r="I23" s="24"/>
    </row>
    <row r="24" spans="1:9" ht="24" customHeight="1">
      <c r="A24" s="778"/>
      <c r="B24" s="798"/>
      <c r="C24" s="830"/>
      <c r="D24" s="830"/>
      <c r="E24" s="800"/>
      <c r="F24" s="800"/>
      <c r="G24" s="105"/>
      <c r="H24" s="105"/>
      <c r="I24" s="105"/>
    </row>
    <row r="25" spans="1:9" ht="40.5" customHeight="1">
      <c r="A25" s="32">
        <v>12</v>
      </c>
      <c r="B25" s="114" t="s">
        <v>871</v>
      </c>
      <c r="C25" s="830"/>
      <c r="D25" s="830"/>
      <c r="E25" s="800"/>
      <c r="F25" s="800"/>
      <c r="G25" s="105"/>
      <c r="H25" s="105"/>
      <c r="I25" s="105"/>
    </row>
    <row r="26" spans="1:9" ht="26.25" customHeight="1">
      <c r="A26" s="32">
        <v>13</v>
      </c>
      <c r="B26" s="114" t="s">
        <v>872</v>
      </c>
      <c r="C26" s="830"/>
      <c r="D26" s="830"/>
      <c r="E26" s="800"/>
      <c r="F26" s="800"/>
      <c r="G26" s="105"/>
      <c r="H26" s="105"/>
      <c r="I26" s="105"/>
    </row>
    <row r="27" spans="1:9" ht="34.5" customHeight="1">
      <c r="A27" s="32">
        <v>14</v>
      </c>
      <c r="B27" s="114" t="s">
        <v>1829</v>
      </c>
      <c r="C27" s="830"/>
      <c r="D27" s="830"/>
      <c r="E27" s="800"/>
      <c r="F27" s="800"/>
      <c r="G27" s="105"/>
      <c r="H27" s="105"/>
      <c r="I27" s="105"/>
    </row>
    <row r="28" spans="1:9" ht="27" customHeight="1">
      <c r="A28" s="32">
        <v>15</v>
      </c>
      <c r="B28" s="114" t="s">
        <v>873</v>
      </c>
      <c r="C28" s="830"/>
      <c r="D28" s="830"/>
      <c r="E28" s="800"/>
      <c r="F28" s="800"/>
      <c r="G28" s="105"/>
      <c r="H28" s="105"/>
      <c r="I28" s="105"/>
    </row>
    <row r="29" spans="1:9" ht="48" customHeight="1">
      <c r="A29" s="32">
        <v>16</v>
      </c>
      <c r="B29" s="906" t="s">
        <v>874</v>
      </c>
      <c r="C29" s="906"/>
      <c r="D29" s="906"/>
      <c r="E29" s="860"/>
      <c r="F29" s="860"/>
      <c r="G29" s="105"/>
      <c r="H29" s="105"/>
      <c r="I29" s="105"/>
    </row>
    <row r="30" spans="1:9" ht="15" customHeight="1">
      <c r="A30" s="551"/>
      <c r="B30" s="551"/>
      <c r="C30" s="551"/>
      <c r="D30" s="551"/>
      <c r="E30" s="551"/>
      <c r="F30" s="551"/>
      <c r="G30" s="18"/>
      <c r="H30" s="18"/>
    </row>
    <row r="31" spans="1:9" ht="15" customHeight="1">
      <c r="A31" s="551"/>
      <c r="B31" s="44" t="s">
        <v>1354</v>
      </c>
      <c r="C31" s="551"/>
      <c r="D31" s="658"/>
      <c r="F31" s="45"/>
      <c r="G31" s="45"/>
      <c r="H31" s="46"/>
    </row>
    <row r="32" spans="1:9" ht="15" customHeight="1">
      <c r="A32" s="551"/>
      <c r="B32" s="766" t="s">
        <v>1842</v>
      </c>
      <c r="C32" s="551"/>
      <c r="D32" s="659"/>
      <c r="F32" s="45"/>
      <c r="G32" s="45"/>
      <c r="H32" s="46"/>
    </row>
    <row r="33" spans="1:8" ht="15" customHeight="1">
      <c r="A33" s="551"/>
      <c r="B33" s="551"/>
      <c r="C33" s="551"/>
      <c r="D33" s="660"/>
      <c r="E33" s="660"/>
      <c r="F33" s="660"/>
      <c r="G33" s="660"/>
      <c r="H33" s="4"/>
    </row>
    <row r="34" spans="1:8" ht="15" customHeight="1">
      <c r="A34" s="298"/>
      <c r="B34" s="298"/>
      <c r="C34" s="299"/>
      <c r="D34" s="660"/>
      <c r="E34" s="660"/>
      <c r="F34" s="660"/>
      <c r="G34" s="660"/>
      <c r="H34" s="4"/>
    </row>
    <row r="35" spans="1:8" ht="15" customHeight="1">
      <c r="A35" s="81"/>
      <c r="B35" s="162"/>
      <c r="C35" s="163"/>
      <c r="D35" s="660"/>
      <c r="E35" s="660"/>
      <c r="F35" s="660"/>
      <c r="G35" s="660"/>
      <c r="H35" s="4"/>
    </row>
    <row r="36" spans="1:8" ht="15" customHeight="1">
      <c r="D36" s="660"/>
      <c r="E36" s="660"/>
      <c r="F36" s="660"/>
      <c r="G36" s="660"/>
      <c r="H36" s="4"/>
    </row>
    <row r="37" spans="1:8" ht="15" customHeight="1">
      <c r="D37" s="660"/>
      <c r="E37" s="660"/>
      <c r="F37" s="660"/>
      <c r="G37" s="660"/>
      <c r="H37" s="4"/>
    </row>
    <row r="38" spans="1:8" ht="15" customHeight="1">
      <c r="D38" s="4"/>
      <c r="E38" s="4"/>
      <c r="F38" s="4"/>
      <c r="G38" s="4"/>
      <c r="H38" s="4"/>
    </row>
  </sheetData>
  <mergeCells count="43">
    <mergeCell ref="C28:D28"/>
    <mergeCell ref="E28:F28"/>
    <mergeCell ref="B29:D29"/>
    <mergeCell ref="E29:F29"/>
    <mergeCell ref="C25:D25"/>
    <mergeCell ref="E25:F25"/>
    <mergeCell ref="C26:D26"/>
    <mergeCell ref="E26:F26"/>
    <mergeCell ref="C27:D27"/>
    <mergeCell ref="E27:F27"/>
    <mergeCell ref="C22:D22"/>
    <mergeCell ref="E22:F22"/>
    <mergeCell ref="A23:A24"/>
    <mergeCell ref="B23:B24"/>
    <mergeCell ref="C23:D24"/>
    <mergeCell ref="E23:F24"/>
    <mergeCell ref="C18:D18"/>
    <mergeCell ref="E18:F18"/>
    <mergeCell ref="C19:D19"/>
    <mergeCell ref="E19:F19"/>
    <mergeCell ref="A20:A21"/>
    <mergeCell ref="B20:B21"/>
    <mergeCell ref="C20:D21"/>
    <mergeCell ref="E20:F21"/>
    <mergeCell ref="C15:D15"/>
    <mergeCell ref="E15:F15"/>
    <mergeCell ref="C16:D16"/>
    <mergeCell ref="E16:F16"/>
    <mergeCell ref="C17:D17"/>
    <mergeCell ref="E17:F17"/>
    <mergeCell ref="C12:D12"/>
    <mergeCell ref="E12:F12"/>
    <mergeCell ref="C13:D13"/>
    <mergeCell ref="E13:F13"/>
    <mergeCell ref="C14:D14"/>
    <mergeCell ref="E14:F14"/>
    <mergeCell ref="A10:D10"/>
    <mergeCell ref="C11:D11"/>
    <mergeCell ref="E11:F11"/>
    <mergeCell ref="A1:I2"/>
    <mergeCell ref="A3:I3"/>
    <mergeCell ref="A4:I4"/>
    <mergeCell ref="A5:I5"/>
  </mergeCells>
  <pageMargins left="0.70833333333333304" right="0.70833333333333304" top="0.74791666666666701" bottom="0.74791666666666701" header="0.511811023622047" footer="0.511811023622047"/>
  <pageSetup paperSize="9" scale="70" orientation="landscape" horizontalDpi="300" verticalDpi="300"/>
  <rowBreaks count="1" manualBreakCount="1">
    <brk id="15" max="16383" man="1"/>
  </rowBreaks>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IW57"/>
  <sheetViews>
    <sheetView topLeftCell="A19" zoomScaleNormal="100" workbookViewId="0">
      <selection activeCell="B29" sqref="B29"/>
    </sheetView>
  </sheetViews>
  <sheetFormatPr defaultColWidth="9" defaultRowHeight="13.5"/>
  <cols>
    <col min="1" max="1" width="9" style="661"/>
    <col min="2" max="2" width="54.42578125" style="661" customWidth="1"/>
    <col min="3" max="5" width="9" style="661"/>
    <col min="6" max="6" width="12.140625" style="661" customWidth="1"/>
    <col min="7" max="8" width="9" style="661"/>
    <col min="9" max="9" width="16" style="661" customWidth="1"/>
    <col min="10" max="257" width="9" style="661"/>
    <col min="258" max="16384" width="9" style="182"/>
  </cols>
  <sheetData>
    <row r="1" spans="1:9">
      <c r="A1" s="771" t="s">
        <v>1442</v>
      </c>
      <c r="B1" s="771"/>
      <c r="C1" s="771"/>
      <c r="D1" s="771"/>
      <c r="E1" s="771"/>
      <c r="F1" s="771"/>
      <c r="G1" s="771"/>
      <c r="H1" s="771"/>
      <c r="I1" s="771"/>
    </row>
    <row r="2" spans="1:9">
      <c r="A2" s="771"/>
      <c r="B2" s="771"/>
      <c r="C2" s="771"/>
      <c r="D2" s="771"/>
      <c r="E2" s="771"/>
      <c r="F2" s="771"/>
      <c r="G2" s="771"/>
      <c r="H2" s="771"/>
      <c r="I2" s="771"/>
    </row>
    <row r="3" spans="1:9" ht="15">
      <c r="A3" s="773" t="s">
        <v>1438</v>
      </c>
      <c r="B3" s="774"/>
      <c r="C3" s="774"/>
      <c r="D3" s="774"/>
      <c r="E3" s="774"/>
      <c r="F3" s="774"/>
      <c r="G3" s="774"/>
      <c r="H3" s="774"/>
      <c r="I3" s="775"/>
    </row>
    <row r="4" spans="1:9" ht="15">
      <c r="A4" s="772" t="s">
        <v>1439</v>
      </c>
      <c r="B4" s="772"/>
      <c r="C4" s="772"/>
      <c r="D4" s="772"/>
      <c r="E4" s="772"/>
      <c r="F4" s="772"/>
      <c r="G4" s="772"/>
      <c r="H4" s="772"/>
      <c r="I4" s="772"/>
    </row>
    <row r="5" spans="1:9" ht="15">
      <c r="A5" s="772" t="s">
        <v>1558</v>
      </c>
      <c r="B5" s="772"/>
      <c r="C5" s="772"/>
      <c r="D5" s="772"/>
      <c r="E5" s="772"/>
      <c r="F5" s="772"/>
      <c r="G5" s="772"/>
      <c r="H5" s="772"/>
      <c r="I5" s="772"/>
    </row>
    <row r="6" spans="1:9" ht="60">
      <c r="A6" s="662" t="s">
        <v>1</v>
      </c>
      <c r="B6" s="662" t="s">
        <v>1331</v>
      </c>
      <c r="C6" s="662" t="s">
        <v>1068</v>
      </c>
      <c r="D6" s="662" t="s">
        <v>1069</v>
      </c>
      <c r="E6" s="662" t="s">
        <v>1332</v>
      </c>
      <c r="F6" s="662" t="s">
        <v>4</v>
      </c>
      <c r="G6" s="662" t="s">
        <v>1333</v>
      </c>
      <c r="H6" s="662" t="s">
        <v>1334</v>
      </c>
      <c r="I6" s="13" t="s">
        <v>1823</v>
      </c>
    </row>
    <row r="7" spans="1:9" ht="15">
      <c r="A7" s="662"/>
      <c r="B7" s="662" t="s">
        <v>8</v>
      </c>
      <c r="C7" s="662" t="s">
        <v>8</v>
      </c>
      <c r="D7" s="662" t="s">
        <v>8</v>
      </c>
      <c r="E7" s="662" t="s">
        <v>1335</v>
      </c>
      <c r="F7" s="662" t="s">
        <v>1335</v>
      </c>
      <c r="G7" s="662" t="s">
        <v>8</v>
      </c>
      <c r="H7" s="662" t="s">
        <v>8</v>
      </c>
      <c r="I7" s="663" t="s">
        <v>8</v>
      </c>
    </row>
    <row r="8" spans="1:9" ht="24" customHeight="1">
      <c r="A8" s="664">
        <v>1</v>
      </c>
      <c r="B8" s="665" t="s">
        <v>1336</v>
      </c>
      <c r="C8" s="666" t="s">
        <v>1119</v>
      </c>
      <c r="D8" s="667">
        <v>3000</v>
      </c>
      <c r="E8" s="668"/>
      <c r="F8" s="669"/>
      <c r="G8" s="666"/>
      <c r="H8" s="670"/>
      <c r="I8" s="611"/>
    </row>
    <row r="9" spans="1:9" ht="24" customHeight="1">
      <c r="A9" s="664">
        <v>2</v>
      </c>
      <c r="B9" s="665" t="s">
        <v>1337</v>
      </c>
      <c r="C9" s="666" t="s">
        <v>1119</v>
      </c>
      <c r="D9" s="667">
        <v>200000</v>
      </c>
      <c r="E9" s="668"/>
      <c r="F9" s="669"/>
      <c r="G9" s="666"/>
      <c r="H9" s="670"/>
      <c r="I9" s="611"/>
    </row>
    <row r="10" spans="1:9" ht="12.75" customHeight="1">
      <c r="A10" s="907" t="s">
        <v>347</v>
      </c>
      <c r="B10" s="907"/>
      <c r="C10" s="907"/>
      <c r="D10" s="907"/>
      <c r="E10" s="907"/>
      <c r="F10" s="668"/>
      <c r="G10" s="908"/>
      <c r="H10" s="908"/>
      <c r="I10" s="671"/>
    </row>
    <row r="11" spans="1:9" ht="36" customHeight="1">
      <c r="A11" s="671"/>
      <c r="B11" s="672" t="s">
        <v>1338</v>
      </c>
      <c r="C11" s="672" t="s">
        <v>14</v>
      </c>
      <c r="D11" s="909" t="s">
        <v>1339</v>
      </c>
      <c r="E11" s="909"/>
      <c r="F11" s="671"/>
      <c r="G11" s="671"/>
      <c r="H11" s="671"/>
      <c r="I11" s="671"/>
    </row>
    <row r="12" spans="1:9" ht="33" customHeight="1">
      <c r="A12" s="671"/>
      <c r="B12" s="673" t="s">
        <v>1340</v>
      </c>
      <c r="C12" s="674"/>
      <c r="D12" s="909"/>
      <c r="E12" s="909"/>
      <c r="F12" s="671"/>
      <c r="G12" s="671"/>
      <c r="H12" s="671"/>
      <c r="I12" s="671"/>
    </row>
    <row r="13" spans="1:9" ht="15.75" customHeight="1">
      <c r="A13" s="671"/>
      <c r="B13" s="673" t="s">
        <v>1341</v>
      </c>
      <c r="C13" s="674"/>
      <c r="D13" s="909"/>
      <c r="E13" s="909"/>
      <c r="F13" s="671"/>
      <c r="G13" s="671"/>
      <c r="H13" s="671"/>
      <c r="I13" s="671"/>
    </row>
    <row r="14" spans="1:9" ht="21.75" customHeight="1">
      <c r="A14" s="671"/>
      <c r="B14" s="673" t="s">
        <v>1342</v>
      </c>
      <c r="C14" s="674"/>
      <c r="D14" s="909"/>
      <c r="E14" s="909"/>
      <c r="F14" s="671"/>
      <c r="G14" s="671"/>
      <c r="H14" s="671"/>
      <c r="I14" s="671"/>
    </row>
    <row r="15" spans="1:9" ht="22.5" customHeight="1">
      <c r="A15" s="671"/>
      <c r="B15" s="673" t="s">
        <v>1343</v>
      </c>
      <c r="C15" s="674"/>
      <c r="D15" s="909"/>
      <c r="E15" s="909"/>
      <c r="F15" s="671"/>
      <c r="G15" s="671"/>
      <c r="H15" s="671"/>
      <c r="I15" s="671"/>
    </row>
    <row r="16" spans="1:9" ht="47.25" customHeight="1">
      <c r="A16" s="671"/>
      <c r="B16" s="673" t="s">
        <v>1344</v>
      </c>
      <c r="C16" s="674"/>
      <c r="D16" s="909"/>
      <c r="E16" s="909"/>
      <c r="F16" s="671"/>
      <c r="G16" s="671"/>
      <c r="H16" s="671"/>
      <c r="I16" s="671"/>
    </row>
    <row r="17" spans="1:9" ht="35.25" customHeight="1">
      <c r="A17" s="671"/>
      <c r="B17" s="673" t="s">
        <v>1345</v>
      </c>
      <c r="C17" s="674"/>
      <c r="D17" s="909"/>
      <c r="E17" s="909"/>
      <c r="F17" s="671"/>
      <c r="G17" s="671"/>
      <c r="H17" s="671"/>
      <c r="I17" s="671"/>
    </row>
    <row r="18" spans="1:9" ht="35.25" customHeight="1">
      <c r="A18" s="671"/>
      <c r="B18" s="673" t="s">
        <v>1346</v>
      </c>
      <c r="C18" s="674"/>
      <c r="D18" s="909"/>
      <c r="E18" s="909"/>
      <c r="F18" s="671"/>
      <c r="G18" s="671"/>
      <c r="H18" s="671"/>
      <c r="I18" s="671"/>
    </row>
    <row r="19" spans="1:9" ht="21" customHeight="1">
      <c r="A19" s="671"/>
      <c r="B19" s="673" t="s">
        <v>1834</v>
      </c>
      <c r="C19" s="674"/>
      <c r="D19" s="909"/>
      <c r="E19" s="909"/>
      <c r="F19" s="671"/>
      <c r="G19" s="671"/>
      <c r="H19" s="671"/>
      <c r="I19" s="671"/>
    </row>
    <row r="20" spans="1:9" ht="29.1" customHeight="1">
      <c r="A20" s="671"/>
      <c r="B20" s="672" t="s">
        <v>1347</v>
      </c>
      <c r="C20" s="672" t="s">
        <v>14</v>
      </c>
      <c r="D20" s="909" t="s">
        <v>1339</v>
      </c>
      <c r="E20" s="909"/>
      <c r="F20" s="671"/>
      <c r="G20" s="671"/>
      <c r="H20" s="671"/>
      <c r="I20" s="671"/>
    </row>
    <row r="21" spans="1:9" ht="21.75" customHeight="1">
      <c r="A21" s="671"/>
      <c r="B21" s="472" t="s">
        <v>1348</v>
      </c>
      <c r="C21" s="674"/>
      <c r="D21" s="909"/>
      <c r="E21" s="909"/>
      <c r="F21" s="182"/>
      <c r="G21" s="182"/>
      <c r="H21" s="182"/>
      <c r="I21" s="671"/>
    </row>
    <row r="22" spans="1:9" ht="36.75" customHeight="1">
      <c r="A22" s="671"/>
      <c r="B22" s="472" t="s">
        <v>1349</v>
      </c>
      <c r="C22" s="674"/>
      <c r="D22" s="909"/>
      <c r="E22" s="909"/>
      <c r="F22" s="182"/>
      <c r="G22" s="182"/>
      <c r="H22" s="182"/>
      <c r="I22" s="671"/>
    </row>
    <row r="23" spans="1:9" ht="34.5" customHeight="1">
      <c r="A23" s="671"/>
      <c r="B23" s="472" t="s">
        <v>1350</v>
      </c>
      <c r="C23" s="674"/>
      <c r="D23" s="909"/>
      <c r="E23" s="909"/>
      <c r="F23" s="182"/>
      <c r="G23" s="182"/>
      <c r="H23" s="182"/>
      <c r="I23" s="675"/>
    </row>
    <row r="24" spans="1:9" ht="30" customHeight="1">
      <c r="A24" s="671"/>
      <c r="B24" s="472" t="s">
        <v>1351</v>
      </c>
      <c r="C24" s="674"/>
      <c r="D24" s="909"/>
      <c r="E24" s="909"/>
      <c r="F24" s="182"/>
      <c r="G24" s="182"/>
      <c r="H24" s="182"/>
      <c r="I24" s="676"/>
    </row>
    <row r="25" spans="1:9" ht="44.25" customHeight="1">
      <c r="B25" s="677" t="s">
        <v>1352</v>
      </c>
      <c r="C25" s="674"/>
      <c r="D25" s="909"/>
      <c r="E25" s="909"/>
    </row>
    <row r="26" spans="1:9" ht="25.5" customHeight="1">
      <c r="B26" s="677" t="s">
        <v>1353</v>
      </c>
      <c r="C26" s="674"/>
      <c r="D26" s="909"/>
      <c r="E26" s="909"/>
    </row>
    <row r="28" spans="1:9" ht="14.25">
      <c r="B28" s="44" t="s">
        <v>1354</v>
      </c>
    </row>
    <row r="29" spans="1:9" ht="15">
      <c r="B29" s="766" t="s">
        <v>1842</v>
      </c>
    </row>
    <row r="54" spans="2:8" ht="14.25">
      <c r="B54" s="678"/>
      <c r="C54" s="671"/>
      <c r="D54" s="671"/>
      <c r="E54" s="671"/>
      <c r="F54" s="671"/>
      <c r="G54" s="671"/>
      <c r="H54" s="671"/>
    </row>
    <row r="55" spans="2:8">
      <c r="B55" s="671"/>
      <c r="C55" s="671"/>
      <c r="D55" s="671"/>
      <c r="E55" s="671"/>
      <c r="F55" s="671"/>
      <c r="G55" s="671"/>
      <c r="H55" s="671"/>
    </row>
    <row r="56" spans="2:8" ht="14.65" customHeight="1">
      <c r="B56" s="671"/>
      <c r="C56" s="671"/>
      <c r="D56" s="671"/>
      <c r="E56" s="671"/>
      <c r="F56" s="910" t="s">
        <v>30</v>
      </c>
      <c r="G56" s="910"/>
      <c r="H56" s="910"/>
    </row>
    <row r="57" spans="2:8" ht="14.65" customHeight="1">
      <c r="B57" s="671"/>
      <c r="C57" s="671"/>
      <c r="D57" s="671"/>
      <c r="E57" s="671"/>
      <c r="F57" s="910" t="s">
        <v>31</v>
      </c>
      <c r="G57" s="910"/>
      <c r="H57" s="910"/>
    </row>
  </sheetData>
  <mergeCells count="24">
    <mergeCell ref="D21:E21"/>
    <mergeCell ref="F56:H56"/>
    <mergeCell ref="F57:H57"/>
    <mergeCell ref="D22:E22"/>
    <mergeCell ref="D23:E23"/>
    <mergeCell ref="D24:E24"/>
    <mergeCell ref="D25:E25"/>
    <mergeCell ref="D26:E26"/>
    <mergeCell ref="D16:E16"/>
    <mergeCell ref="D17:E17"/>
    <mergeCell ref="D18:E18"/>
    <mergeCell ref="D19:E19"/>
    <mergeCell ref="D20:E20"/>
    <mergeCell ref="D11:E11"/>
    <mergeCell ref="D12:E12"/>
    <mergeCell ref="D13:E13"/>
    <mergeCell ref="D14:E14"/>
    <mergeCell ref="D15:E15"/>
    <mergeCell ref="A1:I2"/>
    <mergeCell ref="A4:I4"/>
    <mergeCell ref="A5:I5"/>
    <mergeCell ref="A3:I3"/>
    <mergeCell ref="A10:E10"/>
    <mergeCell ref="G10:H1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BJ26"/>
  <sheetViews>
    <sheetView topLeftCell="A10" zoomScaleNormal="100" workbookViewId="0">
      <selection activeCell="B20" sqref="B20"/>
    </sheetView>
  </sheetViews>
  <sheetFormatPr defaultColWidth="9" defaultRowHeight="15"/>
  <cols>
    <col min="1" max="1" width="3.42578125" style="5" customWidth="1"/>
    <col min="2" max="2" width="58.7109375" style="5" customWidth="1"/>
    <col min="3" max="3" width="8.140625" style="5" customWidth="1"/>
    <col min="4" max="4" width="10" style="5" customWidth="1"/>
    <col min="5" max="5" width="12.7109375" style="5" customWidth="1"/>
    <col min="6" max="7" width="9.7109375" style="5" customWidth="1"/>
    <col min="8" max="8" width="10.7109375" style="5" customWidth="1"/>
    <col min="9" max="9" width="18.140625" style="5" customWidth="1"/>
    <col min="10" max="62" width="8.140625" style="5" customWidth="1"/>
    <col min="63" max="16384" width="9" style="6"/>
  </cols>
  <sheetData>
    <row r="1" spans="1:12" ht="15.75" customHeight="1">
      <c r="A1" s="771" t="s">
        <v>1442</v>
      </c>
      <c r="B1" s="771"/>
      <c r="C1" s="771"/>
      <c r="D1" s="771"/>
      <c r="E1" s="771"/>
      <c r="F1" s="771"/>
      <c r="G1" s="771"/>
      <c r="H1" s="771"/>
      <c r="I1" s="771"/>
    </row>
    <row r="2" spans="1:12" ht="15.75" customHeight="1">
      <c r="A2" s="771"/>
      <c r="B2" s="771"/>
      <c r="C2" s="771"/>
      <c r="D2" s="771"/>
      <c r="E2" s="771"/>
      <c r="F2" s="771"/>
      <c r="G2" s="771"/>
      <c r="H2" s="771"/>
      <c r="I2" s="771"/>
    </row>
    <row r="3" spans="1:12" ht="15.75" customHeight="1">
      <c r="A3" s="773" t="s">
        <v>1438</v>
      </c>
      <c r="B3" s="774"/>
      <c r="C3" s="774"/>
      <c r="D3" s="774"/>
      <c r="E3" s="774"/>
      <c r="F3" s="774"/>
      <c r="G3" s="774"/>
      <c r="H3" s="774"/>
      <c r="I3" s="775"/>
    </row>
    <row r="4" spans="1:12" ht="15.75" customHeight="1">
      <c r="A4" s="772" t="s">
        <v>1439</v>
      </c>
      <c r="B4" s="772"/>
      <c r="C4" s="772"/>
      <c r="D4" s="772"/>
      <c r="E4" s="772"/>
      <c r="F4" s="772"/>
      <c r="G4" s="772"/>
      <c r="H4" s="772"/>
      <c r="I4" s="772"/>
      <c r="J4" s="47"/>
    </row>
    <row r="5" spans="1:12" ht="15.75" customHeight="1">
      <c r="A5" s="772" t="s">
        <v>1559</v>
      </c>
      <c r="B5" s="772"/>
      <c r="C5" s="772"/>
      <c r="D5" s="772"/>
      <c r="E5" s="772"/>
      <c r="F5" s="772"/>
      <c r="G5" s="772"/>
      <c r="H5" s="772"/>
      <c r="I5" s="772"/>
      <c r="J5" s="47"/>
    </row>
    <row r="6" spans="1:12" ht="54.75" customHeight="1">
      <c r="A6" s="91" t="s">
        <v>1</v>
      </c>
      <c r="B6" s="92" t="s">
        <v>32</v>
      </c>
      <c r="C6" s="93" t="s">
        <v>2</v>
      </c>
      <c r="D6" s="94" t="s">
        <v>3</v>
      </c>
      <c r="E6" s="94" t="s">
        <v>4</v>
      </c>
      <c r="F6" s="94" t="s">
        <v>5</v>
      </c>
      <c r="G6" s="92" t="s">
        <v>6</v>
      </c>
      <c r="H6" s="95" t="s">
        <v>7</v>
      </c>
      <c r="I6" s="13" t="s">
        <v>1823</v>
      </c>
      <c r="L6" s="438"/>
    </row>
    <row r="7" spans="1:12" ht="15.75" customHeight="1">
      <c r="A7" s="91" t="s">
        <v>8</v>
      </c>
      <c r="B7" s="92" t="s">
        <v>8</v>
      </c>
      <c r="C7" s="93" t="s">
        <v>9</v>
      </c>
      <c r="D7" s="94" t="s">
        <v>10</v>
      </c>
      <c r="E7" s="94" t="s">
        <v>10</v>
      </c>
      <c r="F7" s="94" t="s">
        <v>8</v>
      </c>
      <c r="G7" s="92" t="s">
        <v>8</v>
      </c>
      <c r="H7" s="95" t="s">
        <v>8</v>
      </c>
      <c r="I7" s="17" t="s">
        <v>8</v>
      </c>
    </row>
    <row r="8" spans="1:12" ht="32.25" customHeight="1">
      <c r="A8" s="199">
        <v>1</v>
      </c>
      <c r="B8" s="203" t="s">
        <v>1355</v>
      </c>
      <c r="C8" s="458">
        <v>3000</v>
      </c>
      <c r="D8" s="509"/>
      <c r="E8" s="499"/>
      <c r="F8" s="297"/>
      <c r="G8" s="13"/>
      <c r="H8" s="13"/>
      <c r="I8" s="25"/>
    </row>
    <row r="9" spans="1:12" ht="27.75" customHeight="1">
      <c r="A9" s="857" t="s">
        <v>347</v>
      </c>
      <c r="B9" s="857"/>
      <c r="C9" s="857"/>
      <c r="D9" s="857"/>
      <c r="E9" s="513"/>
      <c r="F9" s="30"/>
      <c r="G9" s="363"/>
      <c r="H9" s="363"/>
      <c r="I9" s="278"/>
    </row>
    <row r="10" spans="1:12" ht="15" customHeight="1">
      <c r="A10" s="26"/>
      <c r="B10" s="183" t="s">
        <v>679</v>
      </c>
      <c r="C10" s="839" t="s">
        <v>34</v>
      </c>
      <c r="D10" s="839"/>
      <c r="E10" s="770" t="s">
        <v>15</v>
      </c>
      <c r="F10" s="770"/>
      <c r="G10" s="262"/>
      <c r="H10" s="31"/>
      <c r="I10" s="31"/>
    </row>
    <row r="11" spans="1:12" ht="15" customHeight="1">
      <c r="A11" s="32">
        <v>1</v>
      </c>
      <c r="B11" s="1" t="s">
        <v>1356</v>
      </c>
      <c r="C11" s="842"/>
      <c r="D11" s="842"/>
      <c r="E11" s="807"/>
      <c r="F11" s="807"/>
      <c r="G11" s="30"/>
      <c r="H11" s="31"/>
      <c r="I11" s="31"/>
    </row>
    <row r="12" spans="1:12" ht="15" customHeight="1">
      <c r="A12" s="32">
        <v>2</v>
      </c>
      <c r="B12" s="2" t="s">
        <v>115</v>
      </c>
      <c r="C12" s="842"/>
      <c r="D12" s="842"/>
      <c r="E12" s="800"/>
      <c r="F12" s="800"/>
      <c r="G12" s="30"/>
      <c r="H12" s="31"/>
      <c r="I12" s="31"/>
    </row>
    <row r="13" spans="1:12" ht="15" customHeight="1">
      <c r="A13" s="32">
        <v>3</v>
      </c>
      <c r="B13" s="2" t="s">
        <v>1357</v>
      </c>
      <c r="C13" s="842"/>
      <c r="D13" s="842"/>
      <c r="E13" s="800"/>
      <c r="F13" s="800"/>
      <c r="G13" s="30"/>
      <c r="H13" s="35"/>
      <c r="I13" s="31"/>
    </row>
    <row r="14" spans="1:12" ht="33" customHeight="1">
      <c r="A14" s="32">
        <v>4</v>
      </c>
      <c r="B14" s="2" t="s">
        <v>1358</v>
      </c>
      <c r="C14" s="842"/>
      <c r="D14" s="842"/>
      <c r="E14" s="800"/>
      <c r="F14" s="800"/>
      <c r="G14" s="24"/>
      <c r="H14" s="24"/>
      <c r="I14" s="24"/>
    </row>
    <row r="15" spans="1:12" ht="58.5" customHeight="1">
      <c r="A15" s="32">
        <v>5</v>
      </c>
      <c r="B15" s="2" t="s">
        <v>1359</v>
      </c>
      <c r="C15" s="842"/>
      <c r="D15" s="842"/>
      <c r="E15" s="800"/>
      <c r="F15" s="800"/>
      <c r="G15" s="24"/>
      <c r="H15" s="24"/>
      <c r="I15" s="24"/>
    </row>
    <row r="16" spans="1:12" ht="48" customHeight="1">
      <c r="A16" s="32">
        <v>6</v>
      </c>
      <c r="B16" s="2" t="s">
        <v>1835</v>
      </c>
      <c r="C16" s="842"/>
      <c r="D16" s="842"/>
      <c r="E16" s="800"/>
      <c r="F16" s="800"/>
      <c r="G16" s="24"/>
      <c r="H16" s="24"/>
      <c r="I16" s="24"/>
    </row>
    <row r="17" spans="1:9" ht="34.5" customHeight="1">
      <c r="A17" s="32">
        <v>7</v>
      </c>
      <c r="B17" s="2" t="s">
        <v>1836</v>
      </c>
      <c r="C17" s="842"/>
      <c r="D17" s="842"/>
      <c r="E17" s="800"/>
      <c r="F17" s="800"/>
      <c r="G17" s="24"/>
      <c r="H17" s="24"/>
      <c r="I17" s="24"/>
    </row>
    <row r="18" spans="1:9" ht="15" customHeight="1">
      <c r="A18" s="551"/>
      <c r="B18" s="551"/>
      <c r="C18" s="551"/>
      <c r="D18" s="551"/>
      <c r="E18" s="551"/>
      <c r="F18" s="551"/>
      <c r="G18" s="18"/>
      <c r="H18" s="18"/>
    </row>
    <row r="19" spans="1:9" ht="15" customHeight="1">
      <c r="A19" s="551"/>
      <c r="B19" s="44" t="s">
        <v>1354</v>
      </c>
      <c r="C19" s="551"/>
      <c r="D19" s="658"/>
      <c r="F19" s="45"/>
      <c r="G19" s="45"/>
      <c r="H19" s="46"/>
    </row>
    <row r="20" spans="1:9" ht="15" customHeight="1">
      <c r="A20" s="551"/>
      <c r="B20" s="766" t="s">
        <v>1842</v>
      </c>
      <c r="C20" s="551"/>
      <c r="D20" s="659"/>
      <c r="F20" s="45"/>
      <c r="G20" s="45"/>
      <c r="H20" s="46"/>
    </row>
    <row r="21" spans="1:9" ht="15" customHeight="1">
      <c r="A21" s="551"/>
      <c r="B21" s="551"/>
      <c r="C21" s="551"/>
      <c r="D21" s="660"/>
      <c r="E21" s="660"/>
      <c r="F21" s="660"/>
      <c r="G21" s="660"/>
      <c r="H21" s="4"/>
    </row>
    <row r="22" spans="1:9" ht="15" customHeight="1">
      <c r="A22" s="298"/>
      <c r="B22" s="298"/>
      <c r="C22" s="299"/>
      <c r="D22" s="660"/>
      <c r="E22" s="660"/>
      <c r="F22" s="660"/>
      <c r="G22" s="660"/>
      <c r="H22" s="4"/>
    </row>
    <row r="23" spans="1:9" ht="15" customHeight="1">
      <c r="A23" s="81"/>
      <c r="B23" s="162"/>
      <c r="C23" s="163"/>
      <c r="D23" s="660"/>
      <c r="E23" s="660"/>
      <c r="F23" s="660"/>
      <c r="G23" s="660"/>
      <c r="H23" s="4"/>
    </row>
    <row r="24" spans="1:9" ht="15" customHeight="1">
      <c r="D24" s="660"/>
      <c r="E24" s="660"/>
      <c r="F24" s="660"/>
      <c r="G24" s="660"/>
      <c r="H24" s="4"/>
    </row>
    <row r="25" spans="1:9" ht="15" customHeight="1">
      <c r="D25" s="660"/>
      <c r="E25" s="660"/>
      <c r="F25" s="660"/>
      <c r="G25" s="660"/>
      <c r="H25" s="4"/>
    </row>
    <row r="26" spans="1:9" ht="15" customHeight="1">
      <c r="D26" s="4"/>
      <c r="E26" s="4"/>
      <c r="F26" s="4"/>
      <c r="G26" s="4"/>
      <c r="H26" s="4"/>
    </row>
  </sheetData>
  <mergeCells count="21">
    <mergeCell ref="C17:D17"/>
    <mergeCell ref="E17:F17"/>
    <mergeCell ref="C14:D14"/>
    <mergeCell ref="E14:F14"/>
    <mergeCell ref="C15:D15"/>
    <mergeCell ref="E15:F15"/>
    <mergeCell ref="C16:D16"/>
    <mergeCell ref="E16:F16"/>
    <mergeCell ref="C11:D11"/>
    <mergeCell ref="E11:F11"/>
    <mergeCell ref="C12:D12"/>
    <mergeCell ref="E12:F12"/>
    <mergeCell ref="C13:D13"/>
    <mergeCell ref="E13:F13"/>
    <mergeCell ref="A9:D9"/>
    <mergeCell ref="C10:D10"/>
    <mergeCell ref="E10:F10"/>
    <mergeCell ref="A1:I2"/>
    <mergeCell ref="A3:I3"/>
    <mergeCell ref="A4:I4"/>
    <mergeCell ref="A5:I5"/>
  </mergeCells>
  <pageMargins left="0.70833333333333304" right="0.70833333333333304" top="0.74791666666666701" bottom="0.74791666666666701" header="0.511811023622047" footer="0.511811023622047"/>
  <pageSetup paperSize="9" scale="70" orientation="landscape" horizontalDpi="300" verticalDpi="300"/>
  <rowBreaks count="1" manualBreakCount="1">
    <brk id="14" max="16383"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63"/>
  <sheetViews>
    <sheetView topLeftCell="A43" zoomScaleNormal="100" workbookViewId="0">
      <selection activeCell="B59" sqref="B59"/>
    </sheetView>
  </sheetViews>
  <sheetFormatPr defaultColWidth="9" defaultRowHeight="12.75"/>
  <cols>
    <col min="1" max="1" width="3.7109375" style="6" customWidth="1"/>
    <col min="2" max="2" width="53.28515625" style="6" customWidth="1"/>
    <col min="3" max="3" width="13.42578125" style="6" customWidth="1"/>
    <col min="4" max="4" width="9" style="6"/>
    <col min="5" max="5" width="16.28515625" style="6" customWidth="1"/>
    <col min="6" max="6" width="19.5703125" style="6" customWidth="1"/>
    <col min="7" max="7" width="17" style="6" customWidth="1"/>
    <col min="8" max="8" width="17.140625" style="6" customWidth="1"/>
    <col min="9" max="9" width="13.140625" style="6" customWidth="1"/>
    <col min="10" max="10" width="12.5703125" style="6" customWidth="1"/>
    <col min="11" max="16384" width="9" style="6"/>
  </cols>
  <sheetData>
    <row r="1" spans="1:10">
      <c r="A1" s="771" t="s">
        <v>1442</v>
      </c>
      <c r="B1" s="771"/>
      <c r="C1" s="771"/>
      <c r="D1" s="771"/>
      <c r="E1" s="771"/>
      <c r="F1" s="771"/>
      <c r="G1" s="771"/>
      <c r="H1" s="771"/>
      <c r="I1" s="771"/>
    </row>
    <row r="2" spans="1:10">
      <c r="A2" s="771"/>
      <c r="B2" s="771"/>
      <c r="C2" s="771"/>
      <c r="D2" s="771"/>
      <c r="E2" s="771"/>
      <c r="F2" s="771"/>
      <c r="G2" s="771"/>
      <c r="H2" s="771"/>
      <c r="I2" s="771"/>
    </row>
    <row r="3" spans="1:10" ht="15">
      <c r="A3" s="773" t="s">
        <v>1438</v>
      </c>
      <c r="B3" s="774"/>
      <c r="C3" s="774"/>
      <c r="D3" s="774"/>
      <c r="E3" s="774"/>
      <c r="F3" s="774"/>
      <c r="G3" s="774"/>
      <c r="H3" s="774"/>
      <c r="I3" s="775"/>
      <c r="J3" s="679"/>
    </row>
    <row r="4" spans="1:10" ht="15">
      <c r="A4" s="772" t="s">
        <v>1439</v>
      </c>
      <c r="B4" s="772"/>
      <c r="C4" s="772"/>
      <c r="D4" s="772"/>
      <c r="E4" s="772"/>
      <c r="F4" s="772"/>
      <c r="G4" s="772"/>
      <c r="H4" s="772"/>
      <c r="I4" s="772"/>
    </row>
    <row r="5" spans="1:10" ht="14.65" customHeight="1">
      <c r="A5" s="772" t="s">
        <v>1560</v>
      </c>
      <c r="B5" s="772"/>
      <c r="C5" s="772"/>
      <c r="D5" s="772"/>
      <c r="E5" s="772"/>
      <c r="F5" s="772"/>
      <c r="G5" s="772"/>
      <c r="H5" s="772"/>
      <c r="I5" s="913"/>
    </row>
    <row r="6" spans="1:10" ht="60">
      <c r="A6" s="269" t="s">
        <v>1</v>
      </c>
      <c r="B6" s="269" t="s">
        <v>1331</v>
      </c>
      <c r="C6" s="269" t="s">
        <v>1068</v>
      </c>
      <c r="D6" s="269" t="s">
        <v>1360</v>
      </c>
      <c r="E6" s="269" t="s">
        <v>1332</v>
      </c>
      <c r="F6" s="269" t="s">
        <v>4</v>
      </c>
      <c r="G6" s="269" t="s">
        <v>1333</v>
      </c>
      <c r="H6" s="269" t="s">
        <v>1334</v>
      </c>
      <c r="I6" s="13" t="s">
        <v>1823</v>
      </c>
    </row>
    <row r="7" spans="1:10" ht="12.75" customHeight="1">
      <c r="A7" s="269" t="s">
        <v>8</v>
      </c>
      <c r="B7" s="269" t="s">
        <v>8</v>
      </c>
      <c r="C7" s="269" t="s">
        <v>8</v>
      </c>
      <c r="D7" s="269" t="s">
        <v>8</v>
      </c>
      <c r="E7" s="269" t="s">
        <v>1335</v>
      </c>
      <c r="F7" s="269" t="s">
        <v>1335</v>
      </c>
      <c r="G7" s="269" t="s">
        <v>1335</v>
      </c>
      <c r="H7" s="269" t="s">
        <v>1335</v>
      </c>
      <c r="I7" s="13" t="s">
        <v>8</v>
      </c>
    </row>
    <row r="8" spans="1:10" ht="42.75" customHeight="1">
      <c r="A8" s="186">
        <v>1</v>
      </c>
      <c r="B8" s="473" t="s">
        <v>1361</v>
      </c>
      <c r="C8" s="186" t="s">
        <v>1119</v>
      </c>
      <c r="D8" s="186">
        <v>1</v>
      </c>
      <c r="E8" s="680"/>
      <c r="F8" s="681"/>
      <c r="G8" s="682"/>
      <c r="H8" s="186"/>
      <c r="I8" s="271"/>
    </row>
    <row r="9" spans="1:10" ht="44.25" customHeight="1">
      <c r="A9" s="186">
        <v>2</v>
      </c>
      <c r="B9" s="473" t="s">
        <v>1362</v>
      </c>
      <c r="C9" s="186" t="s">
        <v>1119</v>
      </c>
      <c r="D9" s="186">
        <v>1</v>
      </c>
      <c r="E9" s="683"/>
      <c r="F9" s="681"/>
      <c r="G9" s="682"/>
      <c r="H9" s="186"/>
      <c r="I9" s="588"/>
    </row>
    <row r="10" spans="1:10" ht="45" customHeight="1">
      <c r="A10" s="186">
        <v>3</v>
      </c>
      <c r="B10" s="473" t="s">
        <v>1363</v>
      </c>
      <c r="C10" s="186" t="s">
        <v>1119</v>
      </c>
      <c r="D10" s="186">
        <v>1</v>
      </c>
      <c r="E10" s="683"/>
      <c r="F10" s="681"/>
      <c r="G10" s="682"/>
      <c r="H10" s="186"/>
      <c r="I10" s="588"/>
    </row>
    <row r="11" spans="1:10" ht="23.25" customHeight="1">
      <c r="A11" s="186">
        <v>4</v>
      </c>
      <c r="B11" s="473" t="s">
        <v>1364</v>
      </c>
      <c r="C11" s="186" t="s">
        <v>1119</v>
      </c>
      <c r="D11" s="186">
        <v>6</v>
      </c>
      <c r="E11" s="683"/>
      <c r="F11" s="681"/>
      <c r="G11" s="682"/>
      <c r="H11" s="186"/>
      <c r="I11" s="588"/>
    </row>
    <row r="12" spans="1:10" ht="20.25" customHeight="1">
      <c r="A12" s="186">
        <v>5</v>
      </c>
      <c r="B12" s="473" t="s">
        <v>1365</v>
      </c>
      <c r="C12" s="186" t="s">
        <v>1119</v>
      </c>
      <c r="D12" s="186">
        <v>6</v>
      </c>
      <c r="E12" s="683"/>
      <c r="F12" s="681"/>
      <c r="G12" s="682"/>
      <c r="H12" s="186"/>
      <c r="I12" s="588"/>
    </row>
    <row r="13" spans="1:10" ht="21.75" customHeight="1">
      <c r="A13" s="186">
        <v>6</v>
      </c>
      <c r="B13" s="473" t="s">
        <v>1366</v>
      </c>
      <c r="C13" s="186" t="s">
        <v>1119</v>
      </c>
      <c r="D13" s="186">
        <v>4</v>
      </c>
      <c r="E13" s="683"/>
      <c r="F13" s="681"/>
      <c r="G13" s="682"/>
      <c r="H13" s="186"/>
      <c r="I13" s="588"/>
    </row>
    <row r="14" spans="1:10" ht="33" customHeight="1">
      <c r="A14" s="186">
        <v>7</v>
      </c>
      <c r="B14" s="473" t="s">
        <v>1367</v>
      </c>
      <c r="C14" s="186" t="s">
        <v>1119</v>
      </c>
      <c r="D14" s="186">
        <v>1</v>
      </c>
      <c r="E14" s="683"/>
      <c r="F14" s="681"/>
      <c r="G14" s="682"/>
      <c r="H14" s="186"/>
      <c r="I14" s="588"/>
    </row>
    <row r="15" spans="1:10" ht="21" customHeight="1">
      <c r="A15" s="186">
        <v>8</v>
      </c>
      <c r="B15" s="473" t="s">
        <v>1368</v>
      </c>
      <c r="C15" s="186" t="s">
        <v>1119</v>
      </c>
      <c r="D15" s="186">
        <v>1</v>
      </c>
      <c r="E15" s="683"/>
      <c r="F15" s="681"/>
      <c r="G15" s="682"/>
      <c r="H15" s="186"/>
      <c r="I15" s="588"/>
    </row>
    <row r="16" spans="1:10" ht="31.5" customHeight="1">
      <c r="A16" s="186">
        <v>9</v>
      </c>
      <c r="B16" s="194" t="s">
        <v>1369</v>
      </c>
      <c r="C16" s="186" t="s">
        <v>1119</v>
      </c>
      <c r="D16" s="186">
        <v>4</v>
      </c>
      <c r="E16" s="683"/>
      <c r="F16" s="681"/>
      <c r="G16" s="682"/>
      <c r="H16" s="186"/>
      <c r="I16" s="588"/>
    </row>
    <row r="17" spans="1:9" ht="21" customHeight="1">
      <c r="A17" s="186">
        <v>10</v>
      </c>
      <c r="B17" s="473" t="s">
        <v>1370</v>
      </c>
      <c r="C17" s="186" t="s">
        <v>1119</v>
      </c>
      <c r="D17" s="186">
        <v>2</v>
      </c>
      <c r="E17" s="683"/>
      <c r="F17" s="681"/>
      <c r="G17" s="682"/>
      <c r="H17" s="186"/>
      <c r="I17" s="588"/>
    </row>
    <row r="18" spans="1:9" ht="18.75" customHeight="1">
      <c r="A18" s="186">
        <v>11</v>
      </c>
      <c r="B18" s="473" t="s">
        <v>1371</v>
      </c>
      <c r="C18" s="186" t="s">
        <v>1119</v>
      </c>
      <c r="D18" s="186">
        <v>2</v>
      </c>
      <c r="E18" s="683"/>
      <c r="F18" s="681"/>
      <c r="G18" s="682"/>
      <c r="H18" s="186"/>
      <c r="I18" s="588"/>
    </row>
    <row r="19" spans="1:9" ht="34.5" customHeight="1">
      <c r="A19" s="186">
        <v>12</v>
      </c>
      <c r="B19" s="473" t="s">
        <v>1372</v>
      </c>
      <c r="C19" s="186" t="s">
        <v>1119</v>
      </c>
      <c r="D19" s="186">
        <v>2</v>
      </c>
      <c r="E19" s="683"/>
      <c r="F19" s="681"/>
      <c r="G19" s="682"/>
      <c r="H19" s="186"/>
      <c r="I19" s="588"/>
    </row>
    <row r="20" spans="1:9" ht="30.75" customHeight="1">
      <c r="A20" s="186">
        <v>15</v>
      </c>
      <c r="B20" s="473" t="s">
        <v>1373</v>
      </c>
      <c r="C20" s="186" t="s">
        <v>1119</v>
      </c>
      <c r="D20" s="186">
        <v>1</v>
      </c>
      <c r="E20" s="683"/>
      <c r="F20" s="681"/>
      <c r="G20" s="682"/>
      <c r="H20" s="186"/>
      <c r="I20" s="588"/>
    </row>
    <row r="21" spans="1:9" ht="30" customHeight="1">
      <c r="A21" s="186">
        <v>16</v>
      </c>
      <c r="B21" s="473" t="s">
        <v>1374</v>
      </c>
      <c r="C21" s="186" t="s">
        <v>1119</v>
      </c>
      <c r="D21" s="186">
        <v>1</v>
      </c>
      <c r="E21" s="683"/>
      <c r="F21" s="681"/>
      <c r="G21" s="682"/>
      <c r="H21" s="186"/>
      <c r="I21" s="588"/>
    </row>
    <row r="22" spans="1:9" ht="21" customHeight="1">
      <c r="A22" s="186">
        <v>17</v>
      </c>
      <c r="B22" s="473" t="s">
        <v>1375</v>
      </c>
      <c r="C22" s="186" t="s">
        <v>1119</v>
      </c>
      <c r="D22" s="186">
        <v>1</v>
      </c>
      <c r="E22" s="683"/>
      <c r="F22" s="681"/>
      <c r="G22" s="682"/>
      <c r="H22" s="186"/>
      <c r="I22" s="588"/>
    </row>
    <row r="23" spans="1:9" ht="21" customHeight="1">
      <c r="A23" s="186">
        <v>18</v>
      </c>
      <c r="B23" s="473" t="s">
        <v>1376</v>
      </c>
      <c r="C23" s="186" t="s">
        <v>1119</v>
      </c>
      <c r="D23" s="186">
        <v>1</v>
      </c>
      <c r="E23" s="683"/>
      <c r="F23" s="681"/>
      <c r="G23" s="682"/>
      <c r="H23" s="186"/>
      <c r="I23" s="588"/>
    </row>
    <row r="24" spans="1:9" ht="15">
      <c r="A24" s="186">
        <v>19</v>
      </c>
      <c r="B24" s="473" t="s">
        <v>1377</v>
      </c>
      <c r="C24" s="186" t="s">
        <v>1119</v>
      </c>
      <c r="D24" s="186">
        <v>1</v>
      </c>
      <c r="E24" s="683"/>
      <c r="F24" s="681"/>
      <c r="G24" s="682"/>
      <c r="H24" s="186"/>
      <c r="I24" s="588"/>
    </row>
    <row r="25" spans="1:9" ht="19.5" customHeight="1">
      <c r="A25" s="186">
        <v>20</v>
      </c>
      <c r="B25" s="473" t="s">
        <v>1378</v>
      </c>
      <c r="C25" s="186" t="s">
        <v>1379</v>
      </c>
      <c r="D25" s="186">
        <v>1</v>
      </c>
      <c r="E25" s="683"/>
      <c r="F25" s="681"/>
      <c r="G25" s="682"/>
      <c r="H25" s="186"/>
      <c r="I25" s="588"/>
    </row>
    <row r="26" spans="1:9" ht="21" customHeight="1">
      <c r="A26" s="186">
        <v>21</v>
      </c>
      <c r="B26" s="473" t="s">
        <v>1380</v>
      </c>
      <c r="C26" s="186" t="s">
        <v>1119</v>
      </c>
      <c r="D26" s="186">
        <v>2</v>
      </c>
      <c r="E26" s="683"/>
      <c r="F26" s="681"/>
      <c r="G26" s="682"/>
      <c r="H26" s="186"/>
      <c r="I26" s="588"/>
    </row>
    <row r="27" spans="1:9" ht="27.75" customHeight="1">
      <c r="A27" s="186">
        <v>22</v>
      </c>
      <c r="B27" s="473" t="s">
        <v>1381</v>
      </c>
      <c r="C27" s="186" t="s">
        <v>1119</v>
      </c>
      <c r="D27" s="186">
        <v>3</v>
      </c>
      <c r="E27" s="683"/>
      <c r="F27" s="681"/>
      <c r="G27" s="682"/>
      <c r="H27" s="186"/>
      <c r="I27" s="588"/>
    </row>
    <row r="28" spans="1:9" ht="27" customHeight="1">
      <c r="A28" s="186">
        <v>23</v>
      </c>
      <c r="B28" s="473" t="s">
        <v>1382</v>
      </c>
      <c r="C28" s="186" t="s">
        <v>1119</v>
      </c>
      <c r="D28" s="186">
        <v>3</v>
      </c>
      <c r="E28" s="683"/>
      <c r="F28" s="681"/>
      <c r="G28" s="682"/>
      <c r="H28" s="186"/>
      <c r="I28" s="588"/>
    </row>
    <row r="29" spans="1:9" ht="30" customHeight="1">
      <c r="A29" s="186">
        <v>24</v>
      </c>
      <c r="B29" s="473" t="s">
        <v>1383</v>
      </c>
      <c r="C29" s="186" t="s">
        <v>1119</v>
      </c>
      <c r="D29" s="186">
        <v>10</v>
      </c>
      <c r="E29" s="683"/>
      <c r="F29" s="681"/>
      <c r="G29" s="682"/>
      <c r="H29" s="186"/>
      <c r="I29" s="588"/>
    </row>
    <row r="30" spans="1:9" ht="30.75" customHeight="1">
      <c r="A30" s="186">
        <v>25</v>
      </c>
      <c r="B30" s="473" t="s">
        <v>1384</v>
      </c>
      <c r="C30" s="186" t="s">
        <v>1119</v>
      </c>
      <c r="D30" s="186">
        <v>10</v>
      </c>
      <c r="E30" s="683"/>
      <c r="F30" s="681"/>
      <c r="G30" s="682"/>
      <c r="H30" s="186"/>
      <c r="I30" s="588"/>
    </row>
    <row r="31" spans="1:9" ht="28.5" customHeight="1">
      <c r="A31" s="186">
        <v>26</v>
      </c>
      <c r="B31" s="473" t="s">
        <v>1385</v>
      </c>
      <c r="C31" s="186" t="s">
        <v>1119</v>
      </c>
      <c r="D31" s="186">
        <v>10</v>
      </c>
      <c r="E31" s="683"/>
      <c r="F31" s="681"/>
      <c r="G31" s="682"/>
      <c r="H31" s="186"/>
      <c r="I31" s="588"/>
    </row>
    <row r="32" spans="1:9" ht="28.5" customHeight="1">
      <c r="A32" s="186">
        <v>27</v>
      </c>
      <c r="B32" s="473" t="s">
        <v>1386</v>
      </c>
      <c r="C32" s="186" t="s">
        <v>1119</v>
      </c>
      <c r="D32" s="186">
        <v>3</v>
      </c>
      <c r="E32" s="683"/>
      <c r="F32" s="681"/>
      <c r="G32" s="682"/>
      <c r="H32" s="186"/>
      <c r="I32" s="588"/>
    </row>
    <row r="33" spans="1:9" ht="31.5" customHeight="1">
      <c r="A33" s="186">
        <v>28</v>
      </c>
      <c r="B33" s="473" t="s">
        <v>1387</v>
      </c>
      <c r="C33" s="186" t="s">
        <v>1119</v>
      </c>
      <c r="D33" s="186">
        <v>10</v>
      </c>
      <c r="E33" s="683"/>
      <c r="F33" s="681"/>
      <c r="G33" s="682"/>
      <c r="H33" s="186"/>
      <c r="I33" s="588"/>
    </row>
    <row r="34" spans="1:9" ht="20.25" customHeight="1">
      <c r="A34" s="186">
        <v>29</v>
      </c>
      <c r="B34" s="473" t="s">
        <v>1388</v>
      </c>
      <c r="C34" s="186" t="s">
        <v>1119</v>
      </c>
      <c r="D34" s="186">
        <v>1</v>
      </c>
      <c r="E34" s="683"/>
      <c r="F34" s="681"/>
      <c r="G34" s="682"/>
      <c r="H34" s="186"/>
      <c r="I34" s="588"/>
    </row>
    <row r="35" spans="1:9" ht="20.25" customHeight="1">
      <c r="A35" s="186">
        <v>30</v>
      </c>
      <c r="B35" s="473" t="s">
        <v>1389</v>
      </c>
      <c r="C35" s="186" t="s">
        <v>1119</v>
      </c>
      <c r="D35" s="186">
        <v>1</v>
      </c>
      <c r="E35" s="683"/>
      <c r="F35" s="681"/>
      <c r="G35" s="682"/>
      <c r="H35" s="186"/>
      <c r="I35" s="588"/>
    </row>
    <row r="36" spans="1:9" ht="19.5" customHeight="1">
      <c r="A36" s="186">
        <v>31</v>
      </c>
      <c r="B36" s="473" t="s">
        <v>1390</v>
      </c>
      <c r="C36" s="186" t="s">
        <v>1119</v>
      </c>
      <c r="D36" s="186">
        <v>1</v>
      </c>
      <c r="E36" s="683"/>
      <c r="F36" s="681"/>
      <c r="G36" s="682"/>
      <c r="H36" s="186"/>
      <c r="I36" s="588"/>
    </row>
    <row r="37" spans="1:9" ht="18.75" customHeight="1">
      <c r="A37" s="186">
        <v>32</v>
      </c>
      <c r="B37" s="473" t="s">
        <v>1391</v>
      </c>
      <c r="C37" s="186" t="s">
        <v>1119</v>
      </c>
      <c r="D37" s="186">
        <v>1</v>
      </c>
      <c r="E37" s="683"/>
      <c r="F37" s="681"/>
      <c r="G37" s="682"/>
      <c r="H37" s="186"/>
      <c r="I37" s="588"/>
    </row>
    <row r="38" spans="1:9" ht="15">
      <c r="A38" s="186">
        <v>33</v>
      </c>
      <c r="B38" s="473" t="s">
        <v>1392</v>
      </c>
      <c r="C38" s="186" t="s">
        <v>1119</v>
      </c>
      <c r="D38" s="186">
        <v>2</v>
      </c>
      <c r="E38" s="683"/>
      <c r="F38" s="681"/>
      <c r="G38" s="682"/>
      <c r="H38" s="186"/>
      <c r="I38" s="588"/>
    </row>
    <row r="39" spans="1:9" ht="30" customHeight="1">
      <c r="A39" s="186">
        <v>34</v>
      </c>
      <c r="B39" s="473" t="s">
        <v>1393</v>
      </c>
      <c r="C39" s="186" t="s">
        <v>1119</v>
      </c>
      <c r="D39" s="186">
        <v>1</v>
      </c>
      <c r="E39" s="683"/>
      <c r="F39" s="681"/>
      <c r="G39" s="682"/>
      <c r="H39" s="186"/>
      <c r="I39" s="588"/>
    </row>
    <row r="40" spans="1:9" ht="29.25" customHeight="1">
      <c r="A40" s="186">
        <v>35</v>
      </c>
      <c r="B40" s="473" t="s">
        <v>1394</v>
      </c>
      <c r="C40" s="186" t="s">
        <v>1119</v>
      </c>
      <c r="D40" s="186">
        <v>1</v>
      </c>
      <c r="E40" s="683"/>
      <c r="F40" s="681"/>
      <c r="G40" s="682"/>
      <c r="H40" s="186"/>
      <c r="I40" s="588"/>
    </row>
    <row r="41" spans="1:9" ht="30" customHeight="1">
      <c r="A41" s="186">
        <v>36</v>
      </c>
      <c r="B41" s="473" t="s">
        <v>1395</v>
      </c>
      <c r="C41" s="186" t="s">
        <v>1119</v>
      </c>
      <c r="D41" s="186">
        <v>1</v>
      </c>
      <c r="E41" s="683"/>
      <c r="F41" s="681"/>
      <c r="G41" s="682"/>
      <c r="H41" s="186"/>
      <c r="I41" s="588"/>
    </row>
    <row r="42" spans="1:9" ht="32.25" customHeight="1">
      <c r="A42" s="186">
        <v>37</v>
      </c>
      <c r="B42" s="473" t="s">
        <v>1396</v>
      </c>
      <c r="C42" s="186" t="s">
        <v>1119</v>
      </c>
      <c r="D42" s="186">
        <v>1</v>
      </c>
      <c r="E42" s="683"/>
      <c r="F42" s="681"/>
      <c r="G42" s="682"/>
      <c r="H42" s="186"/>
      <c r="I42" s="588"/>
    </row>
    <row r="43" spans="1:9" ht="29.25" customHeight="1">
      <c r="A43" s="186">
        <v>38</v>
      </c>
      <c r="B43" s="473" t="s">
        <v>1397</v>
      </c>
      <c r="C43" s="186" t="s">
        <v>1119</v>
      </c>
      <c r="D43" s="186">
        <v>1</v>
      </c>
      <c r="E43" s="683"/>
      <c r="F43" s="681"/>
      <c r="G43" s="682"/>
      <c r="H43" s="186"/>
      <c r="I43" s="588"/>
    </row>
    <row r="44" spans="1:9" ht="31.5" customHeight="1">
      <c r="A44" s="186">
        <v>39</v>
      </c>
      <c r="B44" s="473" t="s">
        <v>1398</v>
      </c>
      <c r="C44" s="186" t="s">
        <v>1119</v>
      </c>
      <c r="D44" s="186">
        <v>1</v>
      </c>
      <c r="E44" s="683"/>
      <c r="F44" s="681"/>
      <c r="G44" s="682"/>
      <c r="H44" s="186"/>
      <c r="I44" s="588"/>
    </row>
    <row r="45" spans="1:9" ht="21.75" customHeight="1">
      <c r="A45" s="186">
        <v>40</v>
      </c>
      <c r="B45" s="473" t="s">
        <v>1399</v>
      </c>
      <c r="C45" s="186" t="s">
        <v>1119</v>
      </c>
      <c r="D45" s="186">
        <v>1</v>
      </c>
      <c r="E45" s="683"/>
      <c r="F45" s="681"/>
      <c r="G45" s="682"/>
      <c r="H45" s="186"/>
      <c r="I45" s="588"/>
    </row>
    <row r="46" spans="1:9" ht="31.5" customHeight="1" thickBot="1">
      <c r="A46" s="186">
        <v>41</v>
      </c>
      <c r="B46" s="473" t="s">
        <v>1400</v>
      </c>
      <c r="C46" s="186" t="s">
        <v>1119</v>
      </c>
      <c r="D46" s="186">
        <v>1</v>
      </c>
      <c r="E46" s="683"/>
      <c r="F46" s="681"/>
      <c r="G46" s="682"/>
      <c r="H46" s="186"/>
      <c r="I46" s="588"/>
    </row>
    <row r="47" spans="1:9" ht="30.75" customHeight="1" thickBot="1">
      <c r="A47" s="155"/>
      <c r="B47" s="684"/>
      <c r="C47" s="591"/>
      <c r="D47" s="591"/>
      <c r="E47" s="685" t="s">
        <v>347</v>
      </c>
      <c r="F47" s="686"/>
      <c r="G47" s="687"/>
      <c r="H47" s="155"/>
      <c r="I47" s="588"/>
    </row>
    <row r="48" spans="1:9" ht="24.75" customHeight="1">
      <c r="A48" s="245"/>
      <c r="B48" s="688"/>
      <c r="C48" s="689"/>
      <c r="D48" s="689"/>
      <c r="E48" s="690"/>
      <c r="F48" s="691"/>
      <c r="G48" s="692"/>
      <c r="H48" s="245"/>
    </row>
    <row r="49" spans="1:9" ht="30">
      <c r="A49" s="693"/>
      <c r="B49" s="694" t="s">
        <v>1401</v>
      </c>
      <c r="C49" s="694" t="s">
        <v>1078</v>
      </c>
      <c r="D49" s="695" t="s">
        <v>1079</v>
      </c>
      <c r="E49" s="693"/>
      <c r="F49" s="693"/>
      <c r="G49" s="693"/>
      <c r="H49" s="693"/>
    </row>
    <row r="50" spans="1:9" ht="13.5">
      <c r="A50" s="693"/>
      <c r="B50" s="114" t="s">
        <v>1402</v>
      </c>
      <c r="C50" s="155" t="s">
        <v>1403</v>
      </c>
      <c r="D50" s="473"/>
      <c r="E50" s="693"/>
      <c r="F50" s="693"/>
      <c r="G50" s="693"/>
      <c r="H50" s="693"/>
    </row>
    <row r="51" spans="1:9" ht="13.5">
      <c r="A51" s="693"/>
      <c r="B51" s="114" t="s">
        <v>115</v>
      </c>
      <c r="C51" s="155" t="s">
        <v>1403</v>
      </c>
      <c r="D51" s="473"/>
      <c r="E51" s="693"/>
      <c r="F51" s="693"/>
      <c r="G51" s="693"/>
      <c r="H51" s="693"/>
    </row>
    <row r="52" spans="1:9" ht="13.5">
      <c r="A52" s="693"/>
      <c r="B52" s="114" t="s">
        <v>1404</v>
      </c>
      <c r="C52" s="155" t="s">
        <v>1403</v>
      </c>
      <c r="D52" s="473"/>
      <c r="E52" s="693"/>
      <c r="F52" s="693"/>
      <c r="G52" s="693"/>
      <c r="H52" s="693"/>
    </row>
    <row r="53" spans="1:9" ht="30">
      <c r="A53" s="693"/>
      <c r="B53" s="269" t="s">
        <v>1405</v>
      </c>
      <c r="C53" s="269" t="s">
        <v>1078</v>
      </c>
      <c r="D53" s="611" t="s">
        <v>1079</v>
      </c>
      <c r="E53" s="693"/>
      <c r="F53" s="693"/>
      <c r="G53" s="693"/>
      <c r="H53" s="693"/>
    </row>
    <row r="54" spans="1:9" ht="13.5">
      <c r="A54" s="693"/>
      <c r="B54" s="114" t="s">
        <v>16</v>
      </c>
      <c r="C54" s="155" t="s">
        <v>1403</v>
      </c>
      <c r="D54" s="473"/>
      <c r="E54" s="693"/>
      <c r="F54" s="693"/>
      <c r="G54" s="693"/>
      <c r="H54" s="693"/>
    </row>
    <row r="55" spans="1:9" ht="13.5">
      <c r="A55" s="693"/>
      <c r="B55" s="114" t="s">
        <v>115</v>
      </c>
      <c r="C55" s="155" t="s">
        <v>1403</v>
      </c>
      <c r="D55" s="473"/>
      <c r="E55" s="693"/>
      <c r="F55" s="693"/>
      <c r="G55" s="693"/>
      <c r="H55" s="693"/>
    </row>
    <row r="56" spans="1:9" ht="12.75" customHeight="1">
      <c r="A56" s="693"/>
      <c r="B56" s="114" t="s">
        <v>1406</v>
      </c>
      <c r="C56" s="155" t="s">
        <v>1403</v>
      </c>
      <c r="D56" s="473"/>
      <c r="E56" s="693"/>
      <c r="F56" s="696"/>
      <c r="G56" s="838"/>
      <c r="H56" s="838"/>
      <c r="I56" s="696"/>
    </row>
    <row r="57" spans="1:9" ht="12.75" customHeight="1">
      <c r="A57" s="693"/>
      <c r="B57" s="693"/>
      <c r="C57" s="693"/>
      <c r="D57" s="693"/>
      <c r="E57" s="693"/>
      <c r="F57" s="911"/>
      <c r="G57" s="911"/>
      <c r="H57" s="911"/>
      <c r="I57" s="911"/>
    </row>
    <row r="58" spans="1:9" ht="14.25">
      <c r="B58" s="44" t="s">
        <v>1354</v>
      </c>
    </row>
    <row r="59" spans="1:9" ht="15">
      <c r="B59" s="766" t="s">
        <v>1842</v>
      </c>
    </row>
    <row r="60" spans="1:9">
      <c r="F60" s="912"/>
      <c r="G60" s="912"/>
      <c r="H60" s="912"/>
    </row>
    <row r="62" spans="1:9" ht="13.15" customHeight="1"/>
    <row r="63" spans="1:9" ht="13.15" customHeight="1"/>
  </sheetData>
  <mergeCells count="7">
    <mergeCell ref="F57:I57"/>
    <mergeCell ref="F60:H60"/>
    <mergeCell ref="G56:H56"/>
    <mergeCell ref="A1:I2"/>
    <mergeCell ref="A3:I3"/>
    <mergeCell ref="A4:I4"/>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K17"/>
  <sheetViews>
    <sheetView zoomScaleNormal="100" workbookViewId="0">
      <selection activeCell="B14" sqref="B14"/>
    </sheetView>
  </sheetViews>
  <sheetFormatPr defaultColWidth="9" defaultRowHeight="12.75"/>
  <cols>
    <col min="1" max="1" width="3.5703125" style="6" customWidth="1"/>
    <col min="2" max="2" width="51.7109375" style="6" customWidth="1"/>
    <col min="3" max="4" width="9" style="6"/>
    <col min="5" max="5" width="14.140625" style="6" customWidth="1"/>
    <col min="6" max="8" width="16.28515625" style="6" customWidth="1"/>
    <col min="9" max="9" width="11.7109375" style="6" customWidth="1"/>
    <col min="10" max="10" width="9" style="6"/>
    <col min="11" max="11" width="12.5703125" style="6" customWidth="1"/>
    <col min="12" max="16384" width="9" style="6"/>
  </cols>
  <sheetData>
    <row r="1" spans="1:11">
      <c r="A1" s="771" t="s">
        <v>1442</v>
      </c>
      <c r="B1" s="771"/>
      <c r="C1" s="771"/>
      <c r="D1" s="771"/>
      <c r="E1" s="771"/>
      <c r="F1" s="771"/>
      <c r="G1" s="771"/>
      <c r="H1" s="771"/>
      <c r="I1" s="771"/>
    </row>
    <row r="2" spans="1:11">
      <c r="A2" s="771"/>
      <c r="B2" s="771"/>
      <c r="C2" s="771"/>
      <c r="D2" s="771"/>
      <c r="E2" s="771"/>
      <c r="F2" s="771"/>
      <c r="G2" s="771"/>
      <c r="H2" s="771"/>
      <c r="I2" s="771"/>
    </row>
    <row r="3" spans="1:11" ht="15">
      <c r="A3" s="773" t="s">
        <v>1438</v>
      </c>
      <c r="B3" s="774"/>
      <c r="C3" s="774"/>
      <c r="D3" s="774"/>
      <c r="E3" s="774"/>
      <c r="F3" s="774"/>
      <c r="G3" s="774"/>
      <c r="H3" s="774"/>
      <c r="I3" s="775"/>
    </row>
    <row r="4" spans="1:11" ht="15">
      <c r="A4" s="772" t="s">
        <v>1439</v>
      </c>
      <c r="B4" s="772"/>
      <c r="C4" s="772"/>
      <c r="D4" s="772"/>
      <c r="E4" s="772"/>
      <c r="F4" s="772"/>
      <c r="G4" s="772"/>
      <c r="H4" s="772"/>
      <c r="I4" s="772"/>
      <c r="K4" s="679"/>
    </row>
    <row r="5" spans="1:11" ht="27.2" customHeight="1">
      <c r="A5" s="772" t="s">
        <v>1561</v>
      </c>
      <c r="B5" s="772"/>
      <c r="C5" s="772"/>
      <c r="D5" s="772"/>
      <c r="E5" s="772"/>
      <c r="F5" s="772"/>
      <c r="G5" s="772"/>
      <c r="H5" s="772"/>
      <c r="I5" s="913"/>
    </row>
    <row r="6" spans="1:11" ht="75">
      <c r="A6" s="269" t="s">
        <v>1</v>
      </c>
      <c r="B6" s="269" t="s">
        <v>1331</v>
      </c>
      <c r="C6" s="269" t="s">
        <v>1068</v>
      </c>
      <c r="D6" s="269" t="s">
        <v>1360</v>
      </c>
      <c r="E6" s="269" t="s">
        <v>1407</v>
      </c>
      <c r="F6" s="269" t="s">
        <v>1408</v>
      </c>
      <c r="G6" s="269" t="s">
        <v>1333</v>
      </c>
      <c r="H6" s="269" t="s">
        <v>1334</v>
      </c>
      <c r="I6" s="13" t="s">
        <v>1823</v>
      </c>
    </row>
    <row r="7" spans="1:11" ht="15">
      <c r="A7" s="269" t="s">
        <v>8</v>
      </c>
      <c r="B7" s="269" t="s">
        <v>8</v>
      </c>
      <c r="C7" s="269" t="s">
        <v>8</v>
      </c>
      <c r="D7" s="269" t="s">
        <v>8</v>
      </c>
      <c r="E7" s="269" t="s">
        <v>1335</v>
      </c>
      <c r="F7" s="269" t="s">
        <v>1335</v>
      </c>
      <c r="G7" s="269" t="s">
        <v>1335</v>
      </c>
      <c r="H7" s="269" t="s">
        <v>1335</v>
      </c>
      <c r="I7" s="227" t="s">
        <v>8</v>
      </c>
    </row>
    <row r="8" spans="1:11" ht="41.65" customHeight="1">
      <c r="A8" s="155">
        <v>1</v>
      </c>
      <c r="B8" s="697" t="s">
        <v>1409</v>
      </c>
      <c r="C8" s="155" t="s">
        <v>1119</v>
      </c>
      <c r="D8" s="269">
        <v>90</v>
      </c>
      <c r="E8" s="270"/>
      <c r="F8" s="115"/>
      <c r="G8" s="290"/>
      <c r="H8" s="290"/>
      <c r="I8" s="234"/>
    </row>
    <row r="9" spans="1:11" ht="42.2" customHeight="1">
      <c r="A9" s="155">
        <v>2</v>
      </c>
      <c r="B9" s="194" t="s">
        <v>1410</v>
      </c>
      <c r="C9" s="155" t="s">
        <v>1119</v>
      </c>
      <c r="D9" s="269">
        <v>90</v>
      </c>
      <c r="E9" s="270"/>
      <c r="F9" s="115"/>
      <c r="G9" s="290"/>
      <c r="H9" s="290"/>
      <c r="I9" s="698"/>
    </row>
    <row r="10" spans="1:11" ht="29.25" customHeight="1">
      <c r="A10" s="155"/>
      <c r="B10" s="591"/>
      <c r="C10" s="591"/>
      <c r="D10" s="591"/>
      <c r="E10" s="685" t="s">
        <v>799</v>
      </c>
      <c r="F10" s="699"/>
      <c r="G10" s="687"/>
      <c r="H10" s="155"/>
      <c r="I10" s="588"/>
    </row>
    <row r="11" spans="1:11">
      <c r="A11" s="700"/>
      <c r="F11" s="701"/>
      <c r="H11" s="702"/>
    </row>
    <row r="12" spans="1:11" ht="12.75" customHeight="1">
      <c r="A12" s="700"/>
      <c r="B12" s="914"/>
      <c r="C12" s="914"/>
      <c r="D12" s="914"/>
      <c r="E12" s="914"/>
      <c r="F12" s="914"/>
      <c r="G12" s="914"/>
    </row>
    <row r="13" spans="1:11" ht="14.25">
      <c r="A13" s="700"/>
      <c r="B13" s="44" t="s">
        <v>1354</v>
      </c>
      <c r="C13" s="703"/>
      <c r="D13" s="703"/>
      <c r="E13" s="703"/>
      <c r="F13" s="703"/>
      <c r="G13" s="703"/>
    </row>
    <row r="14" spans="1:11" ht="15">
      <c r="A14" s="700"/>
      <c r="B14" s="766" t="s">
        <v>1842</v>
      </c>
      <c r="C14" s="702"/>
      <c r="D14" s="702"/>
      <c r="E14" s="702"/>
    </row>
    <row r="15" spans="1:11">
      <c r="A15" s="700"/>
      <c r="B15" s="702"/>
      <c r="C15" s="702"/>
      <c r="D15" s="702"/>
      <c r="E15" s="702"/>
      <c r="F15" s="704"/>
      <c r="G15" s="704"/>
      <c r="H15" s="704"/>
    </row>
    <row r="16" spans="1:11" ht="12.75" customHeight="1">
      <c r="A16" s="700"/>
      <c r="B16" s="702"/>
      <c r="C16" s="702"/>
      <c r="D16" s="702"/>
      <c r="E16" s="702"/>
      <c r="F16" s="838"/>
      <c r="G16" s="838"/>
      <c r="H16" s="838"/>
    </row>
    <row r="17" spans="6:8" ht="12.75" customHeight="1">
      <c r="F17" s="832"/>
      <c r="G17" s="832"/>
      <c r="H17" s="832"/>
    </row>
  </sheetData>
  <mergeCells count="7">
    <mergeCell ref="F16:H16"/>
    <mergeCell ref="F17:H17"/>
    <mergeCell ref="B12:G12"/>
    <mergeCell ref="A1:I2"/>
    <mergeCell ref="A3:I3"/>
    <mergeCell ref="A4:I4"/>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16"/>
  <sheetViews>
    <sheetView zoomScaleNormal="100" workbookViewId="0">
      <selection activeCell="B13" sqref="B13"/>
    </sheetView>
  </sheetViews>
  <sheetFormatPr defaultColWidth="9" defaultRowHeight="12.75"/>
  <cols>
    <col min="1" max="1" width="3.85546875" style="6" customWidth="1"/>
    <col min="2" max="2" width="56.140625" style="6" customWidth="1"/>
    <col min="3" max="3" width="7.5703125" style="6" customWidth="1"/>
    <col min="4" max="4" width="9" style="6"/>
    <col min="5" max="6" width="17.5703125" style="6" customWidth="1"/>
    <col min="7" max="7" width="18.140625" style="6" customWidth="1"/>
    <col min="8" max="8" width="14.42578125" style="6" customWidth="1"/>
    <col min="9" max="9" width="8.7109375" style="6" hidden="1" customWidth="1"/>
    <col min="10" max="10" width="23" style="6" customWidth="1"/>
    <col min="11" max="16384" width="9" style="6"/>
  </cols>
  <sheetData>
    <row r="1" spans="1:10" ht="12.75" customHeight="1">
      <c r="A1" s="771" t="s">
        <v>1442</v>
      </c>
      <c r="B1" s="771"/>
      <c r="C1" s="771"/>
      <c r="D1" s="771"/>
      <c r="E1" s="771"/>
      <c r="F1" s="771"/>
      <c r="G1" s="771"/>
      <c r="H1" s="771"/>
      <c r="I1" s="771"/>
      <c r="J1" s="771"/>
    </row>
    <row r="2" spans="1:10" ht="12.75" customHeight="1">
      <c r="A2" s="771"/>
      <c r="B2" s="771"/>
      <c r="C2" s="771"/>
      <c r="D2" s="771"/>
      <c r="E2" s="771"/>
      <c r="F2" s="771"/>
      <c r="G2" s="771"/>
      <c r="H2" s="771"/>
      <c r="I2" s="771"/>
      <c r="J2" s="771"/>
    </row>
    <row r="3" spans="1:10" ht="15">
      <c r="A3" s="877" t="s">
        <v>1438</v>
      </c>
      <c r="B3" s="877"/>
      <c r="C3" s="877"/>
      <c r="D3" s="877"/>
      <c r="E3" s="877"/>
      <c r="F3" s="877"/>
      <c r="G3" s="877"/>
      <c r="H3" s="877"/>
      <c r="I3" s="877"/>
      <c r="J3" s="877"/>
    </row>
    <row r="4" spans="1:10" ht="15">
      <c r="A4" s="772" t="s">
        <v>1439</v>
      </c>
      <c r="B4" s="772"/>
      <c r="C4" s="772"/>
      <c r="D4" s="772"/>
      <c r="E4" s="772"/>
      <c r="F4" s="772"/>
      <c r="G4" s="772"/>
      <c r="H4" s="772"/>
      <c r="I4" s="772"/>
      <c r="J4" s="772"/>
    </row>
    <row r="5" spans="1:10" ht="15">
      <c r="A5" s="772" t="s">
        <v>1562</v>
      </c>
      <c r="B5" s="772"/>
      <c r="C5" s="772"/>
      <c r="D5" s="772"/>
      <c r="E5" s="772"/>
      <c r="F5" s="772"/>
      <c r="G5" s="772"/>
      <c r="H5" s="772"/>
      <c r="I5" s="772"/>
      <c r="J5" s="772"/>
    </row>
    <row r="6" spans="1:10" ht="59.25" customHeight="1">
      <c r="A6" s="705" t="s">
        <v>1</v>
      </c>
      <c r="B6" s="705" t="s">
        <v>1067</v>
      </c>
      <c r="C6" s="705" t="s">
        <v>1068</v>
      </c>
      <c r="D6" s="705" t="s">
        <v>1360</v>
      </c>
      <c r="E6" s="705" t="s">
        <v>1411</v>
      </c>
      <c r="F6" s="705" t="s">
        <v>1412</v>
      </c>
      <c r="G6" s="705" t="s">
        <v>1333</v>
      </c>
      <c r="H6" s="705" t="s">
        <v>1334</v>
      </c>
      <c r="I6" s="568"/>
      <c r="J6" s="13" t="s">
        <v>1823</v>
      </c>
    </row>
    <row r="7" spans="1:10" ht="78" customHeight="1">
      <c r="A7" s="474">
        <v>1</v>
      </c>
      <c r="B7" s="697" t="s">
        <v>1413</v>
      </c>
      <c r="C7" s="474" t="s">
        <v>1119</v>
      </c>
      <c r="D7" s="474">
        <v>36</v>
      </c>
      <c r="E7" s="706"/>
      <c r="F7" s="707"/>
      <c r="G7" s="708"/>
      <c r="H7" s="474"/>
      <c r="I7" s="568"/>
      <c r="J7" s="13"/>
    </row>
    <row r="8" spans="1:10" ht="68.25" customHeight="1">
      <c r="A8" s="474">
        <v>2</v>
      </c>
      <c r="B8" s="697" t="s">
        <v>1414</v>
      </c>
      <c r="C8" s="474" t="s">
        <v>1119</v>
      </c>
      <c r="D8" s="474">
        <v>30</v>
      </c>
      <c r="E8" s="709"/>
      <c r="F8" s="707"/>
      <c r="G8" s="710"/>
      <c r="H8" s="710"/>
      <c r="I8" s="568"/>
      <c r="J8" s="271"/>
    </row>
    <row r="9" spans="1:10" ht="18.600000000000001" customHeight="1">
      <c r="A9" s="915" t="s">
        <v>347</v>
      </c>
      <c r="B9" s="915"/>
      <c r="C9" s="915"/>
      <c r="D9" s="915"/>
      <c r="E9" s="915"/>
      <c r="F9" s="711"/>
      <c r="G9" s="916"/>
      <c r="H9" s="916"/>
      <c r="I9" s="568"/>
      <c r="J9" s="698"/>
    </row>
    <row r="10" spans="1:10">
      <c r="F10" s="701"/>
      <c r="J10" s="712"/>
    </row>
    <row r="12" spans="1:10" ht="13.15" customHeight="1">
      <c r="B12" s="44" t="s">
        <v>1354</v>
      </c>
      <c r="I12" s="713"/>
    </row>
    <row r="13" spans="1:10" ht="12.75" customHeight="1">
      <c r="B13" s="766" t="s">
        <v>1842</v>
      </c>
      <c r="I13" s="714"/>
    </row>
    <row r="15" spans="1:10" ht="12.75" customHeight="1">
      <c r="F15" s="917"/>
      <c r="G15" s="917"/>
      <c r="H15" s="917"/>
    </row>
    <row r="16" spans="1:10" ht="12.75" customHeight="1">
      <c r="F16" s="715"/>
      <c r="G16" s="918"/>
      <c r="H16" s="918"/>
    </row>
  </sheetData>
  <mergeCells count="8">
    <mergeCell ref="A9:E9"/>
    <mergeCell ref="G9:H9"/>
    <mergeCell ref="F15:H15"/>
    <mergeCell ref="G16:H16"/>
    <mergeCell ref="A1:J2"/>
    <mergeCell ref="A3:J3"/>
    <mergeCell ref="A4:J4"/>
    <mergeCell ref="A5:J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IW20"/>
  <sheetViews>
    <sheetView zoomScaleNormal="100" workbookViewId="0">
      <selection activeCell="B17" sqref="B17"/>
    </sheetView>
  </sheetViews>
  <sheetFormatPr defaultColWidth="8.5703125" defaultRowHeight="13.5"/>
  <cols>
    <col min="1" max="1" width="3.7109375" style="716" customWidth="1"/>
    <col min="2" max="2" width="56.28515625" style="716" customWidth="1"/>
    <col min="3" max="3" width="12.28515625" style="716" customWidth="1"/>
    <col min="4" max="4" width="7.7109375" style="716" customWidth="1"/>
    <col min="5" max="5" width="13.7109375" style="716" customWidth="1"/>
    <col min="6" max="6" width="17.140625" style="716" customWidth="1"/>
    <col min="7" max="7" width="13.42578125" style="716" customWidth="1"/>
    <col min="8" max="8" width="16.7109375" style="716" customWidth="1"/>
    <col min="9" max="9" width="8.140625" style="716" hidden="1" customWidth="1"/>
    <col min="10" max="10" width="15.7109375" style="716" customWidth="1"/>
    <col min="11" max="257" width="8.42578125" style="716"/>
    <col min="258" max="16384" width="8.5703125" style="6"/>
  </cols>
  <sheetData>
    <row r="1" spans="1:10" ht="13.5" customHeight="1">
      <c r="A1" s="771" t="s">
        <v>1442</v>
      </c>
      <c r="B1" s="771"/>
      <c r="C1" s="771"/>
      <c r="D1" s="771"/>
      <c r="E1" s="771"/>
      <c r="F1" s="771"/>
      <c r="G1" s="771"/>
      <c r="H1" s="771"/>
      <c r="I1" s="771"/>
      <c r="J1" s="771"/>
    </row>
    <row r="2" spans="1:10" ht="13.5" customHeight="1">
      <c r="A2" s="771"/>
      <c r="B2" s="771"/>
      <c r="C2" s="771"/>
      <c r="D2" s="771"/>
      <c r="E2" s="771"/>
      <c r="F2" s="771"/>
      <c r="G2" s="771"/>
      <c r="H2" s="771"/>
      <c r="I2" s="771"/>
      <c r="J2" s="771"/>
    </row>
    <row r="3" spans="1:10" ht="15">
      <c r="A3" s="877" t="s">
        <v>1438</v>
      </c>
      <c r="B3" s="877"/>
      <c r="C3" s="877"/>
      <c r="D3" s="877"/>
      <c r="E3" s="877"/>
      <c r="F3" s="877"/>
      <c r="G3" s="877"/>
      <c r="H3" s="877"/>
      <c r="I3" s="877"/>
      <c r="J3" s="877"/>
    </row>
    <row r="4" spans="1:10" ht="15">
      <c r="A4" s="772" t="s">
        <v>1439</v>
      </c>
      <c r="B4" s="772"/>
      <c r="C4" s="772"/>
      <c r="D4" s="772"/>
      <c r="E4" s="772"/>
      <c r="F4" s="772"/>
      <c r="G4" s="772"/>
      <c r="H4" s="772"/>
      <c r="I4" s="772"/>
      <c r="J4" s="772"/>
    </row>
    <row r="5" spans="1:10" ht="15">
      <c r="A5" s="772" t="s">
        <v>1563</v>
      </c>
      <c r="B5" s="772"/>
      <c r="C5" s="772"/>
      <c r="D5" s="772"/>
      <c r="E5" s="772"/>
      <c r="F5" s="772"/>
      <c r="G5" s="772"/>
      <c r="H5" s="772"/>
      <c r="I5" s="772"/>
      <c r="J5" s="772"/>
    </row>
    <row r="6" spans="1:10" ht="60">
      <c r="A6" s="705" t="s">
        <v>1</v>
      </c>
      <c r="B6" s="705" t="s">
        <v>1067</v>
      </c>
      <c r="C6" s="705" t="s">
        <v>1068</v>
      </c>
      <c r="D6" s="705" t="s">
        <v>1360</v>
      </c>
      <c r="E6" s="705" t="s">
        <v>1415</v>
      </c>
      <c r="F6" s="705" t="s">
        <v>1412</v>
      </c>
      <c r="G6" s="705" t="s">
        <v>1333</v>
      </c>
      <c r="H6" s="705" t="s">
        <v>1334</v>
      </c>
      <c r="I6" s="717"/>
      <c r="J6" s="13" t="s">
        <v>1823</v>
      </c>
    </row>
    <row r="7" spans="1:10" ht="39" customHeight="1">
      <c r="A7" s="718">
        <v>1</v>
      </c>
      <c r="B7" s="719" t="s">
        <v>1416</v>
      </c>
      <c r="C7" s="718" t="s">
        <v>1119</v>
      </c>
      <c r="D7" s="720">
        <v>800</v>
      </c>
      <c r="E7" s="721"/>
      <c r="F7" s="722"/>
      <c r="G7" s="723"/>
      <c r="H7" s="718"/>
      <c r="I7" s="717"/>
      <c r="J7" s="13"/>
    </row>
    <row r="8" spans="1:10" ht="12.75" customHeight="1">
      <c r="A8" s="724"/>
      <c r="B8" s="724"/>
      <c r="C8" s="724"/>
      <c r="D8" s="724"/>
      <c r="E8" s="724"/>
      <c r="F8" s="725"/>
      <c r="G8" s="726"/>
      <c r="H8" s="726"/>
      <c r="I8" s="727"/>
      <c r="J8" s="727"/>
    </row>
    <row r="9" spans="1:10" ht="52.5" customHeight="1">
      <c r="A9" s="728" t="s">
        <v>1417</v>
      </c>
      <c r="B9" s="728" t="s">
        <v>1418</v>
      </c>
      <c r="C9" s="728" t="s">
        <v>1078</v>
      </c>
      <c r="D9" s="919" t="s">
        <v>1079</v>
      </c>
      <c r="E9" s="919"/>
      <c r="F9" s="729"/>
      <c r="G9" s="729"/>
      <c r="H9" s="729"/>
      <c r="I9" s="727"/>
      <c r="J9" s="727"/>
    </row>
    <row r="10" spans="1:10" ht="13.15" customHeight="1">
      <c r="A10" s="718">
        <v>1</v>
      </c>
      <c r="B10" s="730" t="s">
        <v>16</v>
      </c>
      <c r="C10" s="718" t="s">
        <v>1403</v>
      </c>
      <c r="D10" s="920"/>
      <c r="E10" s="920"/>
      <c r="F10" s="729"/>
      <c r="G10" s="729"/>
      <c r="H10" s="729"/>
      <c r="I10" s="727"/>
      <c r="J10" s="727"/>
    </row>
    <row r="11" spans="1:10" ht="13.15" customHeight="1">
      <c r="A11" s="718">
        <v>2</v>
      </c>
      <c r="B11" s="730" t="s">
        <v>115</v>
      </c>
      <c r="C11" s="718" t="s">
        <v>1403</v>
      </c>
      <c r="D11" s="920"/>
      <c r="E11" s="920"/>
      <c r="F11" s="729"/>
      <c r="G11" s="729"/>
      <c r="H11" s="729"/>
      <c r="I11" s="727"/>
      <c r="J11" s="727"/>
    </row>
    <row r="12" spans="1:10" ht="18.600000000000001" customHeight="1">
      <c r="A12" s="718">
        <v>3</v>
      </c>
      <c r="B12" s="730" t="s">
        <v>1406</v>
      </c>
      <c r="C12" s="718" t="s">
        <v>1403</v>
      </c>
      <c r="D12" s="920"/>
      <c r="E12" s="920"/>
      <c r="F12" s="729"/>
      <c r="G12" s="729"/>
      <c r="H12" s="729"/>
      <c r="I12" s="727"/>
      <c r="J12" s="727"/>
    </row>
    <row r="13" spans="1:10" ht="32.450000000000003" customHeight="1">
      <c r="A13" s="718">
        <v>4</v>
      </c>
      <c r="B13" s="730" t="s">
        <v>1419</v>
      </c>
      <c r="C13" s="718" t="s">
        <v>1403</v>
      </c>
      <c r="D13" s="920"/>
      <c r="E13" s="920"/>
      <c r="F13" s="729"/>
      <c r="G13" s="729"/>
      <c r="H13" s="729"/>
      <c r="I13" s="727"/>
      <c r="J13" s="727"/>
    </row>
    <row r="14" spans="1:10" ht="21" customHeight="1">
      <c r="A14" s="718">
        <v>5</v>
      </c>
      <c r="B14" s="730" t="s">
        <v>1420</v>
      </c>
      <c r="C14" s="718" t="s">
        <v>1403</v>
      </c>
      <c r="D14" s="920"/>
      <c r="E14" s="920"/>
      <c r="F14" s="729"/>
      <c r="G14" s="729"/>
      <c r="H14" s="731"/>
      <c r="I14" s="727"/>
      <c r="J14" s="727"/>
    </row>
    <row r="15" spans="1:10" ht="13.15" customHeight="1">
      <c r="A15" s="732"/>
      <c r="G15" s="922"/>
      <c r="H15" s="922"/>
      <c r="I15" s="922"/>
      <c r="J15" s="733"/>
    </row>
    <row r="16" spans="1:10" ht="13.15" customHeight="1">
      <c r="A16" s="732"/>
      <c r="B16" s="44" t="s">
        <v>1354</v>
      </c>
      <c r="G16" s="923"/>
      <c r="H16" s="923"/>
      <c r="I16" s="923"/>
      <c r="J16" s="923"/>
    </row>
    <row r="17" spans="1:10" ht="15">
      <c r="A17" s="732"/>
      <c r="B17" s="766" t="s">
        <v>1842</v>
      </c>
      <c r="C17" s="734"/>
      <c r="D17" s="734"/>
      <c r="E17" s="734"/>
      <c r="F17" s="734"/>
      <c r="G17" s="734"/>
      <c r="J17" s="732"/>
    </row>
    <row r="18" spans="1:10">
      <c r="A18" s="732"/>
      <c r="B18" s="732"/>
      <c r="C18" s="732"/>
      <c r="D18" s="732"/>
      <c r="E18" s="732"/>
      <c r="J18" s="732"/>
    </row>
    <row r="19" spans="1:10" ht="0.75" customHeight="1">
      <c r="A19" s="732"/>
      <c r="B19" s="732"/>
      <c r="C19" s="732"/>
      <c r="D19" s="732"/>
      <c r="E19" s="732"/>
      <c r="F19" s="924"/>
      <c r="G19" s="924"/>
      <c r="H19" s="924"/>
      <c r="I19" s="924"/>
      <c r="J19" s="732"/>
    </row>
    <row r="20" spans="1:10" ht="12.75" hidden="1" customHeight="1">
      <c r="A20" s="732"/>
      <c r="B20" s="732"/>
      <c r="C20" s="732"/>
      <c r="D20" s="732"/>
      <c r="E20" s="732"/>
      <c r="F20" s="732"/>
      <c r="G20" s="921"/>
      <c r="H20" s="921"/>
      <c r="I20" s="732"/>
      <c r="J20" s="732"/>
    </row>
  </sheetData>
  <mergeCells count="14">
    <mergeCell ref="G20:H20"/>
    <mergeCell ref="D13:E13"/>
    <mergeCell ref="D14:E14"/>
    <mergeCell ref="G15:I15"/>
    <mergeCell ref="G16:J16"/>
    <mergeCell ref="F19:I19"/>
    <mergeCell ref="D9:E9"/>
    <mergeCell ref="D10:E10"/>
    <mergeCell ref="D11:E11"/>
    <mergeCell ref="D12:E12"/>
    <mergeCell ref="A1:J2"/>
    <mergeCell ref="A3:J3"/>
    <mergeCell ref="A4:J4"/>
    <mergeCell ref="A5:J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45"/>
  <sheetViews>
    <sheetView topLeftCell="A22" zoomScaleNormal="100" workbookViewId="0">
      <selection activeCell="B45" sqref="B45"/>
    </sheetView>
  </sheetViews>
  <sheetFormatPr defaultColWidth="8.7109375" defaultRowHeight="12.75"/>
  <cols>
    <col min="1" max="1" width="5.7109375" style="6" customWidth="1"/>
    <col min="2" max="2" width="60.42578125" style="6" customWidth="1"/>
    <col min="3" max="3" width="9.28515625" style="6" customWidth="1"/>
    <col min="4" max="4" width="13.85546875" style="6" customWidth="1"/>
    <col min="5" max="5" width="15.42578125" style="6" customWidth="1"/>
    <col min="6" max="6" width="13.7109375" style="6" customWidth="1"/>
    <col min="7" max="7" width="16.7109375" style="6" customWidth="1"/>
    <col min="8" max="8" width="15.42578125" style="6" customWidth="1"/>
    <col min="9" max="9" width="13.85546875" style="6" customWidth="1"/>
    <col min="10" max="16384" width="8.7109375" style="6"/>
  </cols>
  <sheetData>
    <row r="1" spans="1:10">
      <c r="A1" s="771" t="s">
        <v>1442</v>
      </c>
      <c r="B1" s="771"/>
      <c r="C1" s="771"/>
      <c r="D1" s="771"/>
      <c r="E1" s="771"/>
      <c r="F1" s="771"/>
      <c r="G1" s="771"/>
      <c r="H1" s="771"/>
      <c r="I1" s="771"/>
      <c r="J1" s="771"/>
    </row>
    <row r="2" spans="1:10">
      <c r="A2" s="771"/>
      <c r="B2" s="771"/>
      <c r="C2" s="771"/>
      <c r="D2" s="771"/>
      <c r="E2" s="771"/>
      <c r="F2" s="771"/>
      <c r="G2" s="771"/>
      <c r="H2" s="771"/>
      <c r="I2" s="771"/>
      <c r="J2" s="771"/>
    </row>
    <row r="3" spans="1:10" ht="15">
      <c r="A3" s="877" t="s">
        <v>1438</v>
      </c>
      <c r="B3" s="877"/>
      <c r="C3" s="877"/>
      <c r="D3" s="877"/>
      <c r="E3" s="877"/>
      <c r="F3" s="877"/>
      <c r="G3" s="877"/>
      <c r="H3" s="877"/>
      <c r="I3" s="877"/>
      <c r="J3" s="877"/>
    </row>
    <row r="4" spans="1:10" ht="15">
      <c r="A4" s="772" t="s">
        <v>1439</v>
      </c>
      <c r="B4" s="772"/>
      <c r="C4" s="772"/>
      <c r="D4" s="772"/>
      <c r="E4" s="772"/>
      <c r="F4" s="772"/>
      <c r="G4" s="772"/>
      <c r="H4" s="772"/>
      <c r="I4" s="772"/>
      <c r="J4" s="772"/>
    </row>
    <row r="5" spans="1:10" ht="15">
      <c r="A5" s="772" t="s">
        <v>1564</v>
      </c>
      <c r="B5" s="772"/>
      <c r="C5" s="772"/>
      <c r="D5" s="772"/>
      <c r="E5" s="772"/>
      <c r="F5" s="772"/>
      <c r="G5" s="772"/>
      <c r="H5" s="772"/>
      <c r="I5" s="772"/>
      <c r="J5" s="772"/>
    </row>
    <row r="6" spans="1:10" ht="60">
      <c r="A6" s="735" t="s">
        <v>95</v>
      </c>
      <c r="B6" s="735" t="s">
        <v>1331</v>
      </c>
      <c r="C6" s="735" t="s">
        <v>1068</v>
      </c>
      <c r="D6" s="735" t="s">
        <v>1069</v>
      </c>
      <c r="E6" s="735" t="s">
        <v>1407</v>
      </c>
      <c r="F6" s="735" t="s">
        <v>4</v>
      </c>
      <c r="G6" s="735" t="s">
        <v>1333</v>
      </c>
      <c r="H6" s="735" t="s">
        <v>1334</v>
      </c>
      <c r="I6" s="13" t="s">
        <v>1823</v>
      </c>
      <c r="J6" s="736"/>
    </row>
    <row r="7" spans="1:10" ht="15" customHeight="1">
      <c r="A7" s="737"/>
      <c r="B7" s="737" t="s">
        <v>8</v>
      </c>
      <c r="C7" s="737" t="s">
        <v>8</v>
      </c>
      <c r="D7" s="737" t="s">
        <v>8</v>
      </c>
      <c r="E7" s="737" t="s">
        <v>1335</v>
      </c>
      <c r="F7" s="737" t="s">
        <v>1335</v>
      </c>
      <c r="G7" s="737" t="s">
        <v>8</v>
      </c>
      <c r="H7" s="737" t="s">
        <v>8</v>
      </c>
      <c r="I7" s="227"/>
      <c r="J7" s="736"/>
    </row>
    <row r="8" spans="1:10" ht="39.75" customHeight="1">
      <c r="A8" s="738">
        <v>1</v>
      </c>
      <c r="B8" s="739" t="s">
        <v>1819</v>
      </c>
      <c r="C8" s="740" t="s">
        <v>1119</v>
      </c>
      <c r="D8" s="737">
        <v>2000</v>
      </c>
      <c r="E8" s="741"/>
      <c r="F8" s="742"/>
      <c r="G8" s="743"/>
      <c r="H8" s="744"/>
      <c r="I8" s="745"/>
      <c r="J8" s="736"/>
    </row>
    <row r="9" spans="1:10" ht="33.200000000000003" customHeight="1">
      <c r="A9" s="738">
        <v>2</v>
      </c>
      <c r="B9" s="739" t="s">
        <v>1421</v>
      </c>
      <c r="C9" s="740" t="s">
        <v>1119</v>
      </c>
      <c r="D9" s="737">
        <v>200</v>
      </c>
      <c r="E9" s="741"/>
      <c r="F9" s="742"/>
      <c r="G9" s="746"/>
      <c r="H9" s="743"/>
      <c r="I9" s="745"/>
      <c r="J9" s="736"/>
    </row>
    <row r="10" spans="1:10" ht="26.45" customHeight="1">
      <c r="A10" s="738"/>
      <c r="B10" s="739"/>
      <c r="C10" s="740"/>
      <c r="D10" s="738"/>
      <c r="E10" s="747" t="s">
        <v>810</v>
      </c>
      <c r="F10" s="748"/>
      <c r="G10" s="749"/>
      <c r="H10" s="744"/>
      <c r="I10" s="750"/>
      <c r="J10" s="736"/>
    </row>
    <row r="11" spans="1:10" ht="15" customHeight="1">
      <c r="A11" s="736"/>
      <c r="B11" s="736"/>
      <c r="C11" s="736"/>
      <c r="D11" s="736"/>
      <c r="E11" s="736"/>
      <c r="F11" s="751"/>
      <c r="G11" s="751"/>
      <c r="H11" s="751"/>
      <c r="I11" s="751"/>
      <c r="J11" s="736"/>
    </row>
    <row r="12" spans="1:10" ht="15" customHeight="1">
      <c r="A12" s="736"/>
      <c r="B12" s="736"/>
      <c r="C12" s="736"/>
      <c r="D12" s="736"/>
      <c r="E12" s="736"/>
      <c r="F12" s="752"/>
      <c r="G12" s="752"/>
      <c r="H12" s="752"/>
      <c r="I12" s="752"/>
      <c r="J12" s="736"/>
    </row>
    <row r="13" spans="1:10" ht="28.5">
      <c r="A13" s="736"/>
      <c r="B13" s="753" t="s">
        <v>470</v>
      </c>
      <c r="C13" s="753" t="s">
        <v>1078</v>
      </c>
      <c r="D13" s="754" t="s">
        <v>1079</v>
      </c>
      <c r="E13" s="736"/>
      <c r="F13" s="736"/>
      <c r="G13" s="736"/>
      <c r="H13" s="736"/>
      <c r="I13" s="736"/>
      <c r="J13" s="736"/>
    </row>
    <row r="14" spans="1:10" ht="13.5">
      <c r="A14" s="736"/>
      <c r="B14" s="755" t="s">
        <v>16</v>
      </c>
      <c r="C14" s="756" t="s">
        <v>1403</v>
      </c>
      <c r="D14" s="757"/>
      <c r="E14" s="736"/>
      <c r="F14" s="736"/>
      <c r="G14" s="736"/>
      <c r="H14" s="736"/>
      <c r="I14" s="736"/>
      <c r="J14" s="736"/>
    </row>
    <row r="15" spans="1:10" ht="13.5">
      <c r="A15" s="736"/>
      <c r="B15" s="755" t="s">
        <v>115</v>
      </c>
      <c r="C15" s="756" t="s">
        <v>1403</v>
      </c>
      <c r="D15" s="757"/>
      <c r="E15" s="736"/>
      <c r="F15" s="736"/>
      <c r="G15" s="736"/>
      <c r="H15" s="736"/>
      <c r="I15" s="736"/>
      <c r="J15" s="736"/>
    </row>
    <row r="16" spans="1:10" ht="13.5">
      <c r="A16" s="736"/>
      <c r="B16" s="755" t="s">
        <v>1406</v>
      </c>
      <c r="C16" s="756" t="s">
        <v>1403</v>
      </c>
      <c r="D16" s="757"/>
      <c r="E16" s="736"/>
      <c r="F16" s="736"/>
      <c r="G16" s="736"/>
      <c r="H16" s="736"/>
      <c r="I16" s="736"/>
      <c r="J16" s="736"/>
    </row>
    <row r="17" spans="1:10" ht="15" customHeight="1">
      <c r="A17" s="736"/>
      <c r="B17" s="755" t="s">
        <v>1422</v>
      </c>
      <c r="C17" s="756" t="s">
        <v>1403</v>
      </c>
      <c r="D17" s="757"/>
      <c r="E17" s="736"/>
      <c r="F17" s="736"/>
      <c r="G17" s="925"/>
      <c r="H17" s="925"/>
      <c r="I17" s="925"/>
      <c r="J17" s="925"/>
    </row>
    <row r="18" spans="1:10" ht="26.45" customHeight="1">
      <c r="A18" s="736"/>
      <c r="B18" s="755" t="s">
        <v>1423</v>
      </c>
      <c r="C18" s="756" t="s">
        <v>1403</v>
      </c>
      <c r="D18" s="757"/>
      <c r="E18" s="736"/>
      <c r="F18" s="736"/>
      <c r="G18" s="926"/>
      <c r="H18" s="926"/>
      <c r="I18" s="926"/>
      <c r="J18" s="926"/>
    </row>
    <row r="19" spans="1:10" ht="13.5">
      <c r="A19" s="736"/>
      <c r="B19" s="755" t="s">
        <v>1820</v>
      </c>
      <c r="C19" s="756" t="s">
        <v>1403</v>
      </c>
      <c r="D19" s="757"/>
      <c r="E19" s="736"/>
      <c r="F19" s="736"/>
      <c r="G19" s="736"/>
      <c r="H19" s="736"/>
      <c r="I19" s="736"/>
      <c r="J19" s="736"/>
    </row>
    <row r="20" spans="1:10" ht="28.5">
      <c r="A20" s="736"/>
      <c r="B20" s="753" t="s">
        <v>1424</v>
      </c>
      <c r="C20" s="753" t="s">
        <v>1078</v>
      </c>
      <c r="D20" s="758"/>
      <c r="E20" s="736"/>
      <c r="F20" s="736"/>
      <c r="G20" s="736"/>
      <c r="H20" s="736"/>
      <c r="I20" s="736"/>
      <c r="J20" s="736"/>
    </row>
    <row r="21" spans="1:10" ht="13.5">
      <c r="A21" s="736"/>
      <c r="B21" s="755" t="s">
        <v>16</v>
      </c>
      <c r="C21" s="756" t="s">
        <v>1403</v>
      </c>
      <c r="D21" s="759"/>
      <c r="E21" s="736"/>
      <c r="F21" s="736"/>
      <c r="G21" s="736"/>
      <c r="H21" s="736"/>
      <c r="I21" s="736"/>
      <c r="J21" s="736"/>
    </row>
    <row r="22" spans="1:10" ht="13.5">
      <c r="A22" s="736"/>
      <c r="B22" s="755" t="s">
        <v>115</v>
      </c>
      <c r="C22" s="756" t="s">
        <v>1403</v>
      </c>
      <c r="D22" s="759"/>
      <c r="E22" s="736"/>
      <c r="F22" s="736"/>
      <c r="G22" s="736"/>
      <c r="H22" s="736"/>
      <c r="I22" s="736"/>
      <c r="J22" s="736"/>
    </row>
    <row r="23" spans="1:10" ht="13.5">
      <c r="A23" s="736"/>
      <c r="B23" s="755" t="s">
        <v>1406</v>
      </c>
      <c r="C23" s="756" t="s">
        <v>1403</v>
      </c>
      <c r="D23" s="759"/>
      <c r="E23" s="736"/>
      <c r="F23" s="736"/>
      <c r="G23" s="736"/>
      <c r="H23" s="736"/>
      <c r="I23" s="736"/>
      <c r="J23" s="736"/>
    </row>
    <row r="24" spans="1:10" ht="13.5">
      <c r="A24" s="736"/>
      <c r="B24" s="755" t="s">
        <v>1821</v>
      </c>
      <c r="C24" s="756" t="s">
        <v>1403</v>
      </c>
      <c r="D24" s="759"/>
      <c r="E24" s="736"/>
      <c r="F24" s="736"/>
      <c r="G24" s="736"/>
      <c r="H24" s="736"/>
      <c r="I24" s="736"/>
      <c r="J24" s="736"/>
    </row>
    <row r="25" spans="1:10" ht="27">
      <c r="A25" s="736"/>
      <c r="B25" s="755" t="s">
        <v>1423</v>
      </c>
      <c r="C25" s="756" t="s">
        <v>1403</v>
      </c>
      <c r="D25" s="759"/>
      <c r="E25" s="736"/>
      <c r="F25" s="736"/>
      <c r="G25" s="736"/>
      <c r="H25" s="736"/>
      <c r="I25" s="736"/>
      <c r="J25" s="736"/>
    </row>
    <row r="26" spans="1:10" ht="13.5">
      <c r="A26" s="736"/>
      <c r="B26" s="755" t="s">
        <v>1822</v>
      </c>
      <c r="C26" s="756" t="s">
        <v>1403</v>
      </c>
      <c r="D26" s="759"/>
      <c r="E26" s="736"/>
      <c r="F26" s="736"/>
      <c r="G26" s="736"/>
      <c r="H26" s="736"/>
      <c r="I26" s="736"/>
      <c r="J26" s="736"/>
    </row>
    <row r="27" spans="1:10" ht="13.5">
      <c r="A27" s="182"/>
      <c r="B27" s="182"/>
      <c r="C27" s="182"/>
      <c r="D27" s="182"/>
      <c r="E27" s="182"/>
      <c r="F27" s="182"/>
      <c r="G27" s="182"/>
      <c r="H27" s="182"/>
      <c r="I27" s="182"/>
      <c r="J27" s="182"/>
    </row>
    <row r="28" spans="1:10" ht="13.5">
      <c r="A28" s="182"/>
      <c r="B28" s="182"/>
      <c r="C28" s="182"/>
      <c r="D28" s="182"/>
      <c r="E28" s="182"/>
      <c r="F28" s="182"/>
      <c r="G28" s="182"/>
      <c r="H28" s="182"/>
      <c r="I28" s="182"/>
      <c r="J28" s="182"/>
    </row>
    <row r="29" spans="1:10" ht="13.5">
      <c r="A29" s="182"/>
      <c r="B29" s="760"/>
      <c r="C29" s="204"/>
      <c r="D29" s="761"/>
      <c r="E29" s="761"/>
      <c r="F29" s="761"/>
      <c r="G29" s="762"/>
      <c r="H29" s="762"/>
      <c r="I29" s="182"/>
      <c r="J29" s="182"/>
    </row>
    <row r="30" spans="1:10" ht="12.75" customHeight="1">
      <c r="A30" s="927" t="s">
        <v>1844</v>
      </c>
      <c r="B30" s="927"/>
      <c r="C30" s="927"/>
      <c r="D30" s="927"/>
      <c r="E30" s="927"/>
      <c r="F30" s="927"/>
      <c r="G30" s="927"/>
      <c r="H30" s="927"/>
      <c r="I30" s="182"/>
      <c r="J30" s="182"/>
    </row>
    <row r="31" spans="1:10" ht="13.5">
      <c r="A31" s="588"/>
      <c r="B31" s="763" t="s">
        <v>1425</v>
      </c>
      <c r="C31" s="928" t="s">
        <v>176</v>
      </c>
      <c r="D31" s="928"/>
      <c r="E31" s="928"/>
      <c r="F31" s="928" t="s">
        <v>177</v>
      </c>
      <c r="G31" s="928"/>
      <c r="H31" s="928"/>
      <c r="I31" s="182"/>
      <c r="J31" s="182"/>
    </row>
    <row r="32" spans="1:10" ht="30.75" customHeight="1">
      <c r="A32" s="764">
        <v>1</v>
      </c>
      <c r="B32" s="473" t="s">
        <v>1426</v>
      </c>
      <c r="C32" s="784">
        <v>5</v>
      </c>
      <c r="D32" s="784"/>
      <c r="E32" s="784"/>
      <c r="F32" s="784">
        <v>0</v>
      </c>
      <c r="G32" s="784"/>
      <c r="H32" s="784"/>
      <c r="I32" s="182"/>
      <c r="J32" s="182"/>
    </row>
    <row r="33" spans="1:10" ht="25.5" customHeight="1">
      <c r="A33" s="764">
        <v>2</v>
      </c>
      <c r="B33" s="473" t="s">
        <v>1427</v>
      </c>
      <c r="C33" s="784">
        <v>5</v>
      </c>
      <c r="D33" s="784"/>
      <c r="E33" s="784"/>
      <c r="F33" s="784">
        <v>0</v>
      </c>
      <c r="G33" s="784"/>
      <c r="H33" s="784"/>
      <c r="I33" s="182"/>
      <c r="J33" s="182"/>
    </row>
    <row r="34" spans="1:10" ht="25.5" customHeight="1">
      <c r="A34" s="764">
        <v>3</v>
      </c>
      <c r="B34" s="473" t="s">
        <v>1428</v>
      </c>
      <c r="C34" s="784">
        <v>5</v>
      </c>
      <c r="D34" s="784"/>
      <c r="E34" s="784"/>
      <c r="F34" s="784">
        <v>0</v>
      </c>
      <c r="G34" s="784"/>
      <c r="H34" s="784"/>
      <c r="I34" s="182"/>
      <c r="J34" s="182"/>
    </row>
    <row r="35" spans="1:10" ht="13.5">
      <c r="A35" s="568"/>
      <c r="B35" s="568"/>
      <c r="C35" s="568"/>
      <c r="D35" s="568"/>
      <c r="E35" s="568"/>
      <c r="F35" s="568"/>
      <c r="G35" s="568"/>
      <c r="H35" s="568"/>
      <c r="I35" s="182"/>
      <c r="J35" s="182"/>
    </row>
    <row r="36" spans="1:10" ht="13.5">
      <c r="A36" s="929"/>
      <c r="B36" s="929"/>
      <c r="C36" s="929"/>
      <c r="D36" s="929"/>
      <c r="E36" s="929"/>
      <c r="F36" s="929"/>
      <c r="G36" s="929"/>
      <c r="H36" s="929"/>
      <c r="I36" s="182"/>
      <c r="J36" s="182"/>
    </row>
    <row r="37" spans="1:10" ht="66" customHeight="1">
      <c r="A37" s="765"/>
      <c r="B37" s="828" t="s">
        <v>1839</v>
      </c>
      <c r="C37" s="828"/>
      <c r="D37" s="828"/>
      <c r="E37" s="828"/>
      <c r="F37" s="828"/>
      <c r="G37" s="828"/>
      <c r="H37" s="765"/>
      <c r="I37" s="182"/>
      <c r="J37" s="182"/>
    </row>
    <row r="38" spans="1:10" ht="13.5">
      <c r="A38" s="182"/>
      <c r="B38" s="182"/>
      <c r="C38" s="182"/>
      <c r="D38" s="182"/>
      <c r="E38" s="182"/>
      <c r="F38" s="182"/>
      <c r="G38" s="182"/>
      <c r="H38" s="182"/>
      <c r="I38" s="182"/>
      <c r="J38" s="182"/>
    </row>
    <row r="39" spans="1:10" ht="13.5">
      <c r="A39" s="182"/>
      <c r="B39" s="182" t="s">
        <v>1429</v>
      </c>
      <c r="C39" s="182"/>
      <c r="D39" s="182"/>
      <c r="E39" s="182"/>
      <c r="F39" s="182"/>
      <c r="G39" s="182"/>
      <c r="H39" s="182"/>
      <c r="I39" s="182"/>
      <c r="J39" s="182"/>
    </row>
    <row r="40" spans="1:10" ht="13.5">
      <c r="A40" s="182"/>
      <c r="B40" s="182" t="s">
        <v>1430</v>
      </c>
      <c r="C40" s="182"/>
      <c r="D40" s="182"/>
      <c r="E40" s="182"/>
      <c r="F40" s="182"/>
      <c r="G40" s="182"/>
      <c r="H40" s="182"/>
      <c r="I40" s="182"/>
      <c r="J40" s="182"/>
    </row>
    <row r="41" spans="1:10" ht="13.5">
      <c r="A41" s="182"/>
      <c r="B41" s="182" t="s">
        <v>1431</v>
      </c>
      <c r="C41" s="182"/>
      <c r="D41" s="182"/>
      <c r="E41" s="182"/>
      <c r="F41" s="182"/>
      <c r="G41" s="182"/>
      <c r="H41" s="182"/>
      <c r="I41" s="182"/>
      <c r="J41" s="182"/>
    </row>
    <row r="42" spans="1:10" ht="13.5">
      <c r="A42" s="182"/>
      <c r="B42" s="182" t="s">
        <v>1432</v>
      </c>
      <c r="C42" s="182"/>
      <c r="D42" s="182"/>
      <c r="E42" s="182"/>
      <c r="F42" s="182"/>
      <c r="G42" s="182"/>
      <c r="H42" s="182"/>
      <c r="I42" s="182"/>
      <c r="J42" s="182"/>
    </row>
    <row r="43" spans="1:10" ht="13.5">
      <c r="A43" s="182"/>
      <c r="B43" s="182"/>
      <c r="C43" s="182"/>
      <c r="D43" s="182"/>
      <c r="E43" s="182"/>
      <c r="F43" s="182"/>
      <c r="G43" s="182"/>
      <c r="H43" s="182"/>
      <c r="I43" s="182"/>
      <c r="J43" s="182"/>
    </row>
    <row r="44" spans="1:10" ht="14.25">
      <c r="A44" s="182"/>
      <c r="B44" s="44" t="s">
        <v>1354</v>
      </c>
      <c r="C44" s="182"/>
      <c r="D44" s="182"/>
      <c r="E44" s="182"/>
      <c r="F44" s="182"/>
      <c r="G44" s="182"/>
      <c r="H44" s="182"/>
      <c r="I44" s="182"/>
      <c r="J44" s="182"/>
    </row>
    <row r="45" spans="1:10" ht="15">
      <c r="B45" s="766" t="s">
        <v>1842</v>
      </c>
    </row>
  </sheetData>
  <mergeCells count="17">
    <mergeCell ref="B37:G37"/>
    <mergeCell ref="C33:E33"/>
    <mergeCell ref="F33:H33"/>
    <mergeCell ref="C34:E34"/>
    <mergeCell ref="F34:H34"/>
    <mergeCell ref="A36:H36"/>
    <mergeCell ref="G18:J18"/>
    <mergeCell ref="A30:H30"/>
    <mergeCell ref="C31:E31"/>
    <mergeCell ref="F31:H31"/>
    <mergeCell ref="C32:E32"/>
    <mergeCell ref="F32:H32"/>
    <mergeCell ref="G17:J17"/>
    <mergeCell ref="A1:J2"/>
    <mergeCell ref="A3:J3"/>
    <mergeCell ref="A4:J4"/>
    <mergeCell ref="A5:J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BL20"/>
  <sheetViews>
    <sheetView zoomScaleNormal="100" workbookViewId="0">
      <selection activeCell="B23" sqref="B23"/>
    </sheetView>
  </sheetViews>
  <sheetFormatPr defaultColWidth="9" defaultRowHeight="15"/>
  <cols>
    <col min="1" max="1" width="5" style="5" customWidth="1"/>
    <col min="2" max="2" width="57.140625" style="5" customWidth="1"/>
    <col min="3" max="3" width="14.85546875" style="5" customWidth="1"/>
    <col min="4" max="4" width="15.140625" style="5" customWidth="1"/>
    <col min="5" max="5" width="11.5703125" style="5" customWidth="1"/>
    <col min="6" max="6" width="9.7109375" style="5" customWidth="1"/>
    <col min="7" max="7" width="10.140625" style="5" customWidth="1"/>
    <col min="8" max="8" width="12.42578125" style="5" customWidth="1"/>
    <col min="9" max="9" width="19" style="5" customWidth="1"/>
    <col min="10" max="64" width="8.140625" style="5" customWidth="1"/>
    <col min="65" max="16384" width="9" style="6"/>
  </cols>
  <sheetData>
    <row r="1" spans="1:64" ht="16.5" customHeight="1">
      <c r="A1" s="771" t="s">
        <v>1442</v>
      </c>
      <c r="B1" s="771"/>
      <c r="C1" s="771"/>
      <c r="D1" s="771"/>
      <c r="E1" s="771"/>
      <c r="F1" s="771"/>
      <c r="G1" s="771"/>
      <c r="H1" s="771"/>
      <c r="I1" s="771"/>
      <c r="J1" s="771"/>
    </row>
    <row r="2" spans="1:64" ht="16.5" customHeight="1">
      <c r="A2" s="771"/>
      <c r="B2" s="771"/>
      <c r="C2" s="771"/>
      <c r="D2" s="771"/>
      <c r="E2" s="771"/>
      <c r="F2" s="771"/>
      <c r="G2" s="771"/>
      <c r="H2" s="771"/>
      <c r="I2" s="771"/>
      <c r="J2" s="771"/>
    </row>
    <row r="3" spans="1:64" ht="16.5" customHeight="1">
      <c r="A3" s="877" t="s">
        <v>1438</v>
      </c>
      <c r="B3" s="877"/>
      <c r="C3" s="877"/>
      <c r="D3" s="877"/>
      <c r="E3" s="877"/>
      <c r="F3" s="877"/>
      <c r="G3" s="877"/>
      <c r="H3" s="877"/>
      <c r="I3" s="877"/>
      <c r="J3" s="877"/>
    </row>
    <row r="4" spans="1:64" ht="16.5" customHeight="1">
      <c r="A4" s="772" t="s">
        <v>1439</v>
      </c>
      <c r="B4" s="772"/>
      <c r="C4" s="772"/>
      <c r="D4" s="772"/>
      <c r="E4" s="772"/>
      <c r="F4" s="772"/>
      <c r="G4" s="772"/>
      <c r="H4" s="772"/>
      <c r="I4" s="772"/>
      <c r="J4" s="772"/>
    </row>
    <row r="5" spans="1:64" s="208" customFormat="1" ht="18" customHeight="1">
      <c r="A5" s="772" t="s">
        <v>1565</v>
      </c>
      <c r="B5" s="772"/>
      <c r="C5" s="772"/>
      <c r="D5" s="772"/>
      <c r="E5" s="772"/>
      <c r="F5" s="772"/>
      <c r="G5" s="772"/>
      <c r="H5" s="772"/>
      <c r="I5" s="772"/>
      <c r="J5" s="772"/>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48" customHeight="1">
      <c r="A6" s="13" t="s">
        <v>1</v>
      </c>
      <c r="B6" s="13" t="s">
        <v>32</v>
      </c>
      <c r="C6" s="358" t="s">
        <v>2</v>
      </c>
      <c r="D6" s="297" t="s">
        <v>3</v>
      </c>
      <c r="E6" s="297" t="s">
        <v>4</v>
      </c>
      <c r="F6" s="297" t="s">
        <v>5</v>
      </c>
      <c r="G6" s="13" t="s">
        <v>6</v>
      </c>
      <c r="H6" s="13" t="s">
        <v>7</v>
      </c>
      <c r="I6" s="13" t="s">
        <v>1823</v>
      </c>
      <c r="J6" s="105"/>
    </row>
    <row r="7" spans="1:64" ht="15.75" customHeight="1">
      <c r="A7" s="13" t="s">
        <v>8</v>
      </c>
      <c r="B7" s="13" t="s">
        <v>8</v>
      </c>
      <c r="C7" s="358" t="s">
        <v>9</v>
      </c>
      <c r="D7" s="297" t="s">
        <v>10</v>
      </c>
      <c r="E7" s="297" t="s">
        <v>10</v>
      </c>
      <c r="F7" s="297" t="s">
        <v>8</v>
      </c>
      <c r="G7" s="13" t="s">
        <v>8</v>
      </c>
      <c r="H7" s="13" t="s">
        <v>8</v>
      </c>
      <c r="I7" s="13" t="s">
        <v>8</v>
      </c>
      <c r="J7" s="105"/>
    </row>
    <row r="8" spans="1:64" ht="24" customHeight="1">
      <c r="A8" s="19">
        <v>1</v>
      </c>
      <c r="B8" s="473" t="s">
        <v>1433</v>
      </c>
      <c r="C8" s="453">
        <v>6000</v>
      </c>
      <c r="D8" s="657"/>
      <c r="E8" s="98"/>
      <c r="F8" s="19"/>
      <c r="G8" s="25"/>
      <c r="H8" s="25"/>
      <c r="I8" s="271"/>
      <c r="J8" s="105"/>
    </row>
    <row r="9" spans="1:64" ht="24" customHeight="1">
      <c r="A9" s="26"/>
      <c r="B9" s="183" t="s">
        <v>12</v>
      </c>
      <c r="C9" s="611" t="s">
        <v>1078</v>
      </c>
      <c r="D9" s="185" t="s">
        <v>34</v>
      </c>
      <c r="E9" s="783" t="s">
        <v>15</v>
      </c>
      <c r="F9" s="783"/>
      <c r="G9" s="262"/>
      <c r="H9" s="31"/>
      <c r="I9" s="31"/>
      <c r="J9" s="105"/>
    </row>
    <row r="10" spans="1:64" ht="18.75" customHeight="1">
      <c r="A10" s="32">
        <v>1</v>
      </c>
      <c r="B10" s="1" t="s">
        <v>16</v>
      </c>
      <c r="C10" s="576" t="s">
        <v>1403</v>
      </c>
      <c r="D10" s="102"/>
      <c r="E10" s="770"/>
      <c r="F10" s="770"/>
      <c r="G10" s="30"/>
      <c r="H10" s="35"/>
      <c r="I10" s="31"/>
      <c r="J10" s="105"/>
    </row>
    <row r="11" spans="1:64" ht="18" customHeight="1">
      <c r="A11" s="32">
        <v>2</v>
      </c>
      <c r="B11" s="1" t="s">
        <v>1434</v>
      </c>
      <c r="C11" s="576" t="s">
        <v>1403</v>
      </c>
      <c r="D11" s="102"/>
      <c r="E11" s="770"/>
      <c r="F11" s="770"/>
      <c r="G11" s="30"/>
      <c r="H11" s="35"/>
      <c r="I11" s="31"/>
      <c r="J11" s="105"/>
    </row>
    <row r="12" spans="1:64" ht="21" customHeight="1">
      <c r="A12" s="32">
        <v>3</v>
      </c>
      <c r="B12" s="1" t="s">
        <v>793</v>
      </c>
      <c r="C12" s="576" t="s">
        <v>1403</v>
      </c>
      <c r="D12" s="102"/>
      <c r="E12" s="770"/>
      <c r="F12" s="770"/>
      <c r="G12" s="30"/>
      <c r="H12" s="35"/>
      <c r="I12" s="31"/>
      <c r="J12" s="105"/>
    </row>
    <row r="13" spans="1:64" ht="24" customHeight="1">
      <c r="A13" s="32">
        <v>4</v>
      </c>
      <c r="B13" s="2" t="s">
        <v>720</v>
      </c>
      <c r="C13" s="576" t="s">
        <v>1403</v>
      </c>
      <c r="D13" s="103"/>
      <c r="E13" s="770"/>
      <c r="F13" s="770"/>
      <c r="G13" s="30"/>
      <c r="H13" s="31"/>
      <c r="I13" s="31"/>
      <c r="J13" s="105"/>
    </row>
    <row r="14" spans="1:64" ht="27" customHeight="1">
      <c r="A14" s="32">
        <v>5</v>
      </c>
      <c r="B14" s="2" t="s">
        <v>1435</v>
      </c>
      <c r="C14" s="576" t="s">
        <v>1403</v>
      </c>
      <c r="D14" s="37"/>
      <c r="E14" s="770"/>
      <c r="F14" s="770"/>
      <c r="G14" s="249"/>
      <c r="H14" s="250"/>
      <c r="I14" s="249"/>
      <c r="J14" s="105"/>
    </row>
    <row r="15" spans="1:64" ht="17.25" customHeight="1">
      <c r="A15" s="32">
        <v>6</v>
      </c>
      <c r="B15" s="2" t="s">
        <v>1436</v>
      </c>
      <c r="C15" s="576" t="s">
        <v>1403</v>
      </c>
      <c r="D15" s="37"/>
      <c r="E15" s="770"/>
      <c r="F15" s="770"/>
      <c r="G15" s="105"/>
      <c r="H15" s="105"/>
      <c r="I15" s="105"/>
      <c r="J15" s="105"/>
    </row>
    <row r="16" spans="1:64" ht="18.75" customHeight="1">
      <c r="A16" s="32">
        <v>7</v>
      </c>
      <c r="B16" s="2" t="s">
        <v>1437</v>
      </c>
      <c r="C16" s="576" t="s">
        <v>1403</v>
      </c>
      <c r="D16" s="37"/>
      <c r="E16" s="770"/>
      <c r="F16" s="770"/>
      <c r="G16" s="105"/>
      <c r="H16" s="105"/>
      <c r="I16" s="105"/>
      <c r="J16" s="105"/>
    </row>
    <row r="17" spans="1:8" ht="15.75" customHeight="1">
      <c r="A17" s="87"/>
      <c r="B17" s="87"/>
      <c r="C17" s="118"/>
      <c r="D17" s="119"/>
      <c r="E17" s="119"/>
      <c r="F17" s="18"/>
      <c r="G17" s="18"/>
      <c r="H17" s="18"/>
    </row>
    <row r="18" spans="1:8" ht="15" customHeight="1">
      <c r="A18" s="18"/>
      <c r="B18" s="44" t="s">
        <v>1354</v>
      </c>
      <c r="C18" s="18"/>
      <c r="D18" s="18"/>
      <c r="E18" s="18"/>
      <c r="F18" s="18"/>
      <c r="G18" s="46"/>
      <c r="H18" s="18"/>
    </row>
    <row r="19" spans="1:8" s="5" customFormat="1" ht="15" customHeight="1">
      <c r="A19" s="18"/>
      <c r="B19" s="766" t="s">
        <v>1842</v>
      </c>
      <c r="C19" s="18"/>
      <c r="D19" s="18"/>
      <c r="F19" s="45"/>
      <c r="G19" s="46"/>
      <c r="H19" s="88"/>
    </row>
    <row r="20" spans="1:8" s="5" customFormat="1" ht="15" customHeight="1">
      <c r="A20" s="18"/>
      <c r="B20" s="18"/>
      <c r="C20" s="18"/>
      <c r="D20" s="18"/>
      <c r="F20" s="45"/>
      <c r="G20" s="45"/>
      <c r="H20" s="45"/>
    </row>
  </sheetData>
  <mergeCells count="12">
    <mergeCell ref="A1:J2"/>
    <mergeCell ref="A3:J3"/>
    <mergeCell ref="A4:J4"/>
    <mergeCell ref="A5:J5"/>
    <mergeCell ref="E13:F13"/>
    <mergeCell ref="E14:F14"/>
    <mergeCell ref="E15:F15"/>
    <mergeCell ref="E16:F16"/>
    <mergeCell ref="E9:F9"/>
    <mergeCell ref="E10:F10"/>
    <mergeCell ref="E11:F11"/>
    <mergeCell ref="E12:F12"/>
  </mergeCells>
  <pageMargins left="0.78749999999999998" right="0.78749999999999998" top="1.0249999999999999" bottom="1.0249999999999999" header="0.78749999999999998" footer="0.78749999999999998"/>
  <pageSetup paperSize="9" orientation="landscape" horizontalDpi="300" verticalDpi="300"/>
  <headerFooter>
    <oddHeader>&amp;C&amp;A</oddHeader>
    <oddFooter>&amp;CStrona &amp;P</oddFooter>
  </headerFooter>
</worksheet>
</file>

<file path=docProps/app.xml><?xml version="1.0" encoding="utf-8"?>
<Properties xmlns="http://schemas.openxmlformats.org/officeDocument/2006/extended-properties" xmlns:vt="http://schemas.openxmlformats.org/officeDocument/2006/docPropsVTypes">
  <Template/>
  <TotalTime>1433</TotalTime>
  <Application>Microsoft Excel</Application>
  <DocSecurity>0</DocSecurity>
  <ScaleCrop>false</ScaleCrop>
  <HeadingPairs>
    <vt:vector size="4" baseType="variant">
      <vt:variant>
        <vt:lpstr>Arkusze</vt:lpstr>
      </vt:variant>
      <vt:variant>
        <vt:i4>122</vt:i4>
      </vt:variant>
      <vt:variant>
        <vt:lpstr>Nazwane zakresy</vt:lpstr>
      </vt:variant>
      <vt:variant>
        <vt:i4>23</vt:i4>
      </vt:variant>
    </vt:vector>
  </HeadingPairs>
  <TitlesOfParts>
    <vt:vector size="145" baseType="lpstr">
      <vt:lpstr>CZĘŚĆ NR 1</vt:lpstr>
      <vt:lpstr>CZĘŚĆ NR 2</vt:lpstr>
      <vt:lpstr>CZĘŚĆ NR 3</vt:lpstr>
      <vt:lpstr>CZĘŚĆ NR 4</vt:lpstr>
      <vt:lpstr>CZĘŚĆ NR 5</vt:lpstr>
      <vt:lpstr>CZĘŚĆ NR 6</vt:lpstr>
      <vt:lpstr>CZĘŚĆ NR 7</vt:lpstr>
      <vt:lpstr>CZĘŚĆ NR 8</vt:lpstr>
      <vt:lpstr>CZĘŚĆ NR 9</vt:lpstr>
      <vt:lpstr>CZĘŚĆ NR 10</vt:lpstr>
      <vt:lpstr>CZĘŚĆ NR 11</vt:lpstr>
      <vt:lpstr>CZĘŚĆ NR 12</vt:lpstr>
      <vt:lpstr>CZĘŚĆ NR 13</vt:lpstr>
      <vt:lpstr>CZĘŚĆ NR 14</vt:lpstr>
      <vt:lpstr>CZĘŚĆ NR 15</vt:lpstr>
      <vt:lpstr>CZĘŚĆ NR 16</vt:lpstr>
      <vt:lpstr>CZĘŚĆ NR 17</vt:lpstr>
      <vt:lpstr>CZĘŚĆ NR 18</vt:lpstr>
      <vt:lpstr>CZĘŚĆ NR 19</vt:lpstr>
      <vt:lpstr>CZĘŚĆ NR 20</vt:lpstr>
      <vt:lpstr>CZĘŚĆ NR 21</vt:lpstr>
      <vt:lpstr>CZĘŚĆ NR 22</vt:lpstr>
      <vt:lpstr>CZĘŚĆ NR 23</vt:lpstr>
      <vt:lpstr>CZĘŚĆ NR 24</vt:lpstr>
      <vt:lpstr>CZĘŚĆ NR 25</vt:lpstr>
      <vt:lpstr>CZĘŚĆ NR 26</vt:lpstr>
      <vt:lpstr>CZĘŚĆ NR 27</vt:lpstr>
      <vt:lpstr>CZĘŚĆ NR 28</vt:lpstr>
      <vt:lpstr>CZĘŚĆ NR 29</vt:lpstr>
      <vt:lpstr>CZĘŚĆ NR 30</vt:lpstr>
      <vt:lpstr>CZĘŚĆ NR 31</vt:lpstr>
      <vt:lpstr>CZĘŚĆ NR 32</vt:lpstr>
      <vt:lpstr>CZĘŚĆ NR 33</vt:lpstr>
      <vt:lpstr>CZĘŚĆ NR 34</vt:lpstr>
      <vt:lpstr>CZĘŚĆ NR 35</vt:lpstr>
      <vt:lpstr>CZĘŚĆ NR 36</vt:lpstr>
      <vt:lpstr>CZĘŚĆ NR 37</vt:lpstr>
      <vt:lpstr>CZĘŚĆ NR 38</vt:lpstr>
      <vt:lpstr>CZĘŚĆ NR 39</vt:lpstr>
      <vt:lpstr>CZĘŚĆ NR 40</vt:lpstr>
      <vt:lpstr>CZĘŚĆ NR 41</vt:lpstr>
      <vt:lpstr>CZĘŚĆ NR 42</vt:lpstr>
      <vt:lpstr>CZĘŚĆ NR 43</vt:lpstr>
      <vt:lpstr>CZĘŚĆ NR 44</vt:lpstr>
      <vt:lpstr>CZĘŚĆ NR 45</vt:lpstr>
      <vt:lpstr>CZĘŚĆ NR 46</vt:lpstr>
      <vt:lpstr>CZĘŚĆ NR 47</vt:lpstr>
      <vt:lpstr>CZĘŚĆ NR 48</vt:lpstr>
      <vt:lpstr>CZĘŚĆ NR 49</vt:lpstr>
      <vt:lpstr>CZĘŚĆ NR 50</vt:lpstr>
      <vt:lpstr>CZĘŚĆ NR 51</vt:lpstr>
      <vt:lpstr>CZĘŚĆ NR 52</vt:lpstr>
      <vt:lpstr>CZĘŚĆ NR 53</vt:lpstr>
      <vt:lpstr>CZĘŚĆ NR 54</vt:lpstr>
      <vt:lpstr>CZĘŚĆ NR 55</vt:lpstr>
      <vt:lpstr>CZĘŚĆ NR 56</vt:lpstr>
      <vt:lpstr>CZĘŚĆ NR 57</vt:lpstr>
      <vt:lpstr>CZĘŚĆ NR 58</vt:lpstr>
      <vt:lpstr>CZĘŚĆ NR 59</vt:lpstr>
      <vt:lpstr>CZĘŚĆ NR 60</vt:lpstr>
      <vt:lpstr>CZĘŚĆ NR 61</vt:lpstr>
      <vt:lpstr>CZĘŚĆ NR 62</vt:lpstr>
      <vt:lpstr>CZĘŚĆ NR 63</vt:lpstr>
      <vt:lpstr>CZĘŚĆ NR 64</vt:lpstr>
      <vt:lpstr>CZĘŚĆ NR 65</vt:lpstr>
      <vt:lpstr>CZĘŚĆ NR 66</vt:lpstr>
      <vt:lpstr>CZĘŚĆ NR 67</vt:lpstr>
      <vt:lpstr>CZĘŚĆ NR 68</vt:lpstr>
      <vt:lpstr>CZĘŚĆ NR 69</vt:lpstr>
      <vt:lpstr>CZĘŚĆ NR 70</vt:lpstr>
      <vt:lpstr>CZĘŚĆ NR 71</vt:lpstr>
      <vt:lpstr>CZĘŚĆ NR 72</vt:lpstr>
      <vt:lpstr>CZĘŚĆ NR 73</vt:lpstr>
      <vt:lpstr>CZĘŚĆ NR 74</vt:lpstr>
      <vt:lpstr>CZĘŚC NR 75</vt:lpstr>
      <vt:lpstr>CZĘŚĆ NR 76</vt:lpstr>
      <vt:lpstr>CZĘŚĆ NR 77</vt:lpstr>
      <vt:lpstr>CZĘŚĆ NR 78</vt:lpstr>
      <vt:lpstr>CZĘŚĆ NR 79</vt:lpstr>
      <vt:lpstr>CZĘŚĆ NR 80</vt:lpstr>
      <vt:lpstr>CZĘŚĆ NR 81</vt:lpstr>
      <vt:lpstr>CZĘŚĆ NR 82</vt:lpstr>
      <vt:lpstr>CZĘŚĆ NR 83</vt:lpstr>
      <vt:lpstr>CZĘŚĆ NR 84</vt:lpstr>
      <vt:lpstr>CZĘŚC NR 85</vt:lpstr>
      <vt:lpstr>CZĘŚĆ NR 86</vt:lpstr>
      <vt:lpstr>CZĘŚĆ NR 87</vt:lpstr>
      <vt:lpstr>CZĘŚĆ NR 88</vt:lpstr>
      <vt:lpstr>CZĘŚĆ NR 89</vt:lpstr>
      <vt:lpstr>CZĘŚĆ NR 90</vt:lpstr>
      <vt:lpstr>CZĘŚĆ NR 91</vt:lpstr>
      <vt:lpstr>CZĘŚĆ NR 92</vt:lpstr>
      <vt:lpstr>CZĘŚĆ NR 93</vt:lpstr>
      <vt:lpstr>CZĘŚĆ NR 94</vt:lpstr>
      <vt:lpstr>CZĘŚĆ NR 95</vt:lpstr>
      <vt:lpstr>CZĘŚĆ NR 96</vt:lpstr>
      <vt:lpstr>CZĘŚĆ NR 97</vt:lpstr>
      <vt:lpstr>CZĘŚĆ NR 98</vt:lpstr>
      <vt:lpstr>CZĘŚĆ NR 99</vt:lpstr>
      <vt:lpstr>CZĘŚĆ NR 100</vt:lpstr>
      <vt:lpstr>CZĘŚĆ NR 101</vt:lpstr>
      <vt:lpstr>CZĘŚĆ NR 102</vt:lpstr>
      <vt:lpstr>CZĘŚĆ NR 103</vt:lpstr>
      <vt:lpstr>CZĘŚĆ NR 104</vt:lpstr>
      <vt:lpstr>CZĘŚĆ NR 105</vt:lpstr>
      <vt:lpstr>CZĘŚĆ NR 106</vt:lpstr>
      <vt:lpstr>CZĘŚĆ NR 107</vt:lpstr>
      <vt:lpstr>CZĘŚĆ NR 108</vt:lpstr>
      <vt:lpstr>Część nr 109</vt:lpstr>
      <vt:lpstr>Część nr 110</vt:lpstr>
      <vt:lpstr>Część 111</vt:lpstr>
      <vt:lpstr>Część 112</vt:lpstr>
      <vt:lpstr>Część 113</vt:lpstr>
      <vt:lpstr>Część 114</vt:lpstr>
      <vt:lpstr>CZĘŚĆ 115</vt:lpstr>
      <vt:lpstr>Część 116</vt:lpstr>
      <vt:lpstr>Część 117</vt:lpstr>
      <vt:lpstr>Część 118</vt:lpstr>
      <vt:lpstr>Część 119</vt:lpstr>
      <vt:lpstr>Część 120</vt:lpstr>
      <vt:lpstr>Część 121</vt:lpstr>
      <vt:lpstr>Część 122</vt:lpstr>
      <vt:lpstr>'Część 111'!_Hlk102823387</vt:lpstr>
      <vt:lpstr>'Część 112'!_Hlk102823387</vt:lpstr>
      <vt:lpstr>'CZĘŚĆ NR 100'!_Hlk102823387</vt:lpstr>
      <vt:lpstr>'CZĘŚĆ NR 99'!_Hlk102823387</vt:lpstr>
      <vt:lpstr>'Część 111'!_Hlk98327359</vt:lpstr>
      <vt:lpstr>'Część 112'!_Hlk98327359</vt:lpstr>
      <vt:lpstr>'CZĘŚĆ NR 100'!_Hlk98327359</vt:lpstr>
      <vt:lpstr>'Część nr 110'!_Hlk98327359</vt:lpstr>
      <vt:lpstr>'CZĘŚĆ NR 99'!_Hlk98327359</vt:lpstr>
      <vt:lpstr>'CZĘŚĆ NR 100'!_Hlk98327405</vt:lpstr>
      <vt:lpstr>'CZĘŚĆ NR 99'!_Hlk98327405</vt:lpstr>
      <vt:lpstr>'CZĘŚĆ NR 100'!_Hlk98327433</vt:lpstr>
      <vt:lpstr>'CZĘŚĆ NR 99'!_Hlk98327433</vt:lpstr>
      <vt:lpstr>'CZĘŚĆ NR 100'!_Hlk98328540</vt:lpstr>
      <vt:lpstr>'CZĘŚĆ NR 99'!_Hlk98328540</vt:lpstr>
      <vt:lpstr>'CZĘŚĆ NR 5'!Excel_BuiltIn__FilterDatabase</vt:lpstr>
      <vt:lpstr>'CZĘŚĆ NR 87'!Excel_BuiltIn_Print_Area</vt:lpstr>
      <vt:lpstr>'CZĘŚĆ NR 1'!Obszar_wydruku</vt:lpstr>
      <vt:lpstr>'CZĘŚĆ NR 103'!Obszar_wydruku</vt:lpstr>
      <vt:lpstr>'CZĘŚĆ NR 104'!Obszar_wydruku</vt:lpstr>
      <vt:lpstr>'CZĘŚĆ NR 20'!Obszar_wydruku</vt:lpstr>
      <vt:lpstr>'CZĘŚĆ NR 84'!Obszar_wydruku</vt:lpstr>
      <vt:lpstr>'CZĘŚĆ NR 87'!Obszar_wydruku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CPL</cp:lastModifiedBy>
  <cp:revision>132</cp:revision>
  <dcterms:created xsi:type="dcterms:W3CDTF">2023-07-31T13:49:03Z</dcterms:created>
  <dcterms:modified xsi:type="dcterms:W3CDTF">2024-09-17T07:19:15Z</dcterms:modified>
  <dc:language>pl-PL</dc:language>
</cp:coreProperties>
</file>