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1A8CEA67-D495-4C0E-837D-E9DEB5B8CA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" i="1" l="1"/>
  <c r="F9" i="1"/>
  <c r="H9" i="1" s="1"/>
  <c r="I9" i="1" s="1"/>
  <c r="F10" i="1"/>
  <c r="H10" i="1" s="1"/>
  <c r="I10" i="1" s="1"/>
  <c r="F11" i="1"/>
  <c r="H11" i="1" s="1"/>
  <c r="I11" i="1" s="1"/>
  <c r="F8" i="1"/>
  <c r="H8" i="1" s="1"/>
  <c r="I8" i="1" s="1"/>
  <c r="F12" i="1" l="1"/>
</calcChain>
</file>

<file path=xl/sharedStrings.xml><?xml version="1.0" encoding="utf-8"?>
<sst xmlns="http://schemas.openxmlformats.org/spreadsheetml/2006/main" count="24" uniqueCount="24">
  <si>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</si>
  <si>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</si>
  <si>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</si>
  <si>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</si>
  <si>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</si>
  <si>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</si>
  <si>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</si>
  <si>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</si>
  <si>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</si>
  <si>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 xml:space="preserve">3.
</t>
  </si>
  <si>
    <t>4.</t>
  </si>
  <si>
    <t>Razem
Netto:</t>
  </si>
  <si>
    <t>Razem
Brutto:</t>
  </si>
  <si>
    <t>Formularz cenowo-techniczny zadania nr 16</t>
  </si>
  <si>
    <t xml:space="preserve"> Załącznik nr 1 do umowy nr NZ.280.4.16.2022</t>
  </si>
  <si>
    <t>Załącznik nr 17 do SWZ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</si>
  <si>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 xml:space="preserve">sukcesywne dostawy rurek intubacyjnych, </t>
    </r>
    <r>
      <rPr>
        <b/>
        <sz val="10"/>
        <rFont val="Tahoma"/>
        <family val="2"/>
        <charset val="1"/>
      </rPr>
      <t>f</t>
    </r>
    <r>
      <rPr>
        <b/>
        <sz val="10"/>
        <color rgb="FF000000"/>
        <rFont val="Tahoma"/>
        <family val="2"/>
        <charset val="1"/>
      </rPr>
      <t>iltrów hydrofobowych</t>
    </r>
    <r>
      <rPr>
        <b/>
        <sz val="10"/>
        <color rgb="FF000000"/>
        <rFont val="Calibri"/>
        <family val="2"/>
        <charset val="238"/>
      </rPr>
      <t>,</t>
    </r>
    <r>
      <rPr>
        <b/>
        <sz val="10"/>
        <rFont val="Tahoma"/>
        <family val="2"/>
        <charset val="238"/>
      </rPr>
      <t xml:space="preserve"> zbiorników na wydzielinę, </t>
    </r>
    <r>
      <rPr>
        <b/>
        <sz val="10"/>
        <rFont val="Tahoma"/>
        <family val="2"/>
        <charset val="1"/>
      </rPr>
      <t>d</t>
    </r>
    <r>
      <rPr>
        <b/>
        <sz val="10"/>
        <color rgb="FF000000"/>
        <rFont val="Tahoma"/>
        <family val="2"/>
        <charset val="1"/>
      </rPr>
      <t>renów do odsysania</t>
    </r>
    <r>
      <rPr>
        <sz val="10"/>
        <color rgb="FF000000"/>
        <rFont val="Tahoma"/>
        <family val="2"/>
        <charset val="1"/>
      </rPr>
      <t>,</t>
    </r>
    <r>
      <rPr>
        <sz val="10"/>
        <rFont val="Tahoma"/>
        <family val="2"/>
        <charset val="238"/>
      </rPr>
      <t xml:space="preserve">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 xml:space="preserve">Wykonawca oferuje realizację niniejszego zamówienia za cenę zgodnie z poniższą kalkulacją: </t>
    </r>
    <r>
      <rPr>
        <b/>
        <sz val="10"/>
        <rFont val="Tahoma"/>
        <family val="2"/>
        <charset val="238"/>
      </rPr>
      <t xml:space="preserve">   </t>
    </r>
  </si>
  <si>
    <t>Ilość szt. w opakowaniu</t>
  </si>
  <si>
    <t>Ilość opakowań</t>
  </si>
  <si>
    <t>Cena jednostkowa netto za op.</t>
  </si>
  <si>
    <t>Rurka intubacyjna specjalna z mankietem w kształcie stożka do przedłużonej intubacji, wyposażona w system drenażu przestrzeni podgłośniowej. Minimum 2 oznaczenia rozmiaru na korpusie rurki, półtransparentny łącznik 15 mm, mankiet niskociśnieniowy, w swej górnej części o średnicy większej niż średnica tchawicy, zwężający się stopniowo ku dołowi (stożek), posiadający dzięki swej konstrukcji strefę całkowitego uszczelnienia tchawicy. W rozmiarach 6.0-9.0 co 0.5.
Możliwość skrócenia rurki o 10 cm, znacznik Rtg wtopiony w korpus rurki tuż nad otworem do drenażu przestrzeni podgłośniowej (tuż nam mankietem). Rurka z mankietem stożkowym o potwierdzonej  skuteczności w zmniejszaniu mikroaspiracji średnio o 90% w porównaniu z mankietem wysokoobjętościowym-niskociśnieniowym</t>
  </si>
  <si>
    <t>Zbiornik na wydzielinę 300 ml kompatybilny z pompą do odsysania z przestrzeni podgłośniowej stanowiących część rurki intubacyjnej zaoferowanej w poz. 1</t>
  </si>
  <si>
    <t>Filtr hydrofobowy kompatybilny z pompą do odsysania z przestrzeni podgłośniowej stanowiących część rurki intubacyjnej zaoferowanej w poz. 1</t>
  </si>
  <si>
    <t>Dren do odsysania kompatybliny z w/w rurkami oraz zbiornikami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</si>
</sst>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sz val="10"/>
      <name val="MS Sans Serif"/>
      <family val="2"/>
      <charset val="238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Normal 7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6"/>
  <sheetViews>
    <sheetView tabSelected="1" topLeftCell="A7" zoomScale="106" zoomScaleNormal="106" workbookViewId="0">
      <selection activeCell="D18" sqref="D18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2.4257812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21" customHeight="1" x14ac:dyDescent="0.15">
      <c r="A1" s="13"/>
      <c r="B1" s="14"/>
      <c r="C1" s="15"/>
      <c r="D1" s="15"/>
      <c r="E1" s="16"/>
      <c r="F1" s="17"/>
      <c r="G1" s="18"/>
      <c r="H1" s="19"/>
      <c r="I1" s="43" t="s">
        <v>15</v>
      </c>
      <c r="J1" s="43"/>
    </row>
    <row r="2" spans="1:1008" ht="19.5" customHeight="1" x14ac:dyDescent="0.15">
      <c r="A2" s="13"/>
      <c r="B2" s="14"/>
      <c r="C2" s="15"/>
      <c r="D2" s="15"/>
      <c r="E2" s="16"/>
      <c r="F2" s="17"/>
      <c r="G2" s="43" t="s">
        <v>14</v>
      </c>
      <c r="H2" s="43"/>
      <c r="I2" s="43"/>
      <c r="J2" s="43"/>
    </row>
    <row r="3" spans="1:1008" ht="32.25" customHeight="1" x14ac:dyDescent="0.15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</row>
    <row r="4" spans="1:1008" s="9" customFormat="1" ht="316.5" customHeight="1" x14ac:dyDescent="0.25">
      <c r="A4" s="1"/>
      <c r="B4" s="41" t="s">
        <v>16</v>
      </c>
      <c r="C4" s="42"/>
      <c r="D4" s="42"/>
      <c r="E4" s="42"/>
      <c r="F4" s="42"/>
      <c r="G4" s="42"/>
      <c r="H4" s="42"/>
      <c r="I4" s="42"/>
      <c r="J4" s="42"/>
    </row>
    <row r="5" spans="1:1008" s="9" customFormat="1" ht="55.5" customHeight="1" x14ac:dyDescent="0.25">
      <c r="A5" s="1"/>
      <c r="B5" s="38"/>
      <c r="C5" s="39"/>
      <c r="D5" s="39"/>
      <c r="E5" s="39"/>
      <c r="F5" s="39"/>
      <c r="G5" s="39"/>
      <c r="H5" s="39"/>
      <c r="I5" s="39"/>
      <c r="J5" s="39"/>
    </row>
    <row r="6" spans="1:1008" s="10" customFormat="1" ht="63" x14ac:dyDescent="0.25">
      <c r="A6" s="31" t="s">
        <v>0</v>
      </c>
      <c r="B6" s="31" t="s">
        <v>1</v>
      </c>
      <c r="C6" s="33" t="s">
        <v>17</v>
      </c>
      <c r="D6" s="33" t="s">
        <v>18</v>
      </c>
      <c r="E6" s="33" t="s">
        <v>19</v>
      </c>
      <c r="F6" s="32" t="s">
        <v>2</v>
      </c>
      <c r="G6" s="32" t="s">
        <v>3</v>
      </c>
      <c r="H6" s="32" t="s">
        <v>4</v>
      </c>
      <c r="I6" s="32" t="s">
        <v>5</v>
      </c>
      <c r="J6" s="32" t="s">
        <v>6</v>
      </c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</row>
    <row r="7" spans="1:1008" x14ac:dyDescent="0.15">
      <c r="A7" s="34">
        <v>1</v>
      </c>
      <c r="B7" s="35">
        <v>2</v>
      </c>
      <c r="C7" s="36">
        <v>3</v>
      </c>
      <c r="D7" s="36">
        <v>4</v>
      </c>
      <c r="E7" s="37">
        <v>5</v>
      </c>
      <c r="F7" s="35">
        <v>6</v>
      </c>
      <c r="G7" s="37">
        <v>7</v>
      </c>
      <c r="H7" s="35">
        <v>8</v>
      </c>
      <c r="I7" s="35">
        <v>9</v>
      </c>
      <c r="J7" s="35">
        <v>10</v>
      </c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</row>
    <row r="8" spans="1:1008" ht="216.75" x14ac:dyDescent="0.15">
      <c r="A8" s="20" t="s">
        <v>7</v>
      </c>
      <c r="B8" s="40" t="s">
        <v>20</v>
      </c>
      <c r="C8" s="21">
        <v>1</v>
      </c>
      <c r="D8" s="22">
        <v>600</v>
      </c>
      <c r="E8" s="27"/>
      <c r="F8" s="28">
        <f>ROUND(D8*E8,2)</f>
        <v>0</v>
      </c>
      <c r="G8" s="29"/>
      <c r="H8" s="28">
        <f>ROUND(F8+(F8*G8),2)</f>
        <v>0</v>
      </c>
      <c r="I8" s="28">
        <f>ROUND(H8/D8,2)</f>
        <v>0</v>
      </c>
      <c r="J8" s="30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</row>
    <row r="9" spans="1:1008" ht="51" x14ac:dyDescent="0.15">
      <c r="A9" s="20" t="s">
        <v>8</v>
      </c>
      <c r="B9" s="23" t="s">
        <v>21</v>
      </c>
      <c r="C9" s="21">
        <v>1</v>
      </c>
      <c r="D9" s="22">
        <v>300</v>
      </c>
      <c r="E9" s="27"/>
      <c r="F9" s="28">
        <f t="shared" ref="F9:F11" si="0">ROUND(D9*E9,2)</f>
        <v>0</v>
      </c>
      <c r="G9" s="29"/>
      <c r="H9" s="28">
        <f t="shared" ref="H9:H11" si="1">ROUND(F9+(F9*G9),2)</f>
        <v>0</v>
      </c>
      <c r="I9" s="28">
        <f t="shared" ref="I9:I11" si="2">ROUND(H9/D9,2)</f>
        <v>0</v>
      </c>
      <c r="J9" s="30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</row>
    <row r="10" spans="1:1008" ht="38.25" x14ac:dyDescent="0.15">
      <c r="A10" s="20" t="s">
        <v>9</v>
      </c>
      <c r="B10" s="40" t="s">
        <v>22</v>
      </c>
      <c r="C10" s="21">
        <v>1</v>
      </c>
      <c r="D10" s="22">
        <v>50</v>
      </c>
      <c r="E10" s="27"/>
      <c r="F10" s="28">
        <f t="shared" si="0"/>
        <v>0</v>
      </c>
      <c r="G10" s="29"/>
      <c r="H10" s="28">
        <f t="shared" si="1"/>
        <v>0</v>
      </c>
      <c r="I10" s="28">
        <f t="shared" si="2"/>
        <v>0</v>
      </c>
      <c r="J10" s="30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</row>
    <row r="11" spans="1:1008" ht="25.5" x14ac:dyDescent="0.15">
      <c r="A11" s="20" t="s">
        <v>10</v>
      </c>
      <c r="B11" s="40" t="s">
        <v>23</v>
      </c>
      <c r="C11" s="21">
        <v>1</v>
      </c>
      <c r="D11" s="22">
        <v>300</v>
      </c>
      <c r="E11" s="27"/>
      <c r="F11" s="28">
        <f t="shared" si="0"/>
        <v>0</v>
      </c>
      <c r="G11" s="29"/>
      <c r="H11" s="28">
        <f t="shared" si="1"/>
        <v>0</v>
      </c>
      <c r="I11" s="28">
        <f t="shared" si="2"/>
        <v>0</v>
      </c>
      <c r="J11" s="30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</row>
    <row r="12" spans="1:1008" ht="22.5" x14ac:dyDescent="0.15">
      <c r="E12" s="24" t="s">
        <v>11</v>
      </c>
      <c r="F12" s="25">
        <f>SUM(F8:F11)</f>
        <v>0</v>
      </c>
      <c r="G12" s="24" t="s">
        <v>12</v>
      </c>
      <c r="H12" s="26">
        <f>SUM(H8:H11)</f>
        <v>0</v>
      </c>
      <c r="ID12" s="9"/>
    </row>
    <row r="16" spans="1:1008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11023622047" footer="0.511811023622047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65</cp:revision>
  <cp:lastPrinted>2022-07-21T06:40:07Z</cp:lastPrinted>
  <dcterms:created xsi:type="dcterms:W3CDTF">2019-02-04T11:59:38Z</dcterms:created>
  <dcterms:modified xsi:type="dcterms:W3CDTF">2022-07-21T06:40:08Z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