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.jarkiewicz\Documents\zamówienia publiczne 2023\utrzymanie dróg\"/>
    </mc:Choice>
  </mc:AlternateContent>
  <xr:revisionPtr revIDLastSave="0" documentId="8_{2CACC36B-14D8-4A9E-9D05-861380BEDD4F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obręb Kołaczyce" sheetId="2" r:id="rId1"/>
  </sheets>
  <calcPr calcId="191029" iterateDelta="1E-4"/>
</workbook>
</file>

<file path=xl/calcChain.xml><?xml version="1.0" encoding="utf-8"?>
<calcChain xmlns="http://schemas.openxmlformats.org/spreadsheetml/2006/main">
  <c r="J41" i="2" l="1"/>
  <c r="J42" i="2"/>
  <c r="J22" i="2"/>
  <c r="J23" i="2" l="1"/>
  <c r="J21" i="2" l="1"/>
  <c r="J20" i="2"/>
  <c r="J40" i="2" l="1"/>
  <c r="J36" i="2"/>
  <c r="J35" i="2"/>
  <c r="J31" i="2"/>
  <c r="J34" i="2"/>
  <c r="J33" i="2"/>
  <c r="J32" i="2"/>
  <c r="J24" i="2"/>
  <c r="J28" i="2"/>
  <c r="J27" i="2"/>
  <c r="J19" i="2"/>
  <c r="J18" i="2"/>
  <c r="J17" i="2"/>
  <c r="J15" i="2"/>
  <c r="J39" i="2" l="1"/>
  <c r="J46" i="2" l="1"/>
  <c r="J45" i="2"/>
  <c r="J43" i="2"/>
  <c r="J38" i="2"/>
  <c r="K44" i="2" s="1"/>
  <c r="J30" i="2"/>
  <c r="J29" i="2"/>
  <c r="J26" i="2"/>
  <c r="J16" i="2"/>
  <c r="J14" i="2"/>
  <c r="J12" i="2"/>
  <c r="J11" i="2"/>
  <c r="J10" i="2"/>
  <c r="J9" i="2"/>
  <c r="J7" i="2"/>
  <c r="J6" i="2"/>
  <c r="J5" i="2"/>
  <c r="J4" i="2"/>
  <c r="J3" i="2"/>
  <c r="K37" i="2" l="1"/>
  <c r="K49" i="2"/>
  <c r="K50" i="2" s="1"/>
  <c r="K51" i="2" s="1"/>
  <c r="K25" i="2"/>
  <c r="K13" i="2"/>
  <c r="K47" i="2"/>
  <c r="K8" i="2"/>
</calcChain>
</file>

<file path=xl/sharedStrings.xml><?xml version="1.0" encoding="utf-8"?>
<sst xmlns="http://schemas.openxmlformats.org/spreadsheetml/2006/main" count="212" uniqueCount="101">
  <si>
    <t>Lp.</t>
  </si>
  <si>
    <t>Leśnictwo</t>
  </si>
  <si>
    <t>Nazwa drogi/ składu</t>
  </si>
  <si>
    <t>Lokalizacja</t>
  </si>
  <si>
    <t>Opis robót*</t>
  </si>
  <si>
    <t>jm.</t>
  </si>
  <si>
    <t>Ilość</t>
  </si>
  <si>
    <t>Pietrusza Wola</t>
  </si>
  <si>
    <t>skład drewna „Odrzykówka”</t>
  </si>
  <si>
    <t>1 d</t>
  </si>
  <si>
    <t>m3</t>
  </si>
  <si>
    <t>mb</t>
  </si>
  <si>
    <t>skład drewna „Winiarski”</t>
  </si>
  <si>
    <t>9i  j</t>
  </si>
  <si>
    <t>szt</t>
  </si>
  <si>
    <t>Profilowanie, wyrónanie i zagęszczenie mechaniczne podłoża wraz z uzupełnieniem i zagęszczeniem nawierzchni jezdni kruszywem łamanym 0/31,5mm gr. 10  cm - koleiny i ubytki</t>
  </si>
  <si>
    <t>Profilowanie, wyrónanie i zagęszczenie mechaniczne podłoża wraz z uzupełnieniem i zagęszczeniem nawierzchni jezdni kruszywem łamanym 0/31,5mm gr. 10  cm wraz z wyprofilowaniem i zagęszczeniem- na całej szerokości drogi</t>
  </si>
  <si>
    <t>Oczyszczenie rowu z namułu,z wyprofilowaniem skarp, grubość namułu do 20cm, wraz z odwozem materiału do 5 km</t>
  </si>
  <si>
    <t>Lisów</t>
  </si>
  <si>
    <t>droga nr 4</t>
  </si>
  <si>
    <t>skład buda</t>
  </si>
  <si>
    <t>Skład drewna Potakówka szkółka</t>
  </si>
  <si>
    <t>148-i, 148- g, 148-a</t>
  </si>
  <si>
    <t>Tarnowiec</t>
  </si>
  <si>
    <t>droga dojazdowa do składu Łubno Góra</t>
  </si>
  <si>
    <t>Profilowanie, wyrównanie i zagęszczenie mechaniczne podłoża wraz z uzupełnieniem i zagęszczeniem nawierzchni jezdni kruszywem łamanym 0/31,5mm gr. 10  cm - koleiny i ubytki</t>
  </si>
  <si>
    <t>Profilowanie, wyrównanie i zagęszczenie mechaniczne podłoża wraz z uzupełnieniem i zagęszczeniem nawierzchni jezdni mieszanką kruszyw 0/31,5mm gr. 10  cm - koleiny i ubytki</t>
  </si>
  <si>
    <t>Profilowanie, wyrównanie i zagęszczenie mechaniczne podłoża wraz z uzupełnieniem i zagęszczeniem nawierzchni jezdni kruszywem łamanym tłuczeń 10  cm wraz z wyprofilowaniem i zagęszczeniem</t>
  </si>
  <si>
    <t>Profilowanie, wyrównanie i zagęszczenie mechaniczne podłoża wraz z uzupełnieniem i zagęszczeniem nawierzchni jezdni kruszywem łamanym tłuczeń 10  cm wraz z wyprofilowaniem i zagęszczeniem- na całej szerokości drogi</t>
  </si>
  <si>
    <t>Bierówka</t>
  </si>
  <si>
    <t>Skład Leśniczówka –
 Rogatka 1</t>
  </si>
  <si>
    <t>53g</t>
  </si>
  <si>
    <t>Profilowanie, wyrównanie i zagęszczenie mechaniczne podłoża wraz z uzupełnieniem i zagęszczeniem nawierzchni jezdni kruszywem łamanym 0/31,5mm gr. 10  cm wraz z wyprofilowaniem i zagęszczeniem- na całej szerokości drogi</t>
  </si>
  <si>
    <t>Skład Leśniczówka –
 Rogatka 2</t>
  </si>
  <si>
    <t>54b</t>
  </si>
  <si>
    <t>Skład Karczmiska</t>
  </si>
  <si>
    <t>42a</t>
  </si>
  <si>
    <t xml:space="preserve">Oczyszczenie przepustu o śr. do 600 mm </t>
  </si>
  <si>
    <t>42b</t>
  </si>
  <si>
    <t>cena</t>
  </si>
  <si>
    <t>wartość</t>
  </si>
  <si>
    <t>Bieździedza</t>
  </si>
  <si>
    <t>skład podzamcze</t>
  </si>
  <si>
    <t>Łazy</t>
  </si>
  <si>
    <t>zapust</t>
  </si>
  <si>
    <t>razem</t>
  </si>
  <si>
    <t xml:space="preserve">razem </t>
  </si>
  <si>
    <t>lesnictwo</t>
  </si>
  <si>
    <t>Pagorzyna</t>
  </si>
  <si>
    <t>sklad Kamieniec</t>
  </si>
  <si>
    <t>129 d</t>
  </si>
  <si>
    <t>skład Sochacz</t>
  </si>
  <si>
    <t>175 d</t>
  </si>
  <si>
    <t>skład Dębina</t>
  </si>
  <si>
    <t>178 d</t>
  </si>
  <si>
    <t>Profilowanie, wyrónanie i zagęszczenie mechaniczne podłoża wraz z uzupełnieniem i zagęszczeniem nawierzchni jezdni kruszywem łamanym 0/63mm gr. 30  cm wraz z wyprofilowaniem i zagęszczeniem- na całej szerokości drogi</t>
  </si>
  <si>
    <t>m2</t>
  </si>
  <si>
    <t xml:space="preserve">wyrównanie pow skladu </t>
  </si>
  <si>
    <t>m</t>
  </si>
  <si>
    <t>leśnictwo</t>
  </si>
  <si>
    <t>ogółem Netto</t>
  </si>
  <si>
    <t>VAT</t>
  </si>
  <si>
    <t>ogółem brutto</t>
  </si>
  <si>
    <t>Oczyszczenie przepustu o śr. do 600 mm dł do 6 mb</t>
  </si>
  <si>
    <t>zadanie nr 1 obręb Kołaczyce</t>
  </si>
  <si>
    <t>droga na bajka</t>
  </si>
  <si>
    <t>droga nr 5</t>
  </si>
  <si>
    <t>Oczyszczenie i profilowanie korony drogi</t>
  </si>
  <si>
    <t>Droga Liwocz - Ujazd</t>
  </si>
  <si>
    <t>Skład drena Błażkowa Biadoszyce</t>
  </si>
  <si>
    <t xml:space="preserve">Profilowanie, wyrównanie i zagęszczenie mechaniczne podłoża wraz z uzupełnieniem i zagęszczeniem nawierzchni jezdni mieszanką kruszyw 31,5/63mm </t>
  </si>
  <si>
    <t>Skład drewna Lisów (za leśniczówką)</t>
  </si>
  <si>
    <t>Oczyszczenie rowu z namułu,z wyprofilowaniem skarp, grubość namułu do 20cm, na odkład</t>
  </si>
  <si>
    <t>Korytowanie pod utwardzenie placu manewrowego na głębokości 35 cm</t>
  </si>
  <si>
    <t>Profilowanie, wyrónanie i zagęszczenie mechaniczne podłoża wraz z uzupełnieniem i zagęszczeniem nawierzchni jezdni kruszywem łamanym 31,5/63mm gr. 35  cm wraz z wyprofilowaniem i zagęszczeniem- na całej szerokości drogi</t>
  </si>
  <si>
    <r>
      <t xml:space="preserve">Profilowanie, wyrónanie i zagęszczenie mechaniczne podłoża wraz z uzupełnieniem i zagęszczeniem nawierzchni jezdni kruszywem łamanym </t>
    </r>
    <r>
      <rPr>
        <sz val="11"/>
        <rFont val="Calibri"/>
        <family val="2"/>
        <charset val="238"/>
      </rPr>
      <t>31,5/60mm</t>
    </r>
    <r>
      <rPr>
        <sz val="11"/>
        <color rgb="FF000000"/>
        <rFont val="Calibri"/>
        <family val="2"/>
        <charset val="238"/>
      </rPr>
      <t xml:space="preserve"> gr. 10  cm wraz z wyprofilowaniem i zagęszczeniem- na całej szerokości drogi</t>
    </r>
  </si>
  <si>
    <t>skład Brzyska Nagórze</t>
  </si>
  <si>
    <t>skład drewna Biesiada</t>
  </si>
  <si>
    <t>montaż przepustu typu "arot" o średnicy 60 cm dł. 6 m</t>
  </si>
  <si>
    <t>Droga leśna Łysa Góra</t>
  </si>
  <si>
    <t>Droga Leśna nr 52 harkolwa</t>
  </si>
  <si>
    <t>Profilowanie, wyrónanie i zagęszczenie mechaniczne podłoża wraz z uzupełnieniem i zagęszczeniem nawierzchni jezdni kruszywem łamanym 0/63mm gr. 10  cm wraz z wyprofilowaniem i zagęszczeniem- na całej szerokości drogi</t>
  </si>
  <si>
    <t>Profilowanie, wyrónanie i zagęszczenie mechaniczne podłoża wraz z uzupełnieniem i zagęszczeniem nawierzchni jezdni kruszywem łamanym 31,5/63mm gr. 10  cm wraz z wyprofilowaniem i zagęszczeniem- na całej szerokości drogi</t>
  </si>
  <si>
    <t xml:space="preserve">Profilowanie, wyrónanie i zagęszczenie mechaniczne podłoża wraz z uzupełnieniem i zagęszczeniem nawierzchni pobocza kruszywem łamanym 0/63mm gr. 15  cm </t>
  </si>
  <si>
    <t>Wymiana uszkodzonych korytek ściekowych na nowe korytka płytki wraz z rozebraniem i ponownym ułożeniem płyt ażurowych na skarpach</t>
  </si>
  <si>
    <t>88 b</t>
  </si>
  <si>
    <t>88 l</t>
  </si>
  <si>
    <t>71 h</t>
  </si>
  <si>
    <t>71 d</t>
  </si>
  <si>
    <t>Korytowanie  wraz z uzupełnieniem i zagęszczeniem nawierzchni jezdni kruszywem łamanym 31,5/63mm gr. 30  cm wraz z wyprofilowaniem i zagęszczeniem- na całej szerokości drogi</t>
  </si>
  <si>
    <t>172 c</t>
  </si>
  <si>
    <t>172 a</t>
  </si>
  <si>
    <t>158 f</t>
  </si>
  <si>
    <t>droga kozłówek Gaj</t>
  </si>
  <si>
    <t>Dabrówka</t>
  </si>
  <si>
    <t xml:space="preserve">Profilowanie, wyrónanie i zagęszczenie mechaniczne podłoża wraz z uzupełnieniem i zagęszczeniem nawierzchni jezdni kruszywem łamanym 0/63mm gr. 20  cm wraz z wyprofilowaniem i zagęszczeniem- koleiny i ubytki </t>
  </si>
  <si>
    <t>LIsów</t>
  </si>
  <si>
    <t>Kopanie rowu ,z wyprofilowaniem skarp,  wraz z odwozem materiału do 5 km</t>
  </si>
  <si>
    <t>Czasowe drogi kołowe i place z płyt żelbetowych  - Transport i układanie płyt  o powierzchni 1 sztuki 4,5m2</t>
  </si>
  <si>
    <t xml:space="preserve">Powierzchniowe utrwalanie nawierzchni tłuczniowej  emulsją asfaltową  zwykłą w ilości 4,0 kg/m2 i grysem kamiennym o wym.               5-8 mm w ilości 16,0 kg/m2 (warstwa dolna) :   </t>
  </si>
  <si>
    <t>Powierzchniowe utrwalenie nawierzchni tłuczniowej  emulsją asfaltową zwykłą w ilości 2,50 kg/m2  i grysem kamiennym o wym. 2-5 mm w ilosći 12,0 kg/m2 ( warstwa górna)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</si>
</sst>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9" xfId="0" applyFill="1" applyBorder="1"/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911A3-5C33-4538-A63B-0BB80FC29077}">
  <dimension ref="B1:M51"/>
  <sheetViews>
    <sheetView tabSelected="1" topLeftCell="A31" workbookViewId="0">
      <selection activeCell="I3" sqref="I3:I46"/>
    </sheetView>
  </sheetViews>
  <sheetFormatPr defaultRowHeight="15" x14ac:dyDescent="0.25"/>
  <cols>
    <col min="2" max="2" width="7.28515625" customWidth="1"/>
    <col min="3" max="3" width="15.85546875" customWidth="1"/>
    <col min="4" max="4" width="21.28515625" style="10" customWidth="1"/>
    <col min="5" max="5" width="11.140625" style="11" customWidth="1"/>
    <col min="6" max="6" width="50.7109375" customWidth="1"/>
    <col min="8" max="8" width="10.7109375" customWidth="1"/>
  </cols>
  <sheetData>
    <row r="1" spans="2:13" ht="15.75" thickBot="1" x14ac:dyDescent="0.3">
      <c r="B1" t="s">
        <v>64</v>
      </c>
    </row>
    <row r="2" spans="2:13" ht="46.5" customHeight="1" thickTop="1" x14ac:dyDescent="0.25">
      <c r="B2" s="3" t="s">
        <v>0</v>
      </c>
      <c r="C2" s="3" t="s">
        <v>1</v>
      </c>
      <c r="D2" s="3" t="s">
        <v>2</v>
      </c>
      <c r="E2" s="12" t="s">
        <v>3</v>
      </c>
      <c r="F2" s="3" t="s">
        <v>4</v>
      </c>
      <c r="G2" s="3" t="s">
        <v>5</v>
      </c>
      <c r="H2" s="6" t="s">
        <v>6</v>
      </c>
      <c r="I2" s="7" t="s">
        <v>39</v>
      </c>
      <c r="J2" s="7" t="s">
        <v>40</v>
      </c>
      <c r="L2" s="9"/>
      <c r="M2" s="9"/>
    </row>
    <row r="3" spans="2:13" ht="84.75" customHeight="1" x14ac:dyDescent="0.25">
      <c r="B3" s="4">
        <v>1</v>
      </c>
      <c r="C3" s="19" t="s">
        <v>29</v>
      </c>
      <c r="D3" s="1" t="s">
        <v>30</v>
      </c>
      <c r="E3" s="2" t="s">
        <v>31</v>
      </c>
      <c r="F3" s="1" t="s">
        <v>32</v>
      </c>
      <c r="G3" s="2" t="s">
        <v>10</v>
      </c>
      <c r="H3" s="20">
        <v>10</v>
      </c>
      <c r="I3" s="2"/>
      <c r="J3" s="2">
        <f>I3*H3</f>
        <v>0</v>
      </c>
    </row>
    <row r="4" spans="2:13" ht="78.75" customHeight="1" x14ac:dyDescent="0.25">
      <c r="B4" s="4">
        <v>2</v>
      </c>
      <c r="C4" s="21" t="s">
        <v>29</v>
      </c>
      <c r="D4" s="1" t="s">
        <v>33</v>
      </c>
      <c r="E4" s="2" t="s">
        <v>34</v>
      </c>
      <c r="F4" s="1" t="s">
        <v>32</v>
      </c>
      <c r="G4" s="2" t="s">
        <v>10</v>
      </c>
      <c r="H4" s="20">
        <v>12</v>
      </c>
      <c r="I4" s="2"/>
      <c r="J4" s="2">
        <f t="shared" ref="J4:J46" si="0">I4*H4</f>
        <v>0</v>
      </c>
    </row>
    <row r="5" spans="2:13" ht="68.25" customHeight="1" x14ac:dyDescent="0.25">
      <c r="B5" s="4">
        <v>3</v>
      </c>
      <c r="C5" s="21" t="s">
        <v>29</v>
      </c>
      <c r="D5" s="1" t="s">
        <v>35</v>
      </c>
      <c r="E5" s="2" t="s">
        <v>36</v>
      </c>
      <c r="F5" s="1" t="s">
        <v>25</v>
      </c>
      <c r="G5" s="2" t="s">
        <v>10</v>
      </c>
      <c r="H5" s="20">
        <v>40</v>
      </c>
      <c r="I5" s="2"/>
      <c r="J5" s="2">
        <f t="shared" si="0"/>
        <v>0</v>
      </c>
    </row>
    <row r="6" spans="2:13" ht="46.5" customHeight="1" x14ac:dyDescent="0.25">
      <c r="B6" s="4">
        <v>4</v>
      </c>
      <c r="C6" s="21" t="s">
        <v>29</v>
      </c>
      <c r="D6" s="1" t="s">
        <v>35</v>
      </c>
      <c r="E6" s="2" t="s">
        <v>36</v>
      </c>
      <c r="F6" s="1" t="s">
        <v>37</v>
      </c>
      <c r="G6" s="2" t="s">
        <v>14</v>
      </c>
      <c r="H6" s="20">
        <v>1</v>
      </c>
      <c r="I6" s="2"/>
      <c r="J6" s="2">
        <f t="shared" si="0"/>
        <v>0</v>
      </c>
    </row>
    <row r="7" spans="2:13" ht="75" x14ac:dyDescent="0.25">
      <c r="B7" s="4">
        <v>5</v>
      </c>
      <c r="C7" s="21" t="s">
        <v>29</v>
      </c>
      <c r="D7" s="1" t="s">
        <v>35</v>
      </c>
      <c r="E7" s="2" t="s">
        <v>38</v>
      </c>
      <c r="F7" s="1" t="s">
        <v>32</v>
      </c>
      <c r="G7" s="2" t="s">
        <v>10</v>
      </c>
      <c r="H7" s="20">
        <v>16</v>
      </c>
      <c r="I7" s="2"/>
      <c r="J7" s="2">
        <f t="shared" si="0"/>
        <v>0</v>
      </c>
    </row>
    <row r="8" spans="2:13" ht="27.75" customHeight="1" x14ac:dyDescent="0.25">
      <c r="B8" s="4"/>
      <c r="C8" s="22"/>
      <c r="D8" s="1"/>
      <c r="E8" s="2"/>
      <c r="F8" s="1"/>
      <c r="G8" s="2" t="s">
        <v>45</v>
      </c>
      <c r="H8" s="20" t="s">
        <v>47</v>
      </c>
      <c r="I8" s="2"/>
      <c r="J8" s="2"/>
      <c r="K8">
        <f>SUM(J3:J7)</f>
        <v>0</v>
      </c>
    </row>
    <row r="9" spans="2:13" ht="46.5" customHeight="1" x14ac:dyDescent="0.25">
      <c r="B9" s="4">
        <v>6</v>
      </c>
      <c r="C9" s="22" t="s">
        <v>41</v>
      </c>
      <c r="D9" s="23" t="s">
        <v>42</v>
      </c>
      <c r="E9" s="2" t="s">
        <v>85</v>
      </c>
      <c r="F9" s="24" t="s">
        <v>17</v>
      </c>
      <c r="G9" s="2" t="s">
        <v>11</v>
      </c>
      <c r="H9" s="2">
        <v>100</v>
      </c>
      <c r="I9" s="2"/>
      <c r="J9" s="2">
        <f t="shared" si="0"/>
        <v>0</v>
      </c>
    </row>
    <row r="10" spans="2:13" ht="46.5" customHeight="1" x14ac:dyDescent="0.25">
      <c r="B10" s="4">
        <v>7</v>
      </c>
      <c r="C10" s="22" t="s">
        <v>41</v>
      </c>
      <c r="D10" s="23" t="s">
        <v>42</v>
      </c>
      <c r="E10" s="2" t="s">
        <v>85</v>
      </c>
      <c r="F10" s="24" t="s">
        <v>63</v>
      </c>
      <c r="G10" s="2" t="s">
        <v>14</v>
      </c>
      <c r="H10" s="2">
        <v>1</v>
      </c>
      <c r="I10" s="2"/>
      <c r="J10" s="2">
        <f t="shared" si="0"/>
        <v>0</v>
      </c>
    </row>
    <row r="11" spans="2:13" ht="81" customHeight="1" x14ac:dyDescent="0.25">
      <c r="B11" s="4">
        <v>8</v>
      </c>
      <c r="C11" s="22" t="s">
        <v>41</v>
      </c>
      <c r="D11" s="23" t="s">
        <v>43</v>
      </c>
      <c r="E11" s="2" t="s">
        <v>87</v>
      </c>
      <c r="F11" s="24" t="s">
        <v>16</v>
      </c>
      <c r="G11" s="2" t="s">
        <v>10</v>
      </c>
      <c r="H11" s="2">
        <v>20</v>
      </c>
      <c r="I11" s="2"/>
      <c r="J11" s="2">
        <f t="shared" si="0"/>
        <v>0</v>
      </c>
    </row>
    <row r="12" spans="2:13" ht="75" x14ac:dyDescent="0.25">
      <c r="B12" s="4">
        <v>9</v>
      </c>
      <c r="C12" s="25" t="s">
        <v>41</v>
      </c>
      <c r="D12" s="23" t="s">
        <v>44</v>
      </c>
      <c r="E12" s="2" t="s">
        <v>88</v>
      </c>
      <c r="F12" s="24" t="s">
        <v>16</v>
      </c>
      <c r="G12" s="2" t="s">
        <v>10</v>
      </c>
      <c r="H12" s="2">
        <v>15</v>
      </c>
      <c r="I12" s="2"/>
      <c r="J12" s="2">
        <f t="shared" si="0"/>
        <v>0</v>
      </c>
    </row>
    <row r="13" spans="2:13" ht="21.75" customHeight="1" x14ac:dyDescent="0.25">
      <c r="B13" s="4"/>
      <c r="C13" s="4"/>
      <c r="D13" s="4"/>
      <c r="E13" s="4"/>
      <c r="F13" s="4"/>
      <c r="G13" s="4" t="s">
        <v>46</v>
      </c>
      <c r="H13" s="4" t="s">
        <v>47</v>
      </c>
      <c r="I13" s="26"/>
      <c r="J13" s="2"/>
      <c r="K13">
        <f>SUM(J9:J12)</f>
        <v>0</v>
      </c>
    </row>
    <row r="14" spans="2:13" ht="63.75" customHeight="1" x14ac:dyDescent="0.25">
      <c r="B14" s="4">
        <v>10</v>
      </c>
      <c r="C14" s="13" t="s">
        <v>18</v>
      </c>
      <c r="D14" s="13" t="s">
        <v>19</v>
      </c>
      <c r="E14" s="18" t="s">
        <v>86</v>
      </c>
      <c r="F14" s="13" t="s">
        <v>26</v>
      </c>
      <c r="G14" s="13" t="s">
        <v>10</v>
      </c>
      <c r="H14" s="13">
        <v>30</v>
      </c>
      <c r="I14" s="18"/>
      <c r="J14" s="18">
        <f t="shared" si="0"/>
        <v>0</v>
      </c>
    </row>
    <row r="15" spans="2:13" ht="63.75" customHeight="1" x14ac:dyDescent="0.25">
      <c r="B15" s="13">
        <v>11</v>
      </c>
      <c r="C15" s="13" t="s">
        <v>18</v>
      </c>
      <c r="D15" s="13" t="s">
        <v>66</v>
      </c>
      <c r="E15" s="18" t="s">
        <v>86</v>
      </c>
      <c r="F15" s="13" t="s">
        <v>67</v>
      </c>
      <c r="G15" s="13" t="s">
        <v>11</v>
      </c>
      <c r="H15" s="13">
        <v>500</v>
      </c>
      <c r="I15" s="18"/>
      <c r="J15" s="18">
        <f t="shared" si="0"/>
        <v>0</v>
      </c>
    </row>
    <row r="16" spans="2:13" ht="57" customHeight="1" x14ac:dyDescent="0.25">
      <c r="B16" s="13">
        <v>12</v>
      </c>
      <c r="C16" s="13" t="s">
        <v>18</v>
      </c>
      <c r="D16" s="13" t="s">
        <v>20</v>
      </c>
      <c r="E16" s="18" t="s">
        <v>86</v>
      </c>
      <c r="F16" s="13" t="s">
        <v>25</v>
      </c>
      <c r="G16" s="13" t="s">
        <v>10</v>
      </c>
      <c r="H16" s="13">
        <v>30</v>
      </c>
      <c r="I16" s="18"/>
      <c r="J16" s="18">
        <f t="shared" si="0"/>
        <v>0</v>
      </c>
    </row>
    <row r="17" spans="2:11" ht="57" customHeight="1" x14ac:dyDescent="0.25">
      <c r="B17" s="15">
        <v>13</v>
      </c>
      <c r="C17" s="13" t="s">
        <v>18</v>
      </c>
      <c r="D17" s="15" t="s">
        <v>68</v>
      </c>
      <c r="E17" s="27" t="s">
        <v>86</v>
      </c>
      <c r="F17" s="13" t="s">
        <v>26</v>
      </c>
      <c r="G17" s="13" t="s">
        <v>10</v>
      </c>
      <c r="H17" s="15">
        <v>15</v>
      </c>
      <c r="I17" s="18"/>
      <c r="J17" s="18">
        <f t="shared" si="0"/>
        <v>0</v>
      </c>
    </row>
    <row r="18" spans="2:11" ht="57" customHeight="1" x14ac:dyDescent="0.25">
      <c r="B18" s="15">
        <v>14</v>
      </c>
      <c r="C18" s="13" t="s">
        <v>18</v>
      </c>
      <c r="D18" s="15" t="s">
        <v>69</v>
      </c>
      <c r="E18" s="27" t="s">
        <v>86</v>
      </c>
      <c r="F18" s="13" t="s">
        <v>70</v>
      </c>
      <c r="G18" s="13" t="s">
        <v>10</v>
      </c>
      <c r="H18" s="15">
        <v>10</v>
      </c>
      <c r="I18" s="18"/>
      <c r="J18" s="18">
        <f t="shared" si="0"/>
        <v>0</v>
      </c>
    </row>
    <row r="19" spans="2:11" ht="57" customHeight="1" x14ac:dyDescent="0.25">
      <c r="B19" s="15">
        <v>15</v>
      </c>
      <c r="C19" s="13" t="s">
        <v>18</v>
      </c>
      <c r="D19" s="15" t="s">
        <v>71</v>
      </c>
      <c r="E19" s="27" t="s">
        <v>86</v>
      </c>
      <c r="F19" s="28" t="s">
        <v>72</v>
      </c>
      <c r="G19" s="15" t="s">
        <v>58</v>
      </c>
      <c r="H19" s="15">
        <v>100</v>
      </c>
      <c r="I19" s="18"/>
      <c r="J19" s="18">
        <f t="shared" si="0"/>
        <v>0</v>
      </c>
    </row>
    <row r="20" spans="2:11" ht="57" customHeight="1" x14ac:dyDescent="0.25">
      <c r="B20" s="15">
        <v>16</v>
      </c>
      <c r="C20" s="15" t="s">
        <v>96</v>
      </c>
      <c r="D20" s="15" t="s">
        <v>94</v>
      </c>
      <c r="E20" s="27">
        <v>122</v>
      </c>
      <c r="F20" s="5" t="s">
        <v>95</v>
      </c>
      <c r="G20" s="15" t="s">
        <v>10</v>
      </c>
      <c r="H20" s="15">
        <v>24</v>
      </c>
      <c r="I20" s="18"/>
      <c r="J20" s="18">
        <f t="shared" si="0"/>
        <v>0</v>
      </c>
    </row>
    <row r="21" spans="2:11" ht="57" customHeight="1" x14ac:dyDescent="0.25">
      <c r="B21" s="15">
        <v>17</v>
      </c>
      <c r="C21" s="15" t="s">
        <v>96</v>
      </c>
      <c r="D21" s="15" t="s">
        <v>94</v>
      </c>
      <c r="E21" s="27">
        <v>122</v>
      </c>
      <c r="F21" s="13" t="s">
        <v>26</v>
      </c>
      <c r="G21" s="15" t="s">
        <v>10</v>
      </c>
      <c r="H21" s="15">
        <v>40</v>
      </c>
      <c r="I21" s="18"/>
      <c r="J21" s="18">
        <f t="shared" si="0"/>
        <v>0</v>
      </c>
    </row>
    <row r="22" spans="2:11" ht="57" customHeight="1" x14ac:dyDescent="0.25">
      <c r="B22" s="15">
        <v>18</v>
      </c>
      <c r="C22" s="15" t="s">
        <v>96</v>
      </c>
      <c r="D22" s="15" t="s">
        <v>94</v>
      </c>
      <c r="E22" s="27">
        <v>122</v>
      </c>
      <c r="F22" s="37" t="s">
        <v>98</v>
      </c>
      <c r="G22" s="15" t="s">
        <v>14</v>
      </c>
      <c r="H22" s="15">
        <v>4</v>
      </c>
      <c r="I22" s="18"/>
      <c r="J22" s="18">
        <f t="shared" si="0"/>
        <v>0</v>
      </c>
    </row>
    <row r="23" spans="2:11" ht="57" customHeight="1" x14ac:dyDescent="0.25">
      <c r="B23" s="15">
        <v>19</v>
      </c>
      <c r="C23" s="15" t="s">
        <v>96</v>
      </c>
      <c r="D23" s="15" t="s">
        <v>94</v>
      </c>
      <c r="E23" s="27">
        <v>122</v>
      </c>
      <c r="F23" s="37" t="s">
        <v>97</v>
      </c>
      <c r="G23" s="15" t="s">
        <v>11</v>
      </c>
      <c r="H23" s="15">
        <v>507</v>
      </c>
      <c r="I23" s="18"/>
      <c r="J23" s="18">
        <f t="shared" si="0"/>
        <v>0</v>
      </c>
    </row>
    <row r="24" spans="2:11" ht="24.75" customHeight="1" x14ac:dyDescent="0.25">
      <c r="B24" s="5">
        <v>20</v>
      </c>
      <c r="C24" s="5" t="s">
        <v>18</v>
      </c>
      <c r="D24" s="5" t="s">
        <v>76</v>
      </c>
      <c r="E24" s="5"/>
      <c r="F24" s="5" t="s">
        <v>57</v>
      </c>
      <c r="G24" s="5" t="s">
        <v>56</v>
      </c>
      <c r="H24" s="5">
        <v>200</v>
      </c>
      <c r="I24" s="39"/>
      <c r="J24" s="2">
        <f t="shared" ref="J24" si="1">I24*H24</f>
        <v>0</v>
      </c>
    </row>
    <row r="25" spans="2:11" ht="24.75" customHeight="1" x14ac:dyDescent="0.25">
      <c r="B25" s="5"/>
      <c r="C25" s="5"/>
      <c r="D25" s="5"/>
      <c r="E25" s="5"/>
      <c r="F25" s="5"/>
      <c r="G25" s="5" t="s">
        <v>45</v>
      </c>
      <c r="H25" s="5" t="s">
        <v>59</v>
      </c>
      <c r="I25" s="29"/>
      <c r="J25" s="2"/>
      <c r="K25">
        <f>SUM(J14:J24)</f>
        <v>0</v>
      </c>
    </row>
    <row r="26" spans="2:11" ht="81" customHeight="1" x14ac:dyDescent="0.25">
      <c r="B26" s="15">
        <v>21</v>
      </c>
      <c r="C26" s="15" t="s">
        <v>48</v>
      </c>
      <c r="D26" s="15" t="s">
        <v>49</v>
      </c>
      <c r="E26" s="15" t="s">
        <v>50</v>
      </c>
      <c r="F26" s="15" t="s">
        <v>16</v>
      </c>
      <c r="G26" s="15" t="s">
        <v>10</v>
      </c>
      <c r="H26" s="15">
        <v>45</v>
      </c>
      <c r="I26" s="18"/>
      <c r="J26" s="18">
        <f t="shared" si="0"/>
        <v>0</v>
      </c>
    </row>
    <row r="27" spans="2:11" ht="81" customHeight="1" x14ac:dyDescent="0.25">
      <c r="B27" s="15">
        <v>22</v>
      </c>
      <c r="C27" s="15" t="s">
        <v>48</v>
      </c>
      <c r="D27" s="15" t="s">
        <v>49</v>
      </c>
      <c r="E27" s="15" t="s">
        <v>50</v>
      </c>
      <c r="F27" s="15" t="s">
        <v>73</v>
      </c>
      <c r="G27" s="15" t="s">
        <v>56</v>
      </c>
      <c r="H27" s="15">
        <v>60</v>
      </c>
      <c r="I27" s="18"/>
      <c r="J27" s="18">
        <f t="shared" ref="J27:J28" si="2">I27*H27</f>
        <v>0</v>
      </c>
    </row>
    <row r="28" spans="2:11" ht="81" customHeight="1" x14ac:dyDescent="0.25">
      <c r="B28" s="15">
        <v>23</v>
      </c>
      <c r="C28" s="15" t="s">
        <v>48</v>
      </c>
      <c r="D28" s="15" t="s">
        <v>49</v>
      </c>
      <c r="E28" s="15" t="s">
        <v>50</v>
      </c>
      <c r="F28" s="15" t="s">
        <v>74</v>
      </c>
      <c r="G28" s="15" t="s">
        <v>10</v>
      </c>
      <c r="H28" s="15">
        <v>20</v>
      </c>
      <c r="I28" s="18"/>
      <c r="J28" s="18">
        <f t="shared" si="2"/>
        <v>0</v>
      </c>
    </row>
    <row r="29" spans="2:11" ht="75" customHeight="1" x14ac:dyDescent="0.25">
      <c r="B29" s="15">
        <v>24</v>
      </c>
      <c r="C29" s="15" t="s">
        <v>48</v>
      </c>
      <c r="D29" s="15" t="s">
        <v>51</v>
      </c>
      <c r="E29" s="15" t="s">
        <v>52</v>
      </c>
      <c r="F29" s="15" t="s">
        <v>75</v>
      </c>
      <c r="G29" s="15" t="s">
        <v>10</v>
      </c>
      <c r="H29" s="15">
        <v>15</v>
      </c>
      <c r="I29" s="18"/>
      <c r="J29" s="18">
        <f t="shared" si="0"/>
        <v>0</v>
      </c>
    </row>
    <row r="30" spans="2:11" ht="75.75" customHeight="1" x14ac:dyDescent="0.25">
      <c r="B30" s="15">
        <v>25</v>
      </c>
      <c r="C30" s="15" t="s">
        <v>48</v>
      </c>
      <c r="D30" s="15" t="s">
        <v>53</v>
      </c>
      <c r="E30" s="15" t="s">
        <v>54</v>
      </c>
      <c r="F30" s="15" t="s">
        <v>89</v>
      </c>
      <c r="G30" s="15" t="s">
        <v>10</v>
      </c>
      <c r="H30" s="15">
        <v>30</v>
      </c>
      <c r="I30" s="18"/>
      <c r="J30" s="18">
        <f t="shared" si="0"/>
        <v>0</v>
      </c>
    </row>
    <row r="31" spans="2:11" ht="75.75" customHeight="1" x14ac:dyDescent="0.25">
      <c r="B31" s="15">
        <v>26</v>
      </c>
      <c r="C31" s="15" t="s">
        <v>48</v>
      </c>
      <c r="D31" s="15" t="s">
        <v>53</v>
      </c>
      <c r="E31" s="15" t="s">
        <v>54</v>
      </c>
      <c r="F31" s="15" t="s">
        <v>57</v>
      </c>
      <c r="G31" s="15" t="s">
        <v>56</v>
      </c>
      <c r="H31" s="15">
        <v>500</v>
      </c>
      <c r="I31" s="30"/>
      <c r="J31" s="18">
        <f>I31*H31</f>
        <v>0</v>
      </c>
    </row>
    <row r="32" spans="2:11" ht="75.75" customHeight="1" x14ac:dyDescent="0.25">
      <c r="B32" s="15">
        <v>27</v>
      </c>
      <c r="C32" s="15" t="s">
        <v>48</v>
      </c>
      <c r="D32" s="15" t="s">
        <v>77</v>
      </c>
      <c r="E32" s="15" t="s">
        <v>90</v>
      </c>
      <c r="F32" s="28" t="s">
        <v>72</v>
      </c>
      <c r="G32" s="15" t="s">
        <v>58</v>
      </c>
      <c r="H32" s="15">
        <v>100</v>
      </c>
      <c r="I32" s="18"/>
      <c r="J32" s="18">
        <f t="shared" si="0"/>
        <v>0</v>
      </c>
    </row>
    <row r="33" spans="2:11" ht="75.75" customHeight="1" x14ac:dyDescent="0.25">
      <c r="B33" s="15">
        <v>28</v>
      </c>
      <c r="C33" s="15" t="s">
        <v>48</v>
      </c>
      <c r="D33" s="15" t="s">
        <v>77</v>
      </c>
      <c r="E33" s="15" t="s">
        <v>90</v>
      </c>
      <c r="F33" s="15" t="s">
        <v>57</v>
      </c>
      <c r="G33" s="15" t="s">
        <v>56</v>
      </c>
      <c r="H33" s="15">
        <v>300</v>
      </c>
      <c r="I33" s="18"/>
      <c r="J33" s="18">
        <f t="shared" si="0"/>
        <v>0</v>
      </c>
    </row>
    <row r="34" spans="2:11" ht="75.75" customHeight="1" x14ac:dyDescent="0.25">
      <c r="B34" s="15">
        <v>29</v>
      </c>
      <c r="C34" s="15" t="s">
        <v>48</v>
      </c>
      <c r="D34" s="15" t="s">
        <v>77</v>
      </c>
      <c r="E34" s="15" t="s">
        <v>90</v>
      </c>
      <c r="F34" s="15" t="s">
        <v>78</v>
      </c>
      <c r="G34" s="15" t="s">
        <v>58</v>
      </c>
      <c r="H34" s="15">
        <v>6</v>
      </c>
      <c r="I34" s="18"/>
      <c r="J34" s="18">
        <f t="shared" ref="J34:J36" si="3">I34*H34</f>
        <v>0</v>
      </c>
    </row>
    <row r="35" spans="2:11" ht="75.75" customHeight="1" x14ac:dyDescent="0.25">
      <c r="B35" s="15">
        <v>30</v>
      </c>
      <c r="C35" s="15" t="s">
        <v>48</v>
      </c>
      <c r="D35" s="15" t="s">
        <v>79</v>
      </c>
      <c r="E35" s="15" t="s">
        <v>91</v>
      </c>
      <c r="F35" s="15" t="s">
        <v>81</v>
      </c>
      <c r="G35" s="15" t="s">
        <v>10</v>
      </c>
      <c r="H35" s="15">
        <v>15</v>
      </c>
      <c r="I35" s="18"/>
      <c r="J35" s="18">
        <f t="shared" si="3"/>
        <v>0</v>
      </c>
    </row>
    <row r="36" spans="2:11" ht="75.75" customHeight="1" x14ac:dyDescent="0.25">
      <c r="B36" s="15">
        <v>31</v>
      </c>
      <c r="C36" s="15" t="s">
        <v>48</v>
      </c>
      <c r="D36" s="15" t="s">
        <v>80</v>
      </c>
      <c r="E36" s="15" t="s">
        <v>92</v>
      </c>
      <c r="F36" s="15" t="s">
        <v>82</v>
      </c>
      <c r="G36" s="15" t="s">
        <v>10</v>
      </c>
      <c r="H36" s="15">
        <v>30</v>
      </c>
      <c r="I36" s="18"/>
      <c r="J36" s="18">
        <f t="shared" si="3"/>
        <v>0</v>
      </c>
    </row>
    <row r="37" spans="2:11" ht="25.5" customHeight="1" x14ac:dyDescent="0.25">
      <c r="B37" s="5"/>
      <c r="C37" s="5"/>
      <c r="D37" s="5"/>
      <c r="E37" s="5"/>
      <c r="F37" s="5"/>
      <c r="G37" s="5" t="s">
        <v>46</v>
      </c>
      <c r="H37" s="5" t="s">
        <v>47</v>
      </c>
      <c r="I37" s="31"/>
      <c r="J37" s="2"/>
      <c r="K37">
        <f>SUM(J26:J36)</f>
        <v>0</v>
      </c>
    </row>
    <row r="38" spans="2:11" ht="59.25" customHeight="1" x14ac:dyDescent="0.25">
      <c r="B38" s="5">
        <v>32</v>
      </c>
      <c r="C38" s="5" t="s">
        <v>7</v>
      </c>
      <c r="D38" s="5" t="s">
        <v>8</v>
      </c>
      <c r="E38" s="5" t="s">
        <v>9</v>
      </c>
      <c r="F38" s="5" t="s">
        <v>55</v>
      </c>
      <c r="G38" s="5" t="s">
        <v>10</v>
      </c>
      <c r="H38" s="15">
        <v>15</v>
      </c>
      <c r="I38" s="2"/>
      <c r="J38" s="2">
        <f t="shared" si="0"/>
        <v>0</v>
      </c>
    </row>
    <row r="39" spans="2:11" ht="59.25" customHeight="1" x14ac:dyDescent="0.25">
      <c r="B39" s="5">
        <v>33</v>
      </c>
      <c r="C39" s="5" t="s">
        <v>7</v>
      </c>
      <c r="D39" s="5" t="s">
        <v>65</v>
      </c>
      <c r="E39" s="5" t="s">
        <v>92</v>
      </c>
      <c r="F39" s="1" t="s">
        <v>15</v>
      </c>
      <c r="G39" s="5" t="s">
        <v>10</v>
      </c>
      <c r="H39" s="5">
        <v>20</v>
      </c>
      <c r="I39" s="2"/>
      <c r="J39" s="2">
        <f t="shared" si="0"/>
        <v>0</v>
      </c>
    </row>
    <row r="40" spans="2:11" ht="59.25" customHeight="1" x14ac:dyDescent="0.25">
      <c r="B40" s="14">
        <v>34</v>
      </c>
      <c r="C40" s="15" t="s">
        <v>7</v>
      </c>
      <c r="D40" s="15" t="s">
        <v>65</v>
      </c>
      <c r="E40" s="32" t="s">
        <v>92</v>
      </c>
      <c r="F40" s="32" t="s">
        <v>84</v>
      </c>
      <c r="G40" s="32" t="s">
        <v>11</v>
      </c>
      <c r="H40" s="32">
        <v>33</v>
      </c>
      <c r="I40" s="32"/>
      <c r="J40" s="33">
        <f t="shared" si="0"/>
        <v>0</v>
      </c>
      <c r="K40" s="17"/>
    </row>
    <row r="41" spans="2:11" ht="59.25" customHeight="1" x14ac:dyDescent="0.25">
      <c r="B41" s="34">
        <v>35</v>
      </c>
      <c r="C41" s="15" t="s">
        <v>7</v>
      </c>
      <c r="D41" s="15" t="s">
        <v>93</v>
      </c>
      <c r="E41" s="32"/>
      <c r="F41" s="32" t="s">
        <v>99</v>
      </c>
      <c r="G41" s="32" t="s">
        <v>56</v>
      </c>
      <c r="H41" s="32">
        <v>100</v>
      </c>
      <c r="I41" s="32"/>
      <c r="J41" s="18">
        <f t="shared" si="0"/>
        <v>0</v>
      </c>
      <c r="K41" s="35"/>
    </row>
    <row r="42" spans="2:11" ht="59.25" customHeight="1" x14ac:dyDescent="0.25">
      <c r="B42" s="34">
        <v>36</v>
      </c>
      <c r="C42" s="15" t="s">
        <v>7</v>
      </c>
      <c r="D42" s="38" t="s">
        <v>93</v>
      </c>
      <c r="E42" s="36"/>
      <c r="F42" s="32" t="s">
        <v>100</v>
      </c>
      <c r="G42" s="32" t="s">
        <v>56</v>
      </c>
      <c r="H42" s="32">
        <v>100</v>
      </c>
      <c r="I42" s="32"/>
      <c r="J42" s="18">
        <f t="shared" si="0"/>
        <v>0</v>
      </c>
      <c r="K42" s="35"/>
    </row>
    <row r="43" spans="2:11" ht="60" x14ac:dyDescent="0.25">
      <c r="B43" s="15">
        <v>37</v>
      </c>
      <c r="C43" s="15" t="s">
        <v>7</v>
      </c>
      <c r="D43" s="32" t="s">
        <v>12</v>
      </c>
      <c r="E43" s="32" t="s">
        <v>13</v>
      </c>
      <c r="F43" s="32" t="s">
        <v>83</v>
      </c>
      <c r="G43" s="32" t="s">
        <v>10</v>
      </c>
      <c r="H43" s="32">
        <v>20</v>
      </c>
      <c r="I43" s="18"/>
      <c r="J43" s="18">
        <f t="shared" si="0"/>
        <v>0</v>
      </c>
      <c r="K43" s="16"/>
    </row>
    <row r="44" spans="2:11" ht="22.5" customHeight="1" x14ac:dyDescent="0.25">
      <c r="B44" s="5"/>
      <c r="C44" s="5"/>
      <c r="D44" s="1"/>
      <c r="E44" s="1"/>
      <c r="F44" s="1"/>
      <c r="G44" s="1" t="s">
        <v>46</v>
      </c>
      <c r="H44" s="1" t="s">
        <v>47</v>
      </c>
      <c r="I44" s="26"/>
      <c r="J44" s="2"/>
      <c r="K44">
        <f>SUM(J38:J43)</f>
        <v>0</v>
      </c>
    </row>
    <row r="45" spans="2:11" ht="72" customHeight="1" x14ac:dyDescent="0.25">
      <c r="B45" s="5">
        <v>38</v>
      </c>
      <c r="C45" s="5" t="s">
        <v>23</v>
      </c>
      <c r="D45" s="5" t="s">
        <v>21</v>
      </c>
      <c r="E45" s="5">
        <v>142</v>
      </c>
      <c r="F45" s="5" t="s">
        <v>27</v>
      </c>
      <c r="G45" s="5" t="s">
        <v>10</v>
      </c>
      <c r="H45" s="5">
        <v>45</v>
      </c>
      <c r="I45" s="2"/>
      <c r="J45" s="2">
        <f t="shared" si="0"/>
        <v>0</v>
      </c>
    </row>
    <row r="46" spans="2:11" ht="78" customHeight="1" x14ac:dyDescent="0.25">
      <c r="B46" s="5">
        <v>39</v>
      </c>
      <c r="C46" s="5" t="s">
        <v>23</v>
      </c>
      <c r="D46" s="5" t="s">
        <v>24</v>
      </c>
      <c r="E46" s="5" t="s">
        <v>22</v>
      </c>
      <c r="F46" s="5" t="s">
        <v>28</v>
      </c>
      <c r="G46" s="5" t="s">
        <v>10</v>
      </c>
      <c r="H46" s="5">
        <v>70</v>
      </c>
      <c r="I46" s="2"/>
      <c r="J46" s="2">
        <f t="shared" si="0"/>
        <v>0</v>
      </c>
    </row>
    <row r="47" spans="2:11" ht="24.75" customHeight="1" x14ac:dyDescent="0.25">
      <c r="B47" s="5"/>
      <c r="C47" s="8"/>
      <c r="D47" s="8"/>
      <c r="E47" s="8"/>
      <c r="F47" s="8"/>
      <c r="G47" s="4" t="s">
        <v>46</v>
      </c>
      <c r="H47" s="4" t="s">
        <v>47</v>
      </c>
      <c r="I47" s="2"/>
      <c r="J47" s="2"/>
      <c r="K47">
        <f>SUM(J45:J46)</f>
        <v>0</v>
      </c>
    </row>
    <row r="49" spans="9:11" x14ac:dyDescent="0.25">
      <c r="I49" t="s">
        <v>60</v>
      </c>
      <c r="K49">
        <f>SUM(J3:J46)</f>
        <v>0</v>
      </c>
    </row>
    <row r="50" spans="9:11" x14ac:dyDescent="0.25">
      <c r="J50" t="s">
        <v>61</v>
      </c>
      <c r="K50">
        <f>K49*23%</f>
        <v>0</v>
      </c>
    </row>
    <row r="51" spans="9:11" x14ac:dyDescent="0.25">
      <c r="I51" t="s">
        <v>62</v>
      </c>
      <c r="K51">
        <f>SUM(K49:K50)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obręb Kołaczyce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Jarkiewicz - Nadleśnictwo Kołaczyce</dc:creator>
  <dc:description/>
  <cp:lastModifiedBy>Tomasz Jarkiewicz - Nadleśnictwo Kołaczyce</cp:lastModifiedBy>
  <cp:revision>3</cp:revision>
  <cp:lastPrinted>2023-02-10T11:07:51Z</cp:lastPrinted>
  <dcterms:created xsi:type="dcterms:W3CDTF">2006-09-22T13:37:51Z</dcterms:created>
  <dcterms:modified xsi:type="dcterms:W3CDTF">2023-04-21T07:41:16Z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