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ieliczka\PS3 Wieliczka\2025\II\"/>
    </mc:Choice>
  </mc:AlternateContent>
  <xr:revisionPtr revIDLastSave="0" documentId="13_ncr:1_{1956ADF2-B255-431E-AF58-3E20CFB8AFCB}" xr6:coauthVersionLast="47" xr6:coauthVersionMax="47" xr10:uidLastSave="{00000000-0000-0000-0000-000000000000}"/>
  <bookViews>
    <workbookView xWindow="11424" yWindow="0" windowWidth="11712" windowHeight="12336" tabRatio="821" xr2:uid="{00000000-000D-0000-FFFF-FFFF00000000}"/>
  </bookViews>
  <sheets>
    <sheet name="Formularz oferty" sheetId="1" r:id="rId1"/>
    <sheet name="Arkusz1" sheetId="9" state="hidden" r:id="rId2"/>
    <sheet name="Cz. 1 Warzywa i owoce" sheetId="3" r:id="rId3"/>
    <sheet name="Cz. 2 Nabiał" sheetId="5" r:id="rId4"/>
    <sheet name="Cz. 3 Suche" sheetId="6" r:id="rId5"/>
    <sheet name="Cz. 4 Mrożonki" sheetId="11" r:id="rId6"/>
    <sheet name="Cz. 5 Jajka" sheetId="12" r:id="rId7"/>
    <sheet name="Arkusz2" sheetId="10" state="hidden" r:id="rId8"/>
  </sheets>
  <definedNames>
    <definedName name="_xlnm.Print_Area" localSheetId="2">'Cz. 1 Warzywa i owoce'!$A$1:$H$71</definedName>
    <definedName name="_xlnm.Print_Area" localSheetId="3">'Cz. 2 Nabiał'!$A$1:$I$32</definedName>
    <definedName name="_xlnm.Print_Area" localSheetId="4">'Cz. 3 Suche'!$A$1:$I$105</definedName>
    <definedName name="Z_84B8FA77_AE35_4870_A1B4_CD3D8EA9555F_.wvu.PrintArea" localSheetId="2" hidden="1">'Cz. 1 Warzywa i owoce'!$A$1:$H$71</definedName>
    <definedName name="Z_84B8FA77_AE35_4870_A1B4_CD3D8EA9555F_.wvu.PrintArea" localSheetId="3" hidden="1">'Cz. 2 Nabiał'!$A$1:$I$32</definedName>
    <definedName name="Z_84B8FA77_AE35_4870_A1B4_CD3D8EA9555F_.wvu.PrintArea" localSheetId="4" hidden="1">'Cz. 3 Suche'!$A$1:$I$105</definedName>
    <definedName name="Z_BDD2EFA5_319A_44D2_B9F1_2950626BDBE4_.wvu.PrintArea" localSheetId="2" hidden="1">'Cz. 1 Warzywa i owoce'!$A$1:$H$71</definedName>
    <definedName name="Z_BDD2EFA5_319A_44D2_B9F1_2950626BDBE4_.wvu.PrintArea" localSheetId="3" hidden="1">'Cz. 2 Nabiał'!$A$1:$I$32</definedName>
    <definedName name="Z_BDD2EFA5_319A_44D2_B9F1_2950626BDBE4_.wvu.PrintArea" localSheetId="4" hidden="1">'Cz. 3 Suche'!$A$1:$I$105</definedName>
  </definedNames>
  <calcPr calcId="191029" concurrentCalc="0"/>
  <customWorkbookViews>
    <customWorkbookView name="Użytkownik - Widok osobisty" guid="{84B8FA77-AE35-4870-A1B4-CD3D8EA9555F}" mergeInterval="0" personalView="1" maximized="1" xWindow="-9" yWindow="-9" windowWidth="1938" windowHeight="1038" tabRatio="821" activeSheetId="3"/>
    <customWorkbookView name="jagod - Widok osobisty" guid="{BDD2EFA5-319A-44D2-B9F1-2950626BDBE4}" mergeInterval="0" personalView="1" maximized="1" xWindow="-9" yWindow="-9" windowWidth="1938" windowHeight="1038" tabRatio="821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  <c r="H11" i="11"/>
  <c r="G12" i="11"/>
  <c r="H12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10" i="11"/>
  <c r="H10" i="11"/>
  <c r="G9" i="11"/>
  <c r="H9" i="11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H89" i="6"/>
  <c r="I89" i="6"/>
  <c r="H90" i="6"/>
  <c r="I90" i="6"/>
  <c r="H91" i="6"/>
  <c r="I91" i="6"/>
  <c r="H92" i="6"/>
  <c r="I92" i="6"/>
  <c r="H93" i="6"/>
  <c r="I93" i="6"/>
  <c r="H94" i="6"/>
  <c r="I94" i="6"/>
  <c r="H95" i="6"/>
  <c r="I95" i="6"/>
  <c r="H96" i="6"/>
  <c r="I96" i="6"/>
  <c r="H97" i="6"/>
  <c r="I97" i="6"/>
  <c r="H98" i="6"/>
  <c r="I98" i="6"/>
  <c r="H99" i="6"/>
  <c r="I99" i="6"/>
  <c r="H100" i="6"/>
  <c r="I100" i="6"/>
  <c r="H101" i="6"/>
  <c r="I101" i="6"/>
  <c r="H102" i="6"/>
  <c r="I102" i="6"/>
  <c r="H103" i="6"/>
  <c r="I103" i="6"/>
  <c r="H104" i="6"/>
  <c r="I104" i="6"/>
  <c r="H105" i="6"/>
  <c r="I105" i="6"/>
  <c r="H106" i="6"/>
  <c r="I106" i="6"/>
  <c r="H107" i="6"/>
  <c r="I107" i="6"/>
  <c r="H108" i="6"/>
  <c r="I108" i="6"/>
  <c r="H109" i="6"/>
  <c r="I109" i="6"/>
  <c r="H110" i="6"/>
  <c r="I110" i="6"/>
  <c r="H111" i="6"/>
  <c r="I111" i="6"/>
  <c r="H9" i="6"/>
  <c r="I9" i="6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9" i="5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I9" i="5"/>
  <c r="I31" i="5"/>
  <c r="G52" i="1"/>
  <c r="I112" i="6"/>
  <c r="G55" i="1"/>
  <c r="H26" i="11"/>
  <c r="G58" i="1"/>
  <c r="G9" i="12"/>
  <c r="G61" i="1"/>
  <c r="F9" i="12"/>
  <c r="G26" i="11"/>
  <c r="H112" i="6"/>
  <c r="H31" i="5"/>
  <c r="H9" i="3"/>
  <c r="H86" i="3"/>
  <c r="G49" i="1"/>
  <c r="G9" i="3"/>
  <c r="G86" i="3"/>
</calcChain>
</file>

<file path=xl/sharedStrings.xml><?xml version="1.0" encoding="utf-8"?>
<sst xmlns="http://schemas.openxmlformats.org/spreadsheetml/2006/main" count="645" uniqueCount="342">
  <si>
    <t>L.p.</t>
  </si>
  <si>
    <t>Nazwa produktu</t>
  </si>
  <si>
    <t>Jednostka miary/wagi</t>
  </si>
  <si>
    <t>Ilość</t>
  </si>
  <si>
    <t>kg</t>
  </si>
  <si>
    <t>szt</t>
  </si>
  <si>
    <t>L.p</t>
  </si>
  <si>
    <t>pęczek</t>
  </si>
  <si>
    <t>szt.</t>
  </si>
  <si>
    <t>Bazylia świeża, w doniczkach, pakowana w folię</t>
  </si>
  <si>
    <t>borówka ogrodowa świeża gat. I</t>
  </si>
  <si>
    <t>szt,</t>
  </si>
  <si>
    <t>Melon miodowy świeży, bez oznak zepsucia, dojrzały</t>
  </si>
  <si>
    <t>Wartość brutto w zł</t>
  </si>
  <si>
    <t>soda oczyszczona 100g</t>
  </si>
  <si>
    <t>Woda mineralna niegazowana, Ogólna mineralizacja 742 mg/l. Pojemność 1,5 litra. Butelki pet</t>
  </si>
  <si>
    <t>mleczko kokosowe bio, o zawartości tłuszczu 20-22 %, o pojemności 400 ml</t>
  </si>
  <si>
    <t>przyprawa oregano suszona w opakowaniu 10 g</t>
  </si>
  <si>
    <t>II.	ZAŁĄCZNIK NR 2 DO SWZ - Formularz Oferty</t>
  </si>
  <si>
    <t>NAZWA WYKONAWCY</t>
  </si>
  <si>
    <t>SIEDZIBA WYKONAWCY</t>
  </si>
  <si>
    <t>Województwo</t>
  </si>
  <si>
    <t>Miejscowość</t>
  </si>
  <si>
    <t>Kod Pocztowy</t>
  </si>
  <si>
    <t>Ulica</t>
  </si>
  <si>
    <t>nr budynku</t>
  </si>
  <si>
    <t>Nr lokalu</t>
  </si>
  <si>
    <t>INFORMACJE DODATKOWE</t>
  </si>
  <si>
    <t>NIP</t>
  </si>
  <si>
    <t>REGON</t>
  </si>
  <si>
    <t>Nr tel.</t>
  </si>
  <si>
    <t>adres e-mail</t>
  </si>
  <si>
    <t xml:space="preserve">Składamy niniejszą ofertę: </t>
  </si>
  <si>
    <t xml:space="preserve">☐ </t>
  </si>
  <si>
    <t xml:space="preserve">w imieniu własnym* </t>
  </si>
  <si>
    <t>jako Wykonawcy wspólnie ubiegający się o udzielenie zamówienia*, oświadczając jednocześnie, że będziemy odpowiadać solidarnie za wykonanie niniejszego zamówienia.</t>
  </si>
  <si>
    <t>* proszę zaznaczyć jedną właściwą odpowiedź</t>
  </si>
  <si>
    <t>Oświadczam/y, że zgodnie z art. 118 ust. 1 ustawy P.z.p. (zaznaczyć właściwe):</t>
  </si>
  <si>
    <t>polegam/y*,</t>
  </si>
  <si>
    <t>nie polegam/y*</t>
  </si>
  <si>
    <t>na zdolnościach technicznych* / zdolnościach zawodowych* podmiotu udostępniającego zasoby, co potwierdza załączone do oferty ZOBOWIĄZANIE PODMIOTU udostępniającego zasoby.</t>
  </si>
  <si>
    <t>Podmiot udostępniający będzie brał udział w realizacji zamówienia w zakresie określonym w zobowiązaniu.</t>
  </si>
  <si>
    <t>Oświadczamy, że zamówienie zamierzamy wykonać:</t>
  </si>
  <si>
    <t>samodzielnie*</t>
  </si>
  <si>
    <t>przy udziale podwykonawców*, w zakresie niżej opisanych części zamówienia:</t>
  </si>
  <si>
    <t>Rodzaj Wykonawcy:</t>
  </si>
  <si>
    <t>mikroprzedsiębiorstwo*</t>
  </si>
  <si>
    <t>małe przedsiębiorstwo*</t>
  </si>
  <si>
    <t>średnie przedsiębiorstwo*</t>
  </si>
  <si>
    <t>jednoosobowa działalnością gospodarczą*</t>
  </si>
  <si>
    <t>osoba fizyczna nieprowadząca działalności gospodarczej*</t>
  </si>
  <si>
    <t>inny rodzaj*</t>
  </si>
  <si>
    <t xml:space="preserve">* proszę zaznaczyć jedną właściwą odpowiedź </t>
  </si>
  <si>
    <t>UWAGA: Na potrzeby odpowiedzi na to pytanie należy skorzystać z definicji zawartych w zaleceniu Komisji z dnia 6 maja 2003 r. dotyczącym definicji mikroprzedsiębiorstw oraz małych i średnich przedsiębiorstw (Dz. Urz. UE L 124 z 20.5.2003, str. 36). Mikroprzedsiębiorstwo: przedsiębiorstwo, które zatrudnia mniej niż 10 osób i którego roczny obrót lub roczna suma bilansowa nie przekracza 2 milionów EUR. Małe przedsiębiorstwo: przedsiębiorstwo, które zatrudnia mniej niż 50 osób i którego roczny obrót lub roczna suma bilansowa nie przekracza 10 milionów EUR. Średnie przedsiębiorstwa: przedsiębiorstwa, które nie są mikroprzedsiębiorstwami ani małymi przedsiębiorstwami i które zatrudniają mniej niż 250 osób i których roczny obrót nie przekracza 50 milionów EUR lub roczna suma bilansowa nie przekracza 43 milionów EUR.</t>
  </si>
  <si>
    <t>OSOBA UPOWAŻNIANIA DO KONTAKTOWANIA SIĘ Z ZAMAWIAJĄCYM</t>
  </si>
  <si>
    <t>Imię i nazwisko</t>
  </si>
  <si>
    <t>nr telefonu</t>
  </si>
  <si>
    <t>Adres e-mail</t>
  </si>
  <si>
    <t>UWAGA!
Wykonawca wypełnia jedynie komórki zaznaczone kolorem żółtym.</t>
  </si>
  <si>
    <r>
      <t>Oświadczam ponadto, że: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</si>
  <si>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sporządzona na podstawie opisu i wymagań przedstawionych w SWZ.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</si>
  <si>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Zapoznałem się z SWZ i nie wnoszę do niego zastrzeżeń oraz zdobyłem konieczne informacje do przygotowania oferty.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</si>
  <si>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Zobowiązuję się wykonać przedmiot zamówienia zgodnie z zapisami zawartymi w SWZ, złożoną ofertą oraz aktualnie obowiązującymi w tym zakresie przepisami prawa.</t>
    </r>
  </si>
  <si>
    <r>
      <t>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podpisana przez osobę uprawnioną do reprezentowania Wykonawcy.</t>
    </r>
  </si>
  <si>
    <r>
      <t>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Jestem związany niniejszą ofertą przez okres wskazany w SWZ.</t>
    </r>
  </si>
  <si>
    <r>
      <t>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warunki płatności określone przez Zamawiającego.</t>
    </r>
  </si>
  <si>
    <r>
      <t>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projektowane postanowienia umowy i zobowiązuję się w przypadku wyboru mojej oferty do zawarcia umowy na tych warunkach, w miejscu i terminie wyznaczonym przez Zamawiającego.</t>
    </r>
  </si>
  <si>
    <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Uprzedzony o odpowiedzialności karnej za składanie nieprawdziwych informacji stwierdzam, że dane podane w ofercie są zgodne ze stanem faktycznym.</t>
    </r>
  </si>
  <si>
    <r>
      <t>9.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Wypełniłem obowiązki informacyjne przewidziane w art. 13 lub art. 14 RODO </t>
    </r>
    <r>
      <rPr>
        <vertAlign val="superscript"/>
        <sz val="11"/>
        <color rgb="FF000000"/>
        <rFont val="Calibri"/>
        <family val="2"/>
        <charset val="238"/>
        <scheme val="minor"/>
      </rPr>
      <t>1)</t>
    </r>
    <r>
      <rPr>
        <sz val="11"/>
        <color rgb="FF000000"/>
        <rFont val="Calibri"/>
        <family val="2"/>
        <charset val="238"/>
        <scheme val="minor"/>
      </rPr>
      <t xml:space="preserve"> wobec osób fizycznych, od których dane osobowe bezpośrednio lub pośrednio pozyskałem w celu ubiegania się o udzielenie zamówienia publicznego w niniejszym postępowaniu.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</si>
  <si>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10. </t>
    </r>
    <r>
      <rPr>
        <sz val="11"/>
        <color rgb="FF000000"/>
        <rFont val="Calibri"/>
        <family val="2"/>
        <charset val="238"/>
        <scheme val="minor"/>
      </rPr>
      <t xml:space="preserve">Zgodnie z treścią art. 225 ust. 2 ustawy Pzp informuję, że***:  </t>
    </r>
  </si>
  <si>
    <t xml:space="preserve">1) wskazuję nazwę (rodzaj) towaru lub usługi, których dostawa lub świadczenie będzie prowadzić do powstania u Zamawiającego obowiązku podatkowego: 
</t>
  </si>
  <si>
    <t>…......................................................................................................................................................</t>
  </si>
  <si>
    <t>2) wskazuję wartość towaru lub usługi objętego obowiązkiem podatkowym zamawiającego, bez kwoty podatku:</t>
  </si>
  <si>
    <t>3) wskazuję stawkę podatku od towaru i usług, która zgodnie z wiedzą wykonawcy, będzie miała zastosowanie:</t>
  </si>
  <si>
    <t xml:space="preserve">***)  Proszę zaznaczyć odpowiednie pole wyboru. Uwaga – niewskazanie żadnej z ww. treści oświadczenia i niewypełnienie powyższych danych – Zamawiający uzna, że wybór przedmiotowej oferty nie będzie prowadzić do powstania u Zamawiającego obowiązku podatkowego. </t>
  </si>
  <si>
    <t xml:space="preserve">Dokument należy wypełnić i podpisać kwalifikowanym podpisem elektronicznym, podpisem zaufanym lub podpisem osobistym . Zamawiający zaleca zapisanie dokumentu w formacie PDF. </t>
  </si>
  <si>
    <t>sałata lodowa główka</t>
  </si>
  <si>
    <t>malina świeża kl. I sezonowo (czerwiec -październik)</t>
  </si>
  <si>
    <t>Drożdże świeże pakowane jednostkowo po 100g, termin ważności minimum 14 dni</t>
  </si>
  <si>
    <t>ciasteczka wafelki w czekoladzie pakowane pojedynczo o wadze 50 g pirincy polo</t>
  </si>
  <si>
    <t>soczki owocowe 100 % soku w opakowaniu 200-250 ml w kartonie</t>
  </si>
  <si>
    <t>RAZEM</t>
  </si>
  <si>
    <t>Cebula biała, klasa jakości I, opakowanie - worek</t>
  </si>
  <si>
    <t>Cytryny klasa jakości I, kod wielkości 5/6</t>
  </si>
  <si>
    <t>Czosnek świeży – główki min. 4,5 cm klasa extra 1 główka =  1 szt. kraj pochodzenia: Polska</t>
  </si>
  <si>
    <t>Gruszki, luzem, klasa jakości I, (jedną z odmian) Lukasówka, Konferencja, Faworytka, Erika, Paten, Paryżanka, Bonkreta Williamsa</t>
  </si>
  <si>
    <t>Kapusta biała (głowiasta), klasa jakości I, opakowanie worek</t>
  </si>
  <si>
    <t>Kapusta czerwona (głowiasta), klasa jakości I, opakowanie worek</t>
  </si>
  <si>
    <t>Kapusta kiszona z beczki (utrwalona naturalnie bez dodatkowego kwasu octowego, mlekowego)</t>
  </si>
  <si>
    <t>Koper zielony, klasa jakości I,</t>
  </si>
  <si>
    <t>Mandarynki bezpestkowe, słodkie, luzem klasa jakości I,</t>
  </si>
  <si>
    <t>Marchew, klasa jakości I, opakowanie - worek</t>
  </si>
  <si>
    <t>Ogórki zielone z upraw pod osłonami, klasa jakości I,</t>
  </si>
  <si>
    <t>Papryka świeża, czerwona, klasa jakości I,</t>
  </si>
  <si>
    <t>Pietruszka (korzeń), klasa jakości I, opakowanie worek</t>
  </si>
  <si>
    <t>Pietruszka zielona (natka ), klasa jakości I,</t>
  </si>
  <si>
    <t>Pomarańcze luzem klasa jakości I,</t>
  </si>
  <si>
    <t>Por (kraj) wiązka klasa jakości I,</t>
  </si>
  <si>
    <t>Rzodkiewka, klasa jakości I,</t>
  </si>
  <si>
    <t>Seler korzeń, klasa jakości I,</t>
  </si>
  <si>
    <t>Winogrona białe, bez pestkowe, import, klasa jakości I,</t>
  </si>
  <si>
    <t xml:space="preserve">Ziemniaki jadalne odmiany „Soraja”lub "Gala" ,(workowane 15 kg)
( w miesiącach I-VII) ze zbiorów w 2023 r. albo (w miesiącach VIII-XII) 2024 r. 
</t>
  </si>
  <si>
    <t>Barszcz biały bez konserwantów na zakwasie z dodatkiem świeżego czosnku( w opakowaniu szklanym, butelka- 0.5 litra)</t>
  </si>
  <si>
    <t>mango świeże, klasa jakości I,</t>
  </si>
  <si>
    <t>kalarepka świeża (średniej wielkości, jędrna, niezdrewniała), klasa jakości I,</t>
  </si>
  <si>
    <t>truskawka świeża sezonowa (czerwiec-sierpień), klasa jakości I,</t>
  </si>
  <si>
    <t>ananas świeży cały, klasa jakości I,</t>
  </si>
  <si>
    <t>kiwi świeże, klasa jakości I,</t>
  </si>
  <si>
    <t>brokuł świezy bez liści, klasa jakości I,</t>
  </si>
  <si>
    <t>kapusta młoda biała, świeża klasa jakości I,</t>
  </si>
  <si>
    <t>owoc kaki, świezy klasa jakości I,</t>
  </si>
  <si>
    <t>śliwki świeże, klasa jakości I, różne odmiany np. węgierka, blufre, dąbrowicka, lubaszka, diana, lepotica, president silvia (odmina musi charakteryzować się łatwością oddzielenia pestki)</t>
  </si>
  <si>
    <t>Razem</t>
  </si>
  <si>
    <t>arbuz świeży, klasa jakości I,</t>
  </si>
  <si>
    <t>Śmietana UHT 30% (0,5 l)Produkt o jednolitej, gęstej, konsystencji, smak słodki, barwa biała z odcieniem jasnokremowym. Termin przydatności do spożycia 30 dni od daty dostawy.</t>
  </si>
  <si>
    <t>Jogurt naturalny typu greckiego (w opak. 350 - 400g)Opakowanie: kubek z tworzywa polietylowego, zamknięty platynką, smak i zapach łagodny, czysty, bez obcych posmaków i zapachów. Konsystencja jednolita, gęsta, kremowa. Termin przydatności do spożycia 20 dni od daty dostawy.</t>
  </si>
  <si>
    <t>Jogurt naturalny 2 % tłuszczu (w opak. 370 - 400g)Opakowanie: kubek z tworzywa polietylowego, zamknięty platynką, smak i zapach łagodny, czysty, charakterystyczny bez obcych posmaków i zapachów. Konsystencja jednolita, gęsta , bez grudek, kremowa. Termin przydatności do spożycia 20 dni od daty dostawy.</t>
  </si>
  <si>
    <t>Masło „extra” w kostkach (200g) o zawartości tłuszczu 82% Produkt jednolity, zwarty, smarowny, dopuszcza się lekko twardą lub lekko mazistą, powierzchnia gładka, sucha, smak lekko kwaskowy, czysty. Termin przydatności do spożycia 21 dni od daty dostawy.</t>
  </si>
  <si>
    <t>Mleko uht 2 % karton 1 litr</t>
  </si>
  <si>
    <t>Twaróg półtłusty (w opak. 0,40 - 1,50 kg) Produkt jednolity, zwarty, bez grudek, lekko luźny, smak łagodny, czysty, lekko kwaskowy, wyczuwalny posmak pasteryzacji, barwa biała do lekko kremowej. Termin przydatności do spożycia min. 5 dni od daty dostawy.</t>
  </si>
  <si>
    <t>Konfitura brzoskwiniowa, niskosłodzona o zawartości owoców 70g na 100 g produktu, cukier, substancja żelująca - pektyny, substancje zagęszczające, regulator kwasowości - kwas cytrynowy.- opakowanie o gramaturze netto 240 g   np. Łowicz lub równoważne, za równoważy zostanie uznany produkt, którego 100 g zostało wyprodukowane z co najmniej 70 g owoców</t>
  </si>
  <si>
    <t>Bazylia suszona 100% opak.10g</t>
  </si>
  <si>
    <t>Cynamon mielony o zawartości olejków eterycznych w suchej masie min.1,2% (ml/100g)opak 15-20 g</t>
  </si>
  <si>
    <t>Kakao naturalne „ekstra” ciemne o zawartości tłuszczu kakaowego 10-12% w 100g masy (opak. 100-200g)</t>
  </si>
  <si>
    <t>Kasza manna (opak. 1 kg)(tzw. grysik)</t>
  </si>
  <si>
    <t>Liść laurowy cały (uszkodzone liście max 10%, patyczki i inne zanieczyszczenia pochodzące z rośliny max 1%) opak. 100g</t>
  </si>
  <si>
    <t>Płatki owsiane górskie błyskawiczne(opak. 0,40 kg)</t>
  </si>
  <si>
    <t>Skrobia ziemniaczana (opak. 1kg)</t>
  </si>
  <si>
    <t>Filet z makreli w sosie pomidorowym konserwa –zawartość makreli min.65% (150-180 gram)</t>
  </si>
  <si>
    <t>Ryż biały długoziarnisty (opak. 1kg)</t>
  </si>
  <si>
    <t>Przecier pomidorowy klasyczny 500-750 g (passata)</t>
  </si>
  <si>
    <t>Banany, klasa jakości I, (długość paluszka min.20 cm)</t>
  </si>
  <si>
    <t>Jabłka, luzem, klasa jakości I, o średnicy 6,5 – 8,00 cm (jedną z odmian) Ligol, Cortland,  Jonagored, Gala, Rubinstar, Champion</t>
  </si>
  <si>
    <t>Kapusta pekińska, klasa jakości I</t>
  </si>
  <si>
    <t>Cena jednostkowa netto</t>
  </si>
  <si>
    <t xml:space="preserve">  Stawka VAT w %  </t>
  </si>
  <si>
    <t>Wartość netto (zł)</t>
  </si>
  <si>
    <t>Dostawa części 1 zamówienia będzie realizowana codziennie od poniedziałku do piątku z wyłączeniem dni ustawowo wolnych od pracy w godzinach:</t>
  </si>
  <si>
    <t>Dostawa części 2 zamówienia będzie realizowana codziennie od poniedziałku do piątku z wyłączeniem dni ustawowo wolnych od pracy w godzinach:</t>
  </si>
  <si>
    <t>Dostawa części 3 zamówienia będzie realizowana codziennie od poniedziałku do piątku z wyłączeniem dni ustawowo wolnych od pracy w godzinach:</t>
  </si>
  <si>
    <t>Dostawa części 4 zamówienia będzie realizowana codziennie od poniedziałku do piątku z wyłączeniem dni ustawowo wolnych od pracy w godzinach:</t>
  </si>
  <si>
    <t>Dostawa części 5 zamówienia będzie realizowana codziennie od poniedziałku do piątku z wyłączeniem dni ustawowo wolnych od pracy w godzinach:</t>
  </si>
  <si>
    <t>* - niepotrzebne skreślić lub usunąć</t>
  </si>
  <si>
    <t>** - należy wskazać jedną z dwóch godzin dostawy albo 7:00-7:30 albo 7:30-8:00, wpisanie innych wartości będzie skutkować odrzuceniem oferty.</t>
  </si>
  <si>
    <t>czysty syrop klonowy w opakowaniu szklanym o pojemności 150-200 ml</t>
  </si>
  <si>
    <t>Herbata czarna expressowa pakowana po 100 szt., Lipton lub równoważna, za równoważny zostanie uznany produkt, który na opakowaniu zawiera wykaz wszystkich rodzajów herbat użytych do wyprodukowania mieszanki.</t>
  </si>
  <si>
    <t>Miód naturalny wielokwiatowy (opak. Szklane 400g)</t>
  </si>
  <si>
    <t>Sól jodowana morska warzona o obniżonej zawartości sodu w opak. 1 kg</t>
  </si>
  <si>
    <t>Wafel ryżowy naturalne (opak. 110 g) np. sante lub równoważne, za równoważny zostanie uznany produkt wyprodukowany w 100% z ziaren ryżu i wartości energetycznej w 100 g produktu wynoszącej 370 kcal</t>
  </si>
  <si>
    <t xml:space="preserve"> </t>
  </si>
  <si>
    <t xml:space="preserve">szt. </t>
  </si>
  <si>
    <t xml:space="preserve">kg </t>
  </si>
  <si>
    <t>Nazwa produktu i producent</t>
  </si>
  <si>
    <t>Ceny poszczególnych części zostaną uzupełnione automatycznie po wypełnieniu przez wykonawcę właściwej tabeli asortymentowej znajdującej się na osobnych zakładkach (każda cześć na osobnej zakładce).</t>
  </si>
  <si>
    <t>*** - należy wskazać czy dostawa nastąpi tego samego lub następnego dnia po złożenia zamówienia, albo w dwa dni po złożeniu zamówienia albo w 3 dni po złożeniu zamówienia albo w cztery dni po złożeniu zamówienia.</t>
  </si>
  <si>
    <t>X</t>
  </si>
  <si>
    <t>7:00 - 7:30</t>
  </si>
  <si>
    <t>7:30 - 8:00</t>
  </si>
  <si>
    <t>drugiego dnia</t>
  </si>
  <si>
    <t xml:space="preserve">trzeciego dnia </t>
  </si>
  <si>
    <t xml:space="preserve">czwartego dnia </t>
  </si>
  <si>
    <t>po dniu złożeniu zamówienia.</t>
  </si>
  <si>
    <t>….***</t>
  </si>
  <si>
    <t>…**</t>
  </si>
  <si>
    <t>wybór niniejszej oferty nie będzie prowadzić do powstania u Zamawiającego obowiązku podatkowego zgodnie z ustawą z dnia 11 marca 2004 r. o podatku od towarów i usług</t>
  </si>
  <si>
    <t>wybór niniejszej oferty będzie prowadzić do powstania u Zamawiającego obowiązku podatkowego zgodnie z ustawą z dnia 11 marca 2004 r. o podatku od towarów i usług oraz:</t>
  </si>
  <si>
    <t>Termin realizacja dostawy</t>
  </si>
  <si>
    <t xml:space="preserve">w dniu złożenia zamówienia albo w dniu następnym </t>
  </si>
  <si>
    <t>Przedszkole Samorządowe nr 3 w Wieliczce</t>
  </si>
  <si>
    <t>ul. Marszałka Józefa Piłsudskiego 97</t>
  </si>
  <si>
    <t>32-020 Wieliczka</t>
  </si>
  <si>
    <t>Tel: (12) 278 10 99</t>
  </si>
  <si>
    <t>Znak sprawy: 1/ZP/2025</t>
  </si>
  <si>
    <t>Barszcz czerwony kiszony z dodatkiem świeżego czosnku  500 ml  be z konserwantów w opakowaniu szklanym</t>
  </si>
  <si>
    <t xml:space="preserve">szt </t>
  </si>
  <si>
    <t>brzoskwinie świeże, klasa jakości I,</t>
  </si>
  <si>
    <t>brzoskwinie świeże ufo</t>
  </si>
  <si>
    <t>Buraki ćwikłowe/podłużne , klasa jakości I, korzeń okrągły
opakowanie - worek</t>
  </si>
  <si>
    <t xml:space="preserve">Cebula dymka zielona , klasa jakości I </t>
  </si>
  <si>
    <t>Cukinia młoda długości 15-20 cm klasa /kabaczek jakości I,</t>
  </si>
  <si>
    <t>Kalafior z liśćmi przyciętymi, klasa jakości I,</t>
  </si>
  <si>
    <t>lubczyk donica</t>
  </si>
  <si>
    <t>Mięta świeża doniczka pakowana w folie</t>
  </si>
  <si>
    <t>morele świeże sezonowe (lipiec -wrzesień) świeże klasa jakości I,</t>
  </si>
  <si>
    <t xml:space="preserve">Ogórki kiszone Charsznica (utrwalona naturalnie bez dodatkowego kwasu octowego, mlekowego), opakowanie woreczek 700 g </t>
  </si>
  <si>
    <t>Ogórki zielone gruntowe, klasa jakości I, opakowanie worek</t>
  </si>
  <si>
    <t>owoc granatu świeży klasa jakości I,</t>
  </si>
  <si>
    <t>pomidor gruntowy (tzw. polny) sezonowy (VIII-X) klasa jakości I,</t>
  </si>
  <si>
    <t xml:space="preserve">Pomidor koktajlowy </t>
  </si>
  <si>
    <t xml:space="preserve">Pomidor papryczkowy </t>
  </si>
  <si>
    <t>Pomidor daktylowy</t>
  </si>
  <si>
    <t>Pomidory spod osłon, odmiany "pomidor malinowy" klasa jakości I,</t>
  </si>
  <si>
    <t>rozmaryn donica</t>
  </si>
  <si>
    <t>rzepa japońska</t>
  </si>
  <si>
    <t>sałata rukola opakowanie 100 g</t>
  </si>
  <si>
    <t>opakowanie</t>
  </si>
  <si>
    <t>sałata strzępiasta główki</t>
  </si>
  <si>
    <t xml:space="preserve">sałata mix 150g klasa jakości I skład: escarole, frisee, radicchi, cykoria, pakowany folia , termin przydatności 3 dni </t>
  </si>
  <si>
    <t>Sałata zielona, masłowa, klasa jakości I</t>
  </si>
  <si>
    <t>seler naciowy, świeży, klasa jakości I</t>
  </si>
  <si>
    <t>susz buraczany opakowanie 100 g</t>
  </si>
  <si>
    <t>opakowania</t>
  </si>
  <si>
    <t>szczypiorek (pęczek) - świeży, zielony, bez oznak więdnięcia</t>
  </si>
  <si>
    <t>szpinak świeży odmiana Baby opakowanie 100g.</t>
  </si>
  <si>
    <t xml:space="preserve">Soki 100 % tłoczone 3 l </t>
  </si>
  <si>
    <t>tymianek donica</t>
  </si>
  <si>
    <t xml:space="preserve">Awokado świeże </t>
  </si>
  <si>
    <t>Nektarynka świeża klasa I</t>
  </si>
  <si>
    <t>Papryka zielona klasa I</t>
  </si>
  <si>
    <t>Papryka świeża żółta klasa I</t>
  </si>
  <si>
    <t xml:space="preserve">Dynia świeża </t>
  </si>
  <si>
    <t xml:space="preserve">Żurek bez konserwantów na zakwasie, w opakowaniu szklanym 0,5 l  </t>
  </si>
  <si>
    <t xml:space="preserve">Kapusta włoska </t>
  </si>
  <si>
    <t>Ziemniaki wczesne</t>
  </si>
  <si>
    <t xml:space="preserve">Jogurt pitny owocowy  bez cukru  190-230 g </t>
  </si>
  <si>
    <t xml:space="preserve">Jogurt naturalny  2%  opakowanie  1 l , wiaderko plastikowe zamknięte pokrywką, skład: mleko pasteryzowane ,żywe kultury bakterii jogurtowych. Konsystencja gęsta, kremowa, Termin przydatności do spożycia 20 dni od daty dostawy. </t>
  </si>
  <si>
    <t>Kefir (w opak. - 400 g) Opakowanie: kubek z tworzywa polietylowego lub karton, smak i zapach łagodny, czysty, Konsystencja jednolita, gęsta , bez grudek, kremowa. Termin przydatności do spożycia 20 dni od daty dostawy.</t>
  </si>
  <si>
    <t>Masło klarowane 500 g</t>
  </si>
  <si>
    <t xml:space="preserve">Maślanka naturalna  i owocowa 1 l, </t>
  </si>
  <si>
    <t xml:space="preserve">Mleko pasteryzowane 2%, pakowane  butelka ( plastikowa z zakrętką) 1  litr ,Termin przydatności do spożycia 7-14 dni od dnia dostawy. </t>
  </si>
  <si>
    <t>Ser długo dojrzewający typu parmezan  (w opak.  200g-250g). Termin przydatności do spożycia 30 dni od daty dostawy.</t>
  </si>
  <si>
    <t>Ser żółty gouda, edamski , królewski, salami Produkt pełnotłusty, konsystencja jednolita w całej masie, elastyczna, zwarta, smak łagodny, z posmakiem orzechowym, dający się łatwo kroić krajalnicą mechaniczną, nie kruszący się. Termin przydatności do spożycia 30 dni od daty dostawy.</t>
  </si>
  <si>
    <t>Serek homogenizowany - różne smaki (w opak. 130-150g) Opakowanie: kubek zamknięty platynką, smak i zapach łagodny, charakterystyczny dla dodanego składnika smakowego. Konsystencja jednolita, zwarta, bez grudek, lekko luźna. Termin przydatności do spożycia14 dni od daty dostawy.</t>
  </si>
  <si>
    <t xml:space="preserve">Twaróg mielony wiadro bez zagęszczaczy i barwników o wadze 1 kg o zawartości 6 % tłuszczu powinien składać się jedynie z sera twarogowego, ale dopuszczalny jest dodatek śmietanki lub mleka i naturalnych kultur bakterii. </t>
  </si>
  <si>
    <t>Serek mascarpone o wadze 500 g</t>
  </si>
  <si>
    <t>Śmietana homogenizowana 18% (w opak. 400g) Produkt o jednolitej gęstej kremowej konsystencji, smak lekko kwaskowy, barwa biała z odcieniem jasnokremowym. Termin przydatności do spożycia 10 dni od daty dostawy.</t>
  </si>
  <si>
    <t>Śmietana 12 % 400 g (w opak. 400g) Produkt o jednolitej gęstej kremowej konsystencji, smak lekko kwaskowy, barwa biała z odcieniem jasnokremowym. Termin przydatności do spożycia 10 dni od daty dostawy.</t>
  </si>
  <si>
    <t xml:space="preserve">Biszkopty tradycyjne w kształcie paluszków, opakowanie zbiorcze o wadze 140 g  </t>
  </si>
  <si>
    <t>Brzoskwinie połówki w zalewie 680-900g, w pojemniku szklanym</t>
  </si>
  <si>
    <t xml:space="preserve">Budyń w proszku różne smaki  bez cukru, opakowanie: 35-60 g, skrobia kukurydziana, skrobia ziemniaczana, aromaty, barwnik (karoteny), ekstrakt wanilii </t>
  </si>
  <si>
    <t>Ciasteczka maślane 800g /900 g skład: mąka pszenna , masło, matinol skrobia ziemniaczana, mleko pasteryzowane, jaja, sól</t>
  </si>
  <si>
    <t>Ciasteczka owsiane 900 g skład: płatki owsiane, mąka owsiana, tłuszcz palmowy nieutwardzony, cukier trzcinowy,mąka.</t>
  </si>
  <si>
    <t xml:space="preserve">Cukier biały kategorii 2 (opak. 1,0 kg) wielokrotnie zamykane </t>
  </si>
  <si>
    <t xml:space="preserve">cukier puder, opakowanie 400-500g opakowanie wielokrotne zamykanie </t>
  </si>
  <si>
    <t xml:space="preserve">cukier trzcinowy  1 kg opakowanie wielokrotne zamykanie </t>
  </si>
  <si>
    <t>Cukier waniliowy  z prawdziwą wanilią: puder, wanilia w proszku (6%), naturalny aromat waniliowy (1%) wanilią, opakowanie 10-12 g</t>
  </si>
  <si>
    <t>czekolada z zawartością kakao 80% i więcej 100 g</t>
  </si>
  <si>
    <t xml:space="preserve">Chrupki kukurydzine pałki 90 g </t>
  </si>
  <si>
    <t xml:space="preserve">Ciecierzyca 400 g , nasiona suche  zbliżone do kształtu kulki ,  barwa czerwona , żółta , zielona, kremowa, brązowa, </t>
  </si>
  <si>
    <t>Filet z makreli w oleju, konserwa –zawartość makreli min.65% (150-180 gram)</t>
  </si>
  <si>
    <t>Filet z tuńczyka w oliwie z oliwek 300 g, w opakowaniu szklanym 66% gocciad`oro lub równoważny, jako równoważny zostanie uznany produkt, którego zawartość tuńczyka w całej wadze produktu jest nie mniejsza niż 66% oraz produkt zawiera duże kawałki tuńczyka (mięso nie jest rozdrobnione).</t>
  </si>
  <si>
    <t>groch łuskany, opakowanie 400 g</t>
  </si>
  <si>
    <t xml:space="preserve">groszek ptysiowy tradycyjny Brześć opakowanie  125 g </t>
  </si>
  <si>
    <t>kasza bulgur waga 1000 g</t>
  </si>
  <si>
    <t>Kasza gryczana biała (opak. 1 kg)</t>
  </si>
  <si>
    <t>kasza jaglana opakowanie 1 kg</t>
  </si>
  <si>
    <t>Kasza jęczmienna średnia (mazurska) (opak. 1 kg)</t>
  </si>
  <si>
    <t>Kasza pęczak opakowanie 1 kg</t>
  </si>
  <si>
    <t>kaszka kuskus 100% (semolina z pszenicy durum), opakowanie 1,0 kg</t>
  </si>
  <si>
    <t>Kawa  zbożowa skład: zboża nie mniej niż 72% (jęczmień, żyto), cykoria, burak cukrowy – prażone. np. Kujwawianka lub równoważna , za równoważny zostanie uznany produkt w którego składniki wynoszą: 60% żyto, 20% jęczmień, 20% cykoria, burak cukrowy prażony, a wartość odżywcza w 100 ml. naparu wynosi 5-10 kcal. /opakowanie od 150 g do 500 g )</t>
  </si>
  <si>
    <t>Ketchup (łagodny) o zawartości koncentratu min. 62%,(opak. pet. 0,48 - 0,7 kg)np. Pudliszki lub równoważny zostanie uznany produkt, zawartość koncentratu jest nie mniejsza niż 62 % oraz nie zawiera  substancji konserwujących</t>
  </si>
  <si>
    <t>Koncentrat pomidorowy  o zawartości ekstraktu30%, +/- 2%, produkt pasteryzowany (opakowanie szklane, pojemność  900g)</t>
  </si>
  <si>
    <t>Konfitura wiśniowa, niskosłodzona o zawartości owoców 70g na 100 g produktu, cukier, substancja żelująca - pektyny, substancje zagęszczające, regulator kwasowości - kwas cytrynowy.- opakowanie o gramaturze netto 240 g , np. Łowicz lub równoważne, za równoważy zostanie uznany produkt, którego 100 g zostało wyprodukowane z co najmniej 70 g owoców</t>
  </si>
  <si>
    <t>Kisiel opakowanie 38 g -77 g proszek skład: cukier, skrobia ziemniaczana , regulator kwasowości , koncentraty roślinne, aromat , sól, witamina C, może zawierać śladowe ilości mleka.</t>
  </si>
  <si>
    <t>Kukurydza konserwowa w zalewie, skład: kukurydza, woda, cukier, sól, opakowanie szklane o pojemności 370-400 g</t>
  </si>
  <si>
    <t xml:space="preserve">Kurkuma opakowanie o pojemności 15 do 20 g proszek </t>
  </si>
  <si>
    <t>lubczyk suszony, opakowanie o pojemności 135 g</t>
  </si>
  <si>
    <t>Majeranek suszony opak.150g</t>
  </si>
  <si>
    <t>Majonez wysokotłuszczowy bez konserwantów o zawartości tłuszczu nie mniej niż 70%, żółtka jaja kurzego nie mniej niż 6%(opak. 0,5 kg), np. Kielecki lub równoważny, za równoważny zostanie uznany produkt wysokotłuszczowy bez konserwantów o zawartości tłuszczu nie mniej niż 70%, żółtka jaja kurzego nie mniej niż 6%</t>
  </si>
  <si>
    <t>Makaron drobny jajeczny z mąki makaronowej pszennej rodzaj: zacierka, ryż, gwiazdki, alfabet, krajanka, nitka, krajaneczka, muszela , świderki ( od 350 g  do 2,5 kg)</t>
  </si>
  <si>
    <t xml:space="preserve">Makaron alfabet 350  g jajeczny </t>
  </si>
  <si>
    <t>Makaron średni z pszenicy gold durum 100%,rodzaj: świderek, kokardka duża i mała, spaghetti, kolanka z falbanką, wstążka długa, piórka(rurki penne),</t>
  </si>
  <si>
    <t>masło orzechowe 100 % orzechów w opakowaniu pet, o wadze 1000 g</t>
  </si>
  <si>
    <t>Mąka pszenna tortowa/zamojska  typ 450 (opak. 1 kg)</t>
  </si>
  <si>
    <t xml:space="preserve">musztarda delikatesowa opakowanie szklane ( 170-200g), skład: woda, ocet spirytusowy, gorczyca, cukier, sól, przyprawy </t>
  </si>
  <si>
    <t>napoje roślinne bez cukrowe w kartonie o pojemności 1 litra mleko sojowe, migdałowe, owsiane</t>
  </si>
  <si>
    <t>Olej rzepakowy rafinowany o zawartości kwasów jedno nienasyconych nie mniej niż 63g w 100g (opak. 0,9 - 1,0 litr)</t>
  </si>
  <si>
    <t>litr</t>
  </si>
  <si>
    <t xml:space="preserve">Oliwa z oliwek op. 1 litr </t>
  </si>
  <si>
    <t xml:space="preserve">opakowanie </t>
  </si>
  <si>
    <t>orzechy włoskie  łuskane 100 g</t>
  </si>
  <si>
    <t>orzeszki pini 100 g</t>
  </si>
  <si>
    <t>Pasztet drobiowy 155 g /195 g konserwa ( puszka )</t>
  </si>
  <si>
    <t xml:space="preserve">Passata 680-700 g opakowanie szklane </t>
  </si>
  <si>
    <t>Papryka mielona (słodka/ostra) barwa Asta  15-20 g</t>
  </si>
  <si>
    <t xml:space="preserve">Pieprz ziarnisty opal. 12-20 g </t>
  </si>
  <si>
    <t>Pieprz biały mielony, opak. 15-20g</t>
  </si>
  <si>
    <t>Pieprz naturalny mielony 100%, (minimalna zawartość piperyny 4%) 15-20 g</t>
  </si>
  <si>
    <t xml:space="preserve">Pomidory krojone w soku pomidorowym bez skórki, pojemność 2400-2550 g pomidory 65%, sok pomidorowy 34,9%, regulator kwasowości (kwas cytrynowy) </t>
  </si>
  <si>
    <t xml:space="preserve">Pestki dyni 300 g </t>
  </si>
  <si>
    <t xml:space="preserve">Proszek do pieczenia 30g </t>
  </si>
  <si>
    <t xml:space="preserve">Czosnek granuloany 20 g </t>
  </si>
  <si>
    <t xml:space="preserve">Przyprawa curry, opakowanie 20g, skład: kurkuma , sól, cebula, papryka słodka, cynamon, cukier, czosnek, kmin rzymski, korzeń lubczyku, kardamon, kozieradka, goździk, nasiona kolendry , chili, imbir,  pieprz czarny </t>
  </si>
  <si>
    <t>przyprawa gałka muszkatołowa mielona w opakowaniu 10 g</t>
  </si>
  <si>
    <t>przyprawa imbir mielony pakowany po 15 g</t>
  </si>
  <si>
    <t>przyprawa kminek mielony w opakowaniu 20 g</t>
  </si>
  <si>
    <t>Przyprawa korzenna do piernika opak.- 15-30g</t>
  </si>
  <si>
    <t>przyprawa kurkuma mielona w opakowaniu 20 g</t>
  </si>
  <si>
    <t xml:space="preserve">przyprawa rozmaryn opakowanie  15 g </t>
  </si>
  <si>
    <t xml:space="preserve">przyprawa zioła prowansalskie w opakowaniu 20 g </t>
  </si>
  <si>
    <t xml:space="preserve">Rodzynki sułtańskie (opak. 200 g) rodzynki 99,5 %, olej bawełniany i/lub słonecznikowy </t>
  </si>
  <si>
    <t xml:space="preserve">Ryż brązowy naturalny 500 g, </t>
  </si>
  <si>
    <t>Słonecznik łuskany niesolony (opak.  0,3kg)</t>
  </si>
  <si>
    <t xml:space="preserve">soczewica czerwona opakowanie 1,0 kg nasiona suche  płaskie o ostrych brzegach </t>
  </si>
  <si>
    <t>soki owocowe -różne smaki 100 % soku w opakowaniu o pojemności 1 litr w kartonie</t>
  </si>
  <si>
    <t>Syrop ekologiczny malina, z zawartością malin nie mniejszą niż 50%, cukier 50%; pojemność 250-500 ml</t>
  </si>
  <si>
    <t>Wafle mini bez cukru 100 -130 g (okrągłe, kwadratowe )</t>
  </si>
  <si>
    <t>Woda mineralna 5 l , opakowanie plastikowe</t>
  </si>
  <si>
    <t xml:space="preserve">Koncentrat barszcz czerwony 300 ml </t>
  </si>
  <si>
    <t xml:space="preserve">Granola różne smaki 350 g </t>
  </si>
  <si>
    <t>ziele angielskie całe o zawartości olejków eterycznych w suchej masie min.1,6% (ml/100g) opak. 15-30 g</t>
  </si>
  <si>
    <t xml:space="preserve">Herbata owocowa 20 torebek </t>
  </si>
  <si>
    <t>Dżem truskawkowy, brzoskwiniowy , owoce leśne 100 %   280 g niskosłodzony ,opakowanie szklane</t>
  </si>
  <si>
    <t xml:space="preserve">Galaretka  truskawkowa, agrestowa, malinowa , wiśniowa , cytrynowa, pomarańczowa 71 g -72 g skład: cukier, żelatyna, regulator kwasowości, aromat, możliwa obecność glutenu lub mleka </t>
  </si>
  <si>
    <t>żelatyna spożywcza o wadze 50 g</t>
  </si>
  <si>
    <t>Brokuły różyczki, gatunek I mrożone. Termin przydatności do spożycia: min. 4 miesiące(opakowanie 2,5 kg)</t>
  </si>
  <si>
    <t>Dorsz atlantycki (mrożony szokowo SHP) opakowane do 7 kg</t>
  </si>
  <si>
    <t>Dynia, mrożona, gatunek  I, Termin przydatności do spożycia: min. 4 miesiące
(opakowanie 2,5 kg)</t>
  </si>
  <si>
    <t>Fasolka szparagowa żółta cięta, mrożona. Gatunek I. Termin przydatności do spożycia: min. 4 miesiące (opakowanie 2,5 kg)</t>
  </si>
  <si>
    <t>Filet z miruny bez skóry, mrożony (mrożony szokowo SHP) waga opakowania 5-7 kg</t>
  </si>
  <si>
    <t>Groszek zielony, mrożony, gatunek I, Termin przydatności do spożycia: min. 4 miesiące
(opakowanie 2,5 kg)</t>
  </si>
  <si>
    <t>Kalafior różyczki, mrożony, gatunek I, Termin przydatności do spożycia: min. 4 miesiące (opakowanie 2,5  kg)</t>
  </si>
  <si>
    <t>Maliny, mrożone, całe, gatunek I, Termin przydatności do spożycia: min. 4 miesiące
(opakowanie 2,5 kg  )</t>
  </si>
  <si>
    <t>Mieszanka kompotowa 5-cio składnikowa, mrożona, gatunek  I, Termin przydatności do spożycia: min. 4 miesiące, (opakowanie 2,5  kg)</t>
  </si>
  <si>
    <t>Mieszanka warzywna paski(marchewka, seler, pietruszka, por), mrożona, gatunek  I, Termin przydatności do spożycia: min. 4 miesiące (opakowanie 2,5  kg)</t>
  </si>
  <si>
    <t>Mini marchewki, mrożone, gatunek I, Termin przydatności do spożycia: min. 4 miesiące (opakowanie 2,5  kg)</t>
  </si>
  <si>
    <t>Polędwiczki z dorsza, mrożone, bez ości, opakowanie 5000g -6000g (max ilość glazury 10%)</t>
  </si>
  <si>
    <t>Szpinak mielony brykiet , mrożony, gatunek  I, Termin przydatności do spożycia: min. 4 miesiące (opakowanie 2,5 kg)</t>
  </si>
  <si>
    <t>Truskawki, mrożone, gatunek I, Termin przydatności do spożycia: min. 4 miesiące
(opakowanie 2,5 kg )</t>
  </si>
  <si>
    <t>Borówka Amerykańska  mrożona gatunek I , przydatność do spożycia : min. 4 miesiące (opakowanie 2,5 kg)</t>
  </si>
  <si>
    <t xml:space="preserve">Jagoda mrożona gatunek I , przytatność do spożycia : min 4 miesiące ( opakowanie 2,5 kg) </t>
  </si>
  <si>
    <t>Wiśnie bez pestek, gatunek I, mrożone. Termin przydatności do spożycia: min. 4 miesiące (opakowanie 2,5 kg  )</t>
  </si>
  <si>
    <t>świeże jajka kurze z wolnego wybiegu  rozmiar l 63-73 g. na świetlone promieniami UV, ferma wolna od salmonelli. (Na żądanie zamawiającego należy przedłożyć wraz z dostawą dokument potwierdzający wprowadzenie w zakładzie produkcyjnym procedury HACCP)</t>
  </si>
  <si>
    <r>
      <t>Serek twarogowy kremowy/</t>
    </r>
    <r>
      <rPr>
        <b/>
        <sz val="12"/>
        <color rgb="FF000000"/>
        <rFont val="Calibri Light"/>
        <family val="2"/>
        <charset val="238"/>
      </rPr>
      <t>Almette lub równoważny</t>
    </r>
    <r>
      <rPr>
        <sz val="12"/>
        <color rgb="FF000000"/>
        <rFont val="Calibri Light"/>
        <family val="2"/>
        <charset val="238"/>
      </rPr>
      <t xml:space="preserve">  (śmietankowy o min. zawartości tłuszczu 20g w 100g produktu w opak. 150 g) - różne smaki. Opakowanie: kubek zamknięty platynką, smak i zapach czysty, łagodny, naturalny lub charakterystyczny dla dodanego składnika smakowego, lekko kwaskowy. Konsystencja jednolita, kremowa. Termin przydatności do spożycia 20 dni od daty dostawy. Za równoważny zostanie uznany produkt który w 100 g zawiera: wartość energetyczną 1018-1073 kJ, tłuszcz 22-24g (w tym kwasy tłuszczowe nasycone 15- 17g) ;węglowodany 3-3,8 g; białko 6,7-7,1 g</t>
    </r>
  </si>
  <si>
    <r>
      <rPr>
        <b/>
        <sz val="12"/>
        <color rgb="FF000000"/>
        <rFont val="Calibri Light"/>
        <family val="2"/>
        <charset val="238"/>
      </rPr>
      <t xml:space="preserve">Serek naturalny Bieluch </t>
    </r>
    <r>
      <rPr>
        <sz val="12"/>
        <color rgb="FF000000"/>
        <rFont val="Calibri Light"/>
        <family val="2"/>
        <charset val="238"/>
      </rPr>
      <t xml:space="preserve">150 g, opakowanie Typ Post </t>
    </r>
    <r>
      <rPr>
        <b/>
        <sz val="12"/>
        <color rgb="FF000000"/>
        <rFont val="Calibri Light"/>
        <family val="2"/>
        <charset val="238"/>
      </rPr>
      <t>lub równoważny</t>
    </r>
    <r>
      <rPr>
        <sz val="12"/>
        <color rgb="FF000000"/>
        <rFont val="Calibri Light"/>
        <family val="2"/>
        <charset val="238"/>
      </rPr>
      <t xml:space="preserve"> za równowazny zostaniu uznany produkt, któryw w 100 g mawiera nstepujące wartosci: wartosć energetyczna 529 kJ/127kcal, tłuszcz 8,5 g (w tym kwasy tłuszczowe naycone 5,5 g; węglowodany 4g; białko 8.6 g; sól 0,1 g</t>
    </r>
  </si>
  <si>
    <t>Miód Bartnik lub równoważny, 1,2 kg opakowanie szklane za równoważny zostanie uznany produkt naturalny o takim samym wagomiarze.</t>
  </si>
  <si>
    <r>
      <t xml:space="preserve">Płatki kukurydziane: grys kukurydziany, cukier, sól, syrop cukru inwertowanego, regulator kwasowości (fosforany sodu), melasa, substancje wzbogacające: witaminy (B3, B5, B2, B6, B9), opakowanie 1000 g. </t>
    </r>
    <r>
      <rPr>
        <b/>
        <sz val="11"/>
        <color rgb="FF000000"/>
        <rFont val="Calibri"/>
        <family val="2"/>
        <charset val="238"/>
        <scheme val="minor"/>
      </rPr>
      <t>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  </r>
  </si>
  <si>
    <r>
      <t xml:space="preserve">Płatki śniadaniowe pełnoziarniste różne smaki wzbogacone o witaminy; opakowanie 500 g. </t>
    </r>
    <r>
      <rPr>
        <b/>
        <sz val="11"/>
        <color rgb="FF000000"/>
        <rFont val="Calibri"/>
        <family val="2"/>
        <charset val="238"/>
        <scheme val="minor"/>
      </rPr>
      <t>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  </r>
  </si>
  <si>
    <t>Sos spagetti Łowicz 500 g opakowanie szklane lub równoważny, za równowazny zostanie uznany produkt, który: wyprodukowany jest z pomidorów ( co najmiej 159 g pomidorów użyto do wyprodukowania 100 g produktu), cebula, cukier, przecier jabłkowy, skrobia modyfikowana kukurydziana, olej rzepakowy, sól, regulator kwasowości – kwas cytrynowy, zioła (w tym oregano (0,15 %)), przyprawy (w tym pieprz czarny), ekstrakty  kcalprzypraw oraz wartościach odżywczych w 100 g produktu energa 342 kJ/81 kcal; tłuszcz 2 g (w tym kwasy nasycone 0,2 g); węglowodany 14 g białoko 1, g; sól 1,1 g.</t>
  </si>
  <si>
    <t>Sos słodko -kwaśy Łowicz 500 g lub równoważne, opakowanie szklane, za równoważny zostanie uznany produkt o składzie :woda, cukier, marchew, cebula (8,8 %), pomidory (8 %), koncentrat pomidorowy (5 %), papryka czerwona (4,4 %), papryka zielona (4,4 %), ananas (3,4 %), przecier jabłkowy, ocet spirytusowy, skrobia modyfikowana kukurydziana, pędy bambusa (2 %), sól, przyprawy, ekstrakty przypraw, zioła, ekstrakty warzyw, aromaty oraz wartościahc odrzywczych w 100 g produktu: energia 320 kJ/75 kcal; tłuszcz &lt;0,5 g (w tym kwasy nasycone &lt;0,1 g) węglowodany 17 g; białko 1,1 g; sól 1,1 g.</t>
  </si>
  <si>
    <t>Część 1 warzywa i owoce</t>
  </si>
  <si>
    <t>Część 2 nabiał</t>
  </si>
  <si>
    <t>Część 3 produkty tzw. suche</t>
  </si>
  <si>
    <t>Część 4 mrożonki (warzywa owoce ryby)</t>
  </si>
  <si>
    <t>części 5 jajka kurze</t>
  </si>
  <si>
    <t>części 1 postępowania obejmujące dostawę warzyw i owoców zgodnie z wypełnionym wykazem za cenę brutto:*</t>
  </si>
  <si>
    <t>części 2 postępowania obejmujące dostawę nabiału zgodnie z wypełnionym wykazem za cenę brutto:*</t>
  </si>
  <si>
    <t>części 3 postępowania obejmujące dostawę tzw. produktów suchych zgodnie z wypełnionym wykazem za cenę brutto: *</t>
  </si>
  <si>
    <t>części 4 postępowania obejmujące dostawę mrożonek zgodnie z wypełnionym wykazem za cenę brutto: *</t>
  </si>
  <si>
    <t>części 5 postępowania obejmujące dostawę jajek zgodnie z wypełnionym wykazem za cenę brutto: *</t>
  </si>
  <si>
    <t>Znak sprawy: 2/ZP/2025</t>
  </si>
  <si>
    <r>
      <rPr>
        <sz val="11"/>
        <color rgb="FF000000"/>
        <rFont val="Calibri"/>
        <family val="2"/>
        <charset val="238"/>
        <scheme val="minor"/>
      </rPr>
      <t>Składając ofertę w postępowaniu</t>
    </r>
    <r>
      <rPr>
        <b/>
        <sz val="11"/>
        <color rgb="FF000000"/>
        <rFont val="Calibri"/>
        <family val="2"/>
        <charset val="238"/>
        <scheme val="minor"/>
      </rPr>
      <t xml:space="preserve"> nr 2/ZP/2025 </t>
    </r>
    <r>
      <rPr>
        <sz val="11"/>
        <color rgb="FF000000"/>
        <rFont val="Calibri"/>
        <family val="2"/>
        <charset val="238"/>
        <scheme val="minor"/>
      </rPr>
      <t>o udzielenie zamówienia publicznego w trybie podstawowym bez negocjacji, którego przedmiotem zamówienia jest</t>
    </r>
    <r>
      <rPr>
        <b/>
        <sz val="11"/>
        <color rgb="FF000000"/>
        <rFont val="Calibri"/>
        <family val="2"/>
        <charset val="238"/>
        <scheme val="minor"/>
      </rPr>
      <t xml:space="preserve"> dostawa artykułów spożywczych do końca roku 2025 (Przedszkole Samorządowe nr 3 w Wieliczce), </t>
    </r>
    <r>
      <rPr>
        <sz val="11"/>
        <color rgb="FF000000"/>
        <rFont val="Calibri"/>
        <family val="2"/>
        <charset val="238"/>
        <scheme val="minor"/>
      </rPr>
      <t>oświadczam że wykonam zamówienie dotyczące: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</si>
</sst>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[$€-1]_-;\-* #,##0.00\ [$€-1]_-;_-* &quot;-&quot;??\ [$€-1]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rgb="FF000000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7"/>
      <color rgb="FF000000"/>
      <name val="Times New Roman"/>
      <family val="1"/>
      <charset val="238"/>
    </font>
    <font>
      <vertAlign val="superscript"/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2">
    <xf numFmtId="0" fontId="0" fillId="0" borderId="0" xfId="0"/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right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0" borderId="3" xfId="0" applyFont="1" applyBorder="1" applyAlignment="1">
      <alignment horizontal="left" vertical="top" wrapText="1"/>
    </xf>
    <xf numFmtId="44" fontId="19" fillId="0" borderId="5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20" fillId="0" borderId="3" xfId="0" applyFont="1" applyBorder="1" applyAlignment="1">
      <alignment vertical="top" wrapText="1" shrinkToFit="1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44" fontId="0" fillId="0" borderId="3" xfId="0" applyNumberFormat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28" xfId="0" applyBorder="1"/>
    <xf numFmtId="0" fontId="19" fillId="0" borderId="3" xfId="0" applyFont="1" applyBorder="1" applyAlignment="1">
      <alignment horizontal="center"/>
    </xf>
    <xf numFmtId="0" fontId="0" fillId="0" borderId="4" xfId="0" quotePrefix="1" applyBorder="1" applyAlignment="1">
      <alignment horizontal="center" wrapText="1"/>
    </xf>
    <xf numFmtId="0" fontId="0" fillId="2" borderId="4" xfId="0" quotePrefix="1" applyFill="1" applyBorder="1" applyAlignment="1">
      <alignment horizontal="center" wrapText="1"/>
    </xf>
    <xf numFmtId="0" fontId="0" fillId="0" borderId="27" xfId="0" quotePrefix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wrapText="1"/>
    </xf>
    <xf numFmtId="164" fontId="0" fillId="2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7" fontId="20" fillId="4" borderId="5" xfId="0" applyNumberFormat="1" applyFont="1" applyFill="1" applyBorder="1" applyAlignment="1">
      <alignment horizontal="center" wrapText="1"/>
    </xf>
    <xf numFmtId="0" fontId="0" fillId="0" borderId="30" xfId="0" applyBorder="1"/>
    <xf numFmtId="44" fontId="0" fillId="0" borderId="3" xfId="0" applyNumberFormat="1" applyBorder="1"/>
    <xf numFmtId="44" fontId="0" fillId="0" borderId="31" xfId="0" applyNumberFormat="1" applyBorder="1"/>
    <xf numFmtId="165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5" xfId="0" applyFont="1" applyBorder="1" applyAlignment="1">
      <alignment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1" fontId="20" fillId="0" borderId="3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0" fillId="0" borderId="3" xfId="0" quotePrefix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44" fontId="0" fillId="4" borderId="39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/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0" xfId="0" quotePrefix="1" applyBorder="1" applyAlignment="1">
      <alignment horizontal="center" vertical="center"/>
    </xf>
    <xf numFmtId="0" fontId="0" fillId="0" borderId="42" xfId="0" quotePrefix="1" applyBorder="1" applyAlignment="1">
      <alignment horizontal="center" vertical="center"/>
    </xf>
    <xf numFmtId="0" fontId="0" fillId="0" borderId="43" xfId="0" applyBorder="1"/>
    <xf numFmtId="0" fontId="2" fillId="0" borderId="43" xfId="0" applyFont="1" applyBorder="1" applyAlignment="1">
      <alignment horizontal="center"/>
    </xf>
    <xf numFmtId="44" fontId="2" fillId="0" borderId="39" xfId="0" applyNumberFormat="1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44" fontId="19" fillId="4" borderId="3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wrapText="1"/>
    </xf>
    <xf numFmtId="0" fontId="19" fillId="0" borderId="43" xfId="0" applyFont="1" applyBorder="1" applyAlignment="1">
      <alignment horizontal="center"/>
    </xf>
    <xf numFmtId="44" fontId="19" fillId="0" borderId="40" xfId="0" applyNumberFormat="1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13" fillId="0" borderId="44" xfId="0" quotePrefix="1" applyFont="1" applyBorder="1" applyAlignment="1">
      <alignment horizontal="center" vertical="center"/>
    </xf>
    <xf numFmtId="0" fontId="26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/>
    </xf>
    <xf numFmtId="44" fontId="13" fillId="4" borderId="39" xfId="0" applyNumberFormat="1" applyFont="1" applyFill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0" fontId="13" fillId="0" borderId="45" xfId="0" quotePrefix="1" applyFont="1" applyBorder="1" applyAlignment="1">
      <alignment horizontal="center" vertical="center"/>
    </xf>
    <xf numFmtId="0" fontId="13" fillId="0" borderId="46" xfId="0" quotePrefix="1" applyFont="1" applyBorder="1" applyAlignment="1">
      <alignment horizontal="center" vertical="center"/>
    </xf>
    <xf numFmtId="0" fontId="13" fillId="0" borderId="0" xfId="0" applyFont="1"/>
    <xf numFmtId="0" fontId="25" fillId="0" borderId="0" xfId="0" applyFont="1" applyAlignment="1">
      <alignment horizontal="center"/>
    </xf>
    <xf numFmtId="0" fontId="13" fillId="0" borderId="28" xfId="0" applyFont="1" applyBorder="1"/>
    <xf numFmtId="44" fontId="13" fillId="0" borderId="31" xfId="0" applyNumberFormat="1" applyFont="1" applyBorder="1"/>
    <xf numFmtId="44" fontId="25" fillId="0" borderId="40" xfId="0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9" fontId="0" fillId="0" borderId="3" xfId="0" applyNumberForma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44" fontId="8" fillId="0" borderId="15" xfId="0" applyNumberFormat="1" applyFont="1" applyBorder="1" applyAlignment="1">
      <alignment horizontal="left" vertical="center" wrapText="1"/>
    </xf>
    <xf numFmtId="44" fontId="8" fillId="0" borderId="16" xfId="0" applyNumberFormat="1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24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4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44" fontId="8" fillId="4" borderId="15" xfId="0" applyNumberFormat="1" applyFont="1" applyFill="1" applyBorder="1" applyAlignment="1">
      <alignment horizontal="left" vertical="top" wrapText="1"/>
    </xf>
    <xf numFmtId="44" fontId="8" fillId="4" borderId="16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D103-B08D-49D4-8690-A9EF786B71DB}">
  <sheetPr>
    <pageSetUpPr fitToPage="1"/>
  </sheetPr>
  <dimension ref="A1:I90"/>
  <sheetViews>
    <sheetView tabSelected="1" topLeftCell="A48" zoomScale="85" zoomScaleNormal="85" workbookViewId="0">
      <selection activeCell="A48" sqref="A48:I48"/>
    </sheetView>
  </sheetViews>
  <sheetFormatPr defaultRowHeight="14.4" x14ac:dyDescent="0.3"/>
  <cols>
    <col min="1" max="1" width="8.44140625" customWidth="1"/>
    <col min="2" max="2" width="17.77734375" customWidth="1"/>
    <col min="3" max="3" width="15.109375" customWidth="1"/>
    <col min="4" max="4" width="13.88671875" customWidth="1"/>
    <col min="5" max="5" width="14.109375" customWidth="1"/>
    <col min="6" max="6" width="11.5546875" bestFit="1" customWidth="1"/>
  </cols>
  <sheetData>
    <row r="1" spans="1:9" x14ac:dyDescent="0.3">
      <c r="A1" s="158" t="s">
        <v>168</v>
      </c>
      <c r="B1" s="158"/>
      <c r="C1" s="158"/>
    </row>
    <row r="2" spans="1:9" x14ac:dyDescent="0.3">
      <c r="A2" s="158" t="s">
        <v>169</v>
      </c>
      <c r="B2" s="158"/>
      <c r="C2" s="158"/>
    </row>
    <row r="3" spans="1:9" x14ac:dyDescent="0.3">
      <c r="A3" s="158" t="s">
        <v>170</v>
      </c>
      <c r="B3" s="158"/>
      <c r="C3" s="158"/>
    </row>
    <row r="4" spans="1:9" x14ac:dyDescent="0.3">
      <c r="A4" s="158" t="s">
        <v>171</v>
      </c>
      <c r="B4" s="158"/>
      <c r="C4" s="158"/>
    </row>
    <row r="5" spans="1:9" x14ac:dyDescent="0.3">
      <c r="A5" s="156" t="s">
        <v>172</v>
      </c>
      <c r="B5" s="156"/>
      <c r="C5" s="156"/>
      <c r="D5" s="156"/>
      <c r="E5" s="156"/>
      <c r="F5" s="156"/>
      <c r="G5" s="156"/>
      <c r="H5" s="156"/>
      <c r="I5" s="156"/>
    </row>
    <row r="6" spans="1:9" ht="15" thickBot="1" x14ac:dyDescent="0.35">
      <c r="A6" s="157" t="s">
        <v>18</v>
      </c>
      <c r="B6" s="157"/>
      <c r="C6" s="157"/>
      <c r="D6" s="157"/>
      <c r="E6" s="157"/>
      <c r="F6" s="157"/>
      <c r="G6" s="157"/>
      <c r="H6" s="157"/>
      <c r="I6" s="157"/>
    </row>
    <row r="7" spans="1:9" ht="14.4" customHeight="1" x14ac:dyDescent="0.3">
      <c r="A7" s="152" t="s">
        <v>19</v>
      </c>
      <c r="B7" s="153"/>
      <c r="C7" s="153"/>
      <c r="D7" s="153"/>
      <c r="E7" s="153"/>
      <c r="F7" s="153"/>
      <c r="G7" s="153"/>
      <c r="H7" s="153"/>
      <c r="I7" s="154"/>
    </row>
    <row r="8" spans="1:9" ht="14.4" customHeight="1" thickBot="1" x14ac:dyDescent="0.35">
      <c r="A8" s="142" t="s">
        <v>149</v>
      </c>
      <c r="B8" s="135"/>
      <c r="C8" s="135"/>
      <c r="D8" s="135"/>
      <c r="E8" s="135"/>
      <c r="F8" s="135"/>
      <c r="G8" s="135"/>
      <c r="H8" s="135"/>
      <c r="I8" s="143"/>
    </row>
    <row r="9" spans="1:9" ht="14.4" customHeight="1" thickBot="1" x14ac:dyDescent="0.35">
      <c r="A9" s="144" t="s">
        <v>20</v>
      </c>
      <c r="B9" s="145"/>
      <c r="C9" s="145"/>
      <c r="D9" s="145"/>
      <c r="E9" s="145"/>
      <c r="F9" s="145"/>
      <c r="G9" s="145"/>
      <c r="H9" s="145"/>
      <c r="I9" s="146"/>
    </row>
    <row r="10" spans="1:9" ht="14.4" customHeight="1" x14ac:dyDescent="0.3">
      <c r="A10" s="147" t="s">
        <v>21</v>
      </c>
      <c r="B10" s="148"/>
      <c r="C10" s="148"/>
      <c r="D10" s="155"/>
      <c r="E10" s="139" t="s">
        <v>22</v>
      </c>
      <c r="F10" s="140"/>
      <c r="G10" s="141"/>
      <c r="H10" s="149" t="s">
        <v>23</v>
      </c>
      <c r="I10" s="151"/>
    </row>
    <row r="11" spans="1:9" ht="14.4" customHeight="1" thickBot="1" x14ac:dyDescent="0.35">
      <c r="A11" s="134"/>
      <c r="B11" s="135"/>
      <c r="C11" s="135"/>
      <c r="D11" s="143"/>
      <c r="E11" s="142"/>
      <c r="F11" s="135"/>
      <c r="G11" s="143"/>
      <c r="H11" s="136"/>
      <c r="I11" s="138"/>
    </row>
    <row r="12" spans="1:9" ht="14.4" customHeight="1" x14ac:dyDescent="0.3">
      <c r="A12" s="139" t="s">
        <v>24</v>
      </c>
      <c r="B12" s="140"/>
      <c r="C12" s="140"/>
      <c r="D12" s="140"/>
      <c r="E12" s="141"/>
      <c r="F12" s="149" t="s">
        <v>25</v>
      </c>
      <c r="G12" s="151"/>
      <c r="H12" s="139" t="s">
        <v>26</v>
      </c>
      <c r="I12" s="141"/>
    </row>
    <row r="13" spans="1:9" ht="14.4" customHeight="1" thickBot="1" x14ac:dyDescent="0.35">
      <c r="A13" s="142"/>
      <c r="B13" s="135"/>
      <c r="C13" s="135"/>
      <c r="D13" s="135"/>
      <c r="E13" s="143"/>
      <c r="F13" s="136"/>
      <c r="G13" s="138"/>
      <c r="H13" s="142"/>
      <c r="I13" s="143"/>
    </row>
    <row r="14" spans="1:9" ht="14.4" customHeight="1" thickBot="1" x14ac:dyDescent="0.35">
      <c r="A14" s="144" t="s">
        <v>27</v>
      </c>
      <c r="B14" s="145"/>
      <c r="C14" s="145"/>
      <c r="D14" s="145"/>
      <c r="E14" s="145"/>
      <c r="F14" s="145"/>
      <c r="G14" s="145"/>
      <c r="H14" s="145"/>
      <c r="I14" s="146"/>
    </row>
    <row r="15" spans="1:9" ht="14.4" customHeight="1" x14ac:dyDescent="0.3">
      <c r="A15" s="147" t="s">
        <v>28</v>
      </c>
      <c r="B15" s="148"/>
      <c r="C15" s="148"/>
      <c r="D15" s="148"/>
      <c r="E15" s="148"/>
      <c r="F15" s="149" t="s">
        <v>29</v>
      </c>
      <c r="G15" s="150"/>
      <c r="H15" s="150"/>
      <c r="I15" s="151"/>
    </row>
    <row r="16" spans="1:9" ht="14.4" customHeight="1" thickBot="1" x14ac:dyDescent="0.35">
      <c r="A16" s="134"/>
      <c r="B16" s="135"/>
      <c r="C16" s="135"/>
      <c r="D16" s="135"/>
      <c r="E16" s="135"/>
      <c r="F16" s="136"/>
      <c r="G16" s="137"/>
      <c r="H16" s="137"/>
      <c r="I16" s="138"/>
    </row>
    <row r="17" spans="1:9" ht="14.4" customHeight="1" x14ac:dyDescent="0.3">
      <c r="A17" s="139" t="s">
        <v>30</v>
      </c>
      <c r="B17" s="140"/>
      <c r="C17" s="140"/>
      <c r="D17" s="141"/>
      <c r="E17" s="139" t="s">
        <v>31</v>
      </c>
      <c r="F17" s="140"/>
      <c r="G17" s="140"/>
      <c r="H17" s="140"/>
      <c r="I17" s="141"/>
    </row>
    <row r="18" spans="1:9" ht="14.4" customHeight="1" thickBot="1" x14ac:dyDescent="0.35">
      <c r="A18" s="142"/>
      <c r="B18" s="135"/>
      <c r="C18" s="135"/>
      <c r="D18" s="143"/>
      <c r="E18" s="142"/>
      <c r="F18" s="135"/>
      <c r="G18" s="135"/>
      <c r="H18" s="135"/>
      <c r="I18" s="143"/>
    </row>
    <row r="19" spans="1:9" ht="14.4" customHeight="1" x14ac:dyDescent="0.3">
      <c r="A19" s="163" t="s">
        <v>32</v>
      </c>
      <c r="B19" s="164"/>
      <c r="C19" s="164"/>
      <c r="D19" s="164"/>
      <c r="E19" s="164"/>
      <c r="F19" s="164"/>
      <c r="G19" s="164"/>
      <c r="H19" s="164"/>
      <c r="I19" s="165"/>
    </row>
    <row r="20" spans="1:9" ht="14.4" customHeight="1" x14ac:dyDescent="0.3">
      <c r="A20" s="10" t="s">
        <v>33</v>
      </c>
      <c r="B20" s="166" t="s">
        <v>34</v>
      </c>
      <c r="C20" s="166"/>
      <c r="D20" s="166"/>
      <c r="E20" s="166"/>
      <c r="F20" s="166"/>
      <c r="G20" s="166"/>
      <c r="H20" s="166"/>
      <c r="I20" s="167"/>
    </row>
    <row r="21" spans="1:9" ht="28.2" customHeight="1" x14ac:dyDescent="0.3">
      <c r="A21" s="10" t="s">
        <v>33</v>
      </c>
      <c r="B21" s="166" t="s">
        <v>35</v>
      </c>
      <c r="C21" s="166"/>
      <c r="D21" s="166"/>
      <c r="E21" s="166"/>
      <c r="F21" s="166"/>
      <c r="G21" s="166"/>
      <c r="H21" s="166"/>
      <c r="I21" s="167"/>
    </row>
    <row r="22" spans="1:9" ht="14.4" customHeight="1" thickBot="1" x14ac:dyDescent="0.35">
      <c r="A22" s="160" t="s">
        <v>36</v>
      </c>
      <c r="B22" s="161"/>
      <c r="C22" s="161"/>
      <c r="D22" s="161"/>
      <c r="E22" s="161"/>
      <c r="F22" s="161"/>
      <c r="G22" s="161"/>
      <c r="H22" s="161"/>
      <c r="I22" s="162"/>
    </row>
    <row r="23" spans="1:9" ht="14.4" customHeight="1" x14ac:dyDescent="0.3">
      <c r="A23" s="163" t="s">
        <v>37</v>
      </c>
      <c r="B23" s="164"/>
      <c r="C23" s="164"/>
      <c r="D23" s="164"/>
      <c r="E23" s="164"/>
      <c r="F23" s="164"/>
      <c r="G23" s="164"/>
      <c r="H23" s="164"/>
      <c r="I23" s="165"/>
    </row>
    <row r="24" spans="1:9" ht="14.4" customHeight="1" x14ac:dyDescent="0.3">
      <c r="A24" s="10" t="s">
        <v>33</v>
      </c>
      <c r="B24" s="166" t="s">
        <v>38</v>
      </c>
      <c r="C24" s="166"/>
      <c r="D24" s="166"/>
      <c r="E24" s="166"/>
      <c r="F24" s="166"/>
      <c r="G24" s="166"/>
      <c r="H24" s="166"/>
      <c r="I24" s="167"/>
    </row>
    <row r="25" spans="1:9" ht="14.4" customHeight="1" x14ac:dyDescent="0.3">
      <c r="A25" s="10" t="s">
        <v>33</v>
      </c>
      <c r="B25" s="166" t="s">
        <v>39</v>
      </c>
      <c r="C25" s="166"/>
      <c r="D25" s="166"/>
      <c r="E25" s="166"/>
      <c r="F25" s="166"/>
      <c r="G25" s="166"/>
      <c r="H25" s="166"/>
      <c r="I25" s="167"/>
    </row>
    <row r="26" spans="1:9" ht="28.2" customHeight="1" x14ac:dyDescent="0.3">
      <c r="A26" s="11"/>
      <c r="B26" s="120" t="s">
        <v>40</v>
      </c>
      <c r="C26" s="120"/>
      <c r="D26" s="120"/>
      <c r="E26" s="120"/>
      <c r="F26" s="120"/>
      <c r="G26" s="120"/>
      <c r="H26" s="120"/>
      <c r="I26" s="159"/>
    </row>
    <row r="27" spans="1:9" ht="14.4" customHeight="1" x14ac:dyDescent="0.3">
      <c r="A27" s="119" t="s">
        <v>41</v>
      </c>
      <c r="B27" s="120"/>
      <c r="C27" s="120"/>
      <c r="D27" s="120"/>
      <c r="E27" s="120"/>
      <c r="F27" s="120"/>
      <c r="G27" s="120"/>
      <c r="H27" s="120"/>
      <c r="I27" s="159"/>
    </row>
    <row r="28" spans="1:9" ht="14.4" customHeight="1" thickBot="1" x14ac:dyDescent="0.35">
      <c r="A28" s="160" t="s">
        <v>36</v>
      </c>
      <c r="B28" s="161"/>
      <c r="C28" s="161"/>
      <c r="D28" s="161"/>
      <c r="E28" s="161"/>
      <c r="F28" s="161"/>
      <c r="G28" s="161"/>
      <c r="H28" s="161"/>
      <c r="I28" s="162"/>
    </row>
    <row r="29" spans="1:9" ht="14.4" customHeight="1" x14ac:dyDescent="0.3">
      <c r="A29" s="163" t="s">
        <v>42</v>
      </c>
      <c r="B29" s="164"/>
      <c r="C29" s="164"/>
      <c r="D29" s="164"/>
      <c r="E29" s="164"/>
      <c r="F29" s="164"/>
      <c r="G29" s="164"/>
      <c r="H29" s="164"/>
      <c r="I29" s="165"/>
    </row>
    <row r="30" spans="1:9" ht="14.4" customHeight="1" x14ac:dyDescent="0.3">
      <c r="A30" s="10" t="s">
        <v>33</v>
      </c>
      <c r="B30" s="166" t="s">
        <v>43</v>
      </c>
      <c r="C30" s="166"/>
      <c r="D30" s="166"/>
      <c r="E30" s="166"/>
      <c r="F30" s="166"/>
      <c r="G30" s="166"/>
      <c r="H30" s="166"/>
      <c r="I30" s="167"/>
    </row>
    <row r="31" spans="1:9" ht="14.4" customHeight="1" x14ac:dyDescent="0.3">
      <c r="A31" s="10" t="s">
        <v>33</v>
      </c>
      <c r="B31" s="166" t="s">
        <v>44</v>
      </c>
      <c r="C31" s="166"/>
      <c r="D31" s="166"/>
      <c r="E31" s="166"/>
      <c r="F31" s="166"/>
      <c r="G31" s="166"/>
      <c r="H31" s="166"/>
      <c r="I31" s="167"/>
    </row>
    <row r="32" spans="1:9" ht="14.4" customHeight="1" thickBot="1" x14ac:dyDescent="0.35">
      <c r="A32" s="160" t="s">
        <v>36</v>
      </c>
      <c r="B32" s="161"/>
      <c r="C32" s="161"/>
      <c r="D32" s="161"/>
      <c r="E32" s="161"/>
      <c r="F32" s="161"/>
      <c r="G32" s="161"/>
      <c r="H32" s="161"/>
      <c r="I32" s="162"/>
    </row>
    <row r="33" spans="1:9" ht="14.4" customHeight="1" x14ac:dyDescent="0.3">
      <c r="A33" s="163" t="s">
        <v>45</v>
      </c>
      <c r="B33" s="164"/>
      <c r="C33" s="164"/>
      <c r="D33" s="164"/>
      <c r="E33" s="164"/>
      <c r="F33" s="164"/>
      <c r="G33" s="164"/>
      <c r="H33" s="164"/>
      <c r="I33" s="165"/>
    </row>
    <row r="34" spans="1:9" ht="14.4" customHeight="1" x14ac:dyDescent="0.3">
      <c r="A34" s="10" t="s">
        <v>33</v>
      </c>
      <c r="B34" s="166" t="s">
        <v>46</v>
      </c>
      <c r="C34" s="166"/>
      <c r="D34" s="166"/>
      <c r="E34" s="166"/>
      <c r="F34" s="166"/>
      <c r="G34" s="166"/>
      <c r="H34" s="166"/>
      <c r="I34" s="167"/>
    </row>
    <row r="35" spans="1:9" ht="14.4" customHeight="1" x14ac:dyDescent="0.3">
      <c r="A35" s="10" t="s">
        <v>33</v>
      </c>
      <c r="B35" s="166" t="s">
        <v>47</v>
      </c>
      <c r="C35" s="166"/>
      <c r="D35" s="166"/>
      <c r="E35" s="166"/>
      <c r="F35" s="166"/>
      <c r="G35" s="166"/>
      <c r="H35" s="166"/>
      <c r="I35" s="167"/>
    </row>
    <row r="36" spans="1:9" ht="14.4" customHeight="1" x14ac:dyDescent="0.3">
      <c r="A36" s="10" t="s">
        <v>33</v>
      </c>
      <c r="B36" s="166" t="s">
        <v>48</v>
      </c>
      <c r="C36" s="166"/>
      <c r="D36" s="166"/>
      <c r="E36" s="166"/>
      <c r="F36" s="166"/>
      <c r="G36" s="166"/>
      <c r="H36" s="166"/>
      <c r="I36" s="167"/>
    </row>
    <row r="37" spans="1:9" ht="14.4" customHeight="1" x14ac:dyDescent="0.3">
      <c r="A37" s="10" t="s">
        <v>33</v>
      </c>
      <c r="B37" s="166" t="s">
        <v>49</v>
      </c>
      <c r="C37" s="166"/>
      <c r="D37" s="166"/>
      <c r="E37" s="166"/>
      <c r="F37" s="166"/>
      <c r="G37" s="166"/>
      <c r="H37" s="166"/>
      <c r="I37" s="167"/>
    </row>
    <row r="38" spans="1:9" ht="14.4" customHeight="1" x14ac:dyDescent="0.3">
      <c r="A38" s="10" t="s">
        <v>33</v>
      </c>
      <c r="B38" s="166" t="s">
        <v>50</v>
      </c>
      <c r="C38" s="166"/>
      <c r="D38" s="166"/>
      <c r="E38" s="166"/>
      <c r="F38" s="166"/>
      <c r="G38" s="166"/>
      <c r="H38" s="166"/>
      <c r="I38" s="167"/>
    </row>
    <row r="39" spans="1:9" ht="14.4" customHeight="1" x14ac:dyDescent="0.3">
      <c r="A39" s="10" t="s">
        <v>33</v>
      </c>
      <c r="B39" s="166" t="s">
        <v>51</v>
      </c>
      <c r="C39" s="166"/>
      <c r="D39" s="166"/>
      <c r="E39" s="166"/>
      <c r="F39" s="166"/>
      <c r="G39" s="166"/>
      <c r="H39" s="166"/>
      <c r="I39" s="167"/>
    </row>
    <row r="40" spans="1:9" ht="14.4" customHeight="1" x14ac:dyDescent="0.3">
      <c r="A40" s="168" t="s">
        <v>52</v>
      </c>
      <c r="B40" s="169"/>
      <c r="C40" s="169"/>
      <c r="D40" s="169"/>
      <c r="E40" s="169"/>
      <c r="F40" s="169"/>
      <c r="G40" s="169"/>
      <c r="H40" s="169"/>
      <c r="I40" s="170"/>
    </row>
    <row r="41" spans="1:9" ht="117.6" customHeight="1" thickBot="1" x14ac:dyDescent="0.35">
      <c r="A41" s="171" t="s">
        <v>53</v>
      </c>
      <c r="B41" s="126"/>
      <c r="C41" s="126"/>
      <c r="D41" s="126"/>
      <c r="E41" s="126"/>
      <c r="F41" s="126"/>
      <c r="G41" s="126"/>
      <c r="H41" s="126"/>
      <c r="I41" s="127"/>
    </row>
    <row r="42" spans="1:9" ht="14.4" customHeight="1" thickBot="1" x14ac:dyDescent="0.35">
      <c r="A42" s="144" t="s">
        <v>54</v>
      </c>
      <c r="B42" s="145"/>
      <c r="C42" s="145"/>
      <c r="D42" s="145"/>
      <c r="E42" s="145"/>
      <c r="F42" s="145"/>
      <c r="G42" s="145"/>
      <c r="H42" s="145"/>
      <c r="I42" s="146"/>
    </row>
    <row r="43" spans="1:9" ht="14.4" customHeight="1" x14ac:dyDescent="0.3">
      <c r="A43" s="139" t="s">
        <v>55</v>
      </c>
      <c r="B43" s="140"/>
      <c r="C43" s="141"/>
      <c r="D43" s="149" t="s">
        <v>56</v>
      </c>
      <c r="E43" s="151"/>
      <c r="F43" s="139" t="s">
        <v>57</v>
      </c>
      <c r="G43" s="140"/>
      <c r="H43" s="140"/>
      <c r="I43" s="141"/>
    </row>
    <row r="44" spans="1:9" ht="14.4" customHeight="1" thickBot="1" x14ac:dyDescent="0.35">
      <c r="A44" s="142"/>
      <c r="B44" s="135"/>
      <c r="C44" s="143"/>
      <c r="D44" s="136"/>
      <c r="E44" s="138"/>
      <c r="F44" s="142"/>
      <c r="G44" s="135"/>
      <c r="H44" s="135"/>
      <c r="I44" s="143"/>
    </row>
    <row r="45" spans="1:9" ht="14.4" customHeight="1" x14ac:dyDescent="0.3">
      <c r="A45" s="172" t="s">
        <v>58</v>
      </c>
      <c r="B45" s="173"/>
      <c r="C45" s="173"/>
      <c r="D45" s="173"/>
      <c r="E45" s="173"/>
      <c r="F45" s="173"/>
      <c r="G45" s="173"/>
      <c r="H45" s="173"/>
      <c r="I45" s="173"/>
    </row>
    <row r="46" spans="1:9" ht="14.4" customHeight="1" x14ac:dyDescent="0.3">
      <c r="A46" s="173"/>
      <c r="B46" s="173"/>
      <c r="C46" s="173"/>
      <c r="D46" s="173"/>
      <c r="E46" s="173"/>
      <c r="F46" s="173"/>
      <c r="G46" s="173"/>
      <c r="H46" s="173"/>
      <c r="I46" s="173"/>
    </row>
    <row r="47" spans="1:9" ht="37.200000000000003" customHeight="1" x14ac:dyDescent="0.3">
      <c r="A47" s="180" t="s">
        <v>153</v>
      </c>
      <c r="B47" s="180"/>
      <c r="C47" s="180"/>
      <c r="D47" s="180"/>
      <c r="E47" s="180"/>
      <c r="F47" s="180"/>
      <c r="G47" s="180"/>
      <c r="H47" s="180"/>
      <c r="I47" s="180"/>
    </row>
    <row r="48" spans="1:9" ht="48" customHeight="1" thickBot="1" x14ac:dyDescent="0.35">
      <c r="A48" s="174" t="s">
        <v>341</v>
      </c>
      <c r="B48" s="174"/>
      <c r="C48" s="174"/>
      <c r="D48" s="174"/>
      <c r="E48" s="174"/>
      <c r="F48" s="174"/>
      <c r="G48" s="174"/>
      <c r="H48" s="174"/>
      <c r="I48" s="174"/>
    </row>
    <row r="49" spans="1:9" ht="27.6" customHeight="1" x14ac:dyDescent="0.3">
      <c r="A49" s="176" t="s">
        <v>335</v>
      </c>
      <c r="B49" s="177"/>
      <c r="C49" s="177"/>
      <c r="D49" s="177"/>
      <c r="E49" s="177"/>
      <c r="F49" s="62"/>
      <c r="G49" s="178">
        <f>'Cz. 1 Warzywa i owoce'!H86</f>
        <v>0</v>
      </c>
      <c r="H49" s="178"/>
      <c r="I49" s="179"/>
    </row>
    <row r="50" spans="1:9" ht="28.8" customHeight="1" x14ac:dyDescent="0.3">
      <c r="A50" s="119" t="s">
        <v>137</v>
      </c>
      <c r="B50" s="120"/>
      <c r="C50" s="120"/>
      <c r="D50" s="120"/>
      <c r="E50" s="120"/>
      <c r="F50" s="120"/>
      <c r="G50" s="120"/>
      <c r="H50" s="121" t="s">
        <v>163</v>
      </c>
      <c r="I50" s="122"/>
    </row>
    <row r="51" spans="1:9" ht="14.4" customHeight="1" thickBot="1" x14ac:dyDescent="0.35">
      <c r="A51" s="123" t="s">
        <v>166</v>
      </c>
      <c r="B51" s="124"/>
      <c r="C51" s="125" t="s">
        <v>162</v>
      </c>
      <c r="D51" s="125"/>
      <c r="E51" s="125"/>
      <c r="F51" s="125"/>
      <c r="G51" s="126" t="s">
        <v>161</v>
      </c>
      <c r="H51" s="126"/>
      <c r="I51" s="127"/>
    </row>
    <row r="52" spans="1:9" ht="28.2" customHeight="1" x14ac:dyDescent="0.3">
      <c r="A52" s="132" t="s">
        <v>336</v>
      </c>
      <c r="B52" s="133"/>
      <c r="C52" s="133"/>
      <c r="D52" s="133"/>
      <c r="E52" s="133"/>
      <c r="F52" s="133"/>
      <c r="G52" s="117">
        <f>'Cz. 2 Nabiał'!I31</f>
        <v>0</v>
      </c>
      <c r="H52" s="117"/>
      <c r="I52" s="118"/>
    </row>
    <row r="53" spans="1:9" ht="28.8" customHeight="1" x14ac:dyDescent="0.3">
      <c r="A53" s="119" t="s">
        <v>138</v>
      </c>
      <c r="B53" s="120"/>
      <c r="C53" s="120"/>
      <c r="D53" s="120"/>
      <c r="E53" s="120"/>
      <c r="F53" s="120"/>
      <c r="G53" s="120"/>
      <c r="H53" s="121" t="s">
        <v>163</v>
      </c>
      <c r="I53" s="122"/>
    </row>
    <row r="54" spans="1:9" ht="15" customHeight="1" thickBot="1" x14ac:dyDescent="0.35">
      <c r="A54" s="123" t="s">
        <v>166</v>
      </c>
      <c r="B54" s="124"/>
      <c r="C54" s="125" t="s">
        <v>162</v>
      </c>
      <c r="D54" s="125"/>
      <c r="E54" s="125"/>
      <c r="F54" s="125"/>
      <c r="G54" s="126" t="s">
        <v>161</v>
      </c>
      <c r="H54" s="126"/>
      <c r="I54" s="127"/>
    </row>
    <row r="55" spans="1:9" ht="27.6" customHeight="1" x14ac:dyDescent="0.3">
      <c r="A55" s="132" t="s">
        <v>337</v>
      </c>
      <c r="B55" s="133"/>
      <c r="C55" s="133"/>
      <c r="D55" s="133"/>
      <c r="E55" s="133"/>
      <c r="F55" s="133"/>
      <c r="G55" s="117">
        <f>'Cz. 3 Suche'!I112</f>
        <v>0</v>
      </c>
      <c r="H55" s="117"/>
      <c r="I55" s="118"/>
    </row>
    <row r="56" spans="1:9" ht="28.8" customHeight="1" x14ac:dyDescent="0.3">
      <c r="A56" s="119" t="s">
        <v>139</v>
      </c>
      <c r="B56" s="120"/>
      <c r="C56" s="120"/>
      <c r="D56" s="120"/>
      <c r="E56" s="120"/>
      <c r="F56" s="120"/>
      <c r="G56" s="120"/>
      <c r="H56" s="121" t="s">
        <v>163</v>
      </c>
      <c r="I56" s="122"/>
    </row>
    <row r="57" spans="1:9" ht="15" customHeight="1" thickBot="1" x14ac:dyDescent="0.35">
      <c r="A57" s="123" t="s">
        <v>166</v>
      </c>
      <c r="B57" s="124"/>
      <c r="C57" s="125" t="s">
        <v>162</v>
      </c>
      <c r="D57" s="125"/>
      <c r="E57" s="125"/>
      <c r="F57" s="125"/>
      <c r="G57" s="126" t="s">
        <v>161</v>
      </c>
      <c r="H57" s="126"/>
      <c r="I57" s="127"/>
    </row>
    <row r="58" spans="1:9" ht="29.4" customHeight="1" x14ac:dyDescent="0.3">
      <c r="A58" s="132" t="s">
        <v>338</v>
      </c>
      <c r="B58" s="133"/>
      <c r="C58" s="133"/>
      <c r="D58" s="133"/>
      <c r="E58" s="133"/>
      <c r="F58" s="133"/>
      <c r="G58" s="117">
        <f>'Cz. 4 Mrożonki'!H26</f>
        <v>0</v>
      </c>
      <c r="H58" s="117"/>
      <c r="I58" s="118"/>
    </row>
    <row r="59" spans="1:9" ht="30" customHeight="1" x14ac:dyDescent="0.3">
      <c r="A59" s="119" t="s">
        <v>140</v>
      </c>
      <c r="B59" s="120"/>
      <c r="C59" s="120"/>
      <c r="D59" s="120"/>
      <c r="E59" s="120"/>
      <c r="F59" s="120"/>
      <c r="G59" s="120"/>
      <c r="H59" s="121" t="s">
        <v>163</v>
      </c>
      <c r="I59" s="122"/>
    </row>
    <row r="60" spans="1:9" ht="15" customHeight="1" thickBot="1" x14ac:dyDescent="0.35">
      <c r="A60" s="123" t="s">
        <v>166</v>
      </c>
      <c r="B60" s="124"/>
      <c r="C60" s="125" t="s">
        <v>162</v>
      </c>
      <c r="D60" s="125"/>
      <c r="E60" s="125"/>
      <c r="F60" s="125"/>
      <c r="G60" s="126" t="s">
        <v>161</v>
      </c>
      <c r="H60" s="126"/>
      <c r="I60" s="127"/>
    </row>
    <row r="61" spans="1:9" ht="30" customHeight="1" x14ac:dyDescent="0.3">
      <c r="A61" s="132" t="s">
        <v>339</v>
      </c>
      <c r="B61" s="133"/>
      <c r="C61" s="133"/>
      <c r="D61" s="133"/>
      <c r="E61" s="133"/>
      <c r="F61" s="133"/>
      <c r="G61" s="117">
        <f>'Cz. 5 Jajka'!G9</f>
        <v>0</v>
      </c>
      <c r="H61" s="117"/>
      <c r="I61" s="118"/>
    </row>
    <row r="62" spans="1:9" ht="27.6" customHeight="1" x14ac:dyDescent="0.3">
      <c r="A62" s="119" t="s">
        <v>141</v>
      </c>
      <c r="B62" s="120"/>
      <c r="C62" s="120"/>
      <c r="D62" s="120"/>
      <c r="E62" s="120"/>
      <c r="F62" s="120"/>
      <c r="G62" s="120"/>
      <c r="H62" s="121" t="s">
        <v>163</v>
      </c>
      <c r="I62" s="122"/>
    </row>
    <row r="63" spans="1:9" ht="15" customHeight="1" thickBot="1" x14ac:dyDescent="0.35">
      <c r="A63" s="123" t="s">
        <v>166</v>
      </c>
      <c r="B63" s="124"/>
      <c r="C63" s="125" t="s">
        <v>162</v>
      </c>
      <c r="D63" s="125"/>
      <c r="E63" s="125"/>
      <c r="F63" s="125"/>
      <c r="G63" s="126" t="s">
        <v>161</v>
      </c>
      <c r="H63" s="126"/>
      <c r="I63" s="127"/>
    </row>
    <row r="64" spans="1:9" x14ac:dyDescent="0.3">
      <c r="A64" s="129" t="s">
        <v>142</v>
      </c>
      <c r="B64" s="129"/>
      <c r="C64" s="129"/>
      <c r="D64" s="129"/>
      <c r="E64" s="129"/>
      <c r="F64" s="129"/>
      <c r="G64" s="129"/>
      <c r="H64" s="63"/>
      <c r="I64" s="64"/>
    </row>
    <row r="65" spans="1:9" ht="29.4" customHeight="1" x14ac:dyDescent="0.3">
      <c r="A65" s="129" t="s">
        <v>143</v>
      </c>
      <c r="B65" s="129"/>
      <c r="C65" s="129"/>
      <c r="D65" s="129"/>
      <c r="E65" s="129"/>
      <c r="F65" s="129"/>
      <c r="G65" s="129"/>
      <c r="H65" s="129"/>
      <c r="I65" s="129"/>
    </row>
    <row r="66" spans="1:9" ht="31.2" customHeight="1" x14ac:dyDescent="0.3">
      <c r="A66" s="129" t="s">
        <v>154</v>
      </c>
      <c r="B66" s="129"/>
      <c r="C66" s="129"/>
      <c r="D66" s="129"/>
      <c r="E66" s="129"/>
      <c r="F66" s="129"/>
      <c r="G66" s="129"/>
      <c r="H66" s="129"/>
      <c r="I66" s="129"/>
    </row>
    <row r="67" spans="1:9" x14ac:dyDescent="0.3">
      <c r="A67" s="175" t="s">
        <v>59</v>
      </c>
      <c r="B67" s="175"/>
      <c r="C67" s="175"/>
      <c r="D67" s="175"/>
      <c r="E67" s="175"/>
      <c r="F67" s="175"/>
      <c r="G67" s="175"/>
      <c r="H67" s="175"/>
      <c r="I67" s="12"/>
    </row>
    <row r="68" spans="1:9" ht="14.4" customHeight="1" x14ac:dyDescent="0.3">
      <c r="A68" s="130" t="s">
        <v>60</v>
      </c>
      <c r="B68" s="130"/>
      <c r="C68" s="130"/>
      <c r="D68" s="130"/>
      <c r="E68" s="130"/>
      <c r="F68" s="130"/>
      <c r="G68" s="130"/>
      <c r="H68" s="130"/>
      <c r="I68" s="130"/>
    </row>
    <row r="69" spans="1:9" x14ac:dyDescent="0.3">
      <c r="A69" s="130" t="s">
        <v>61</v>
      </c>
      <c r="B69" s="130"/>
      <c r="C69" s="130"/>
      <c r="D69" s="130"/>
      <c r="E69" s="130"/>
      <c r="F69" s="130"/>
      <c r="G69" s="130"/>
      <c r="H69" s="130"/>
      <c r="I69" s="130"/>
    </row>
    <row r="70" spans="1:9" ht="28.2" customHeight="1" x14ac:dyDescent="0.3">
      <c r="A70" s="130" t="s">
        <v>62</v>
      </c>
      <c r="B70" s="130"/>
      <c r="C70" s="130"/>
      <c r="D70" s="130"/>
      <c r="E70" s="130"/>
      <c r="F70" s="130"/>
      <c r="G70" s="130"/>
      <c r="H70" s="130"/>
      <c r="I70" s="130"/>
    </row>
    <row r="71" spans="1:9" ht="14.4" customHeight="1" x14ac:dyDescent="0.3">
      <c r="A71" s="130" t="s">
        <v>63</v>
      </c>
      <c r="B71" s="130"/>
      <c r="C71" s="130"/>
      <c r="D71" s="130"/>
      <c r="E71" s="130"/>
      <c r="F71" s="130"/>
      <c r="G71" s="130"/>
      <c r="H71" s="130"/>
      <c r="I71" s="130"/>
    </row>
    <row r="72" spans="1:9" ht="14.4" customHeight="1" x14ac:dyDescent="0.3">
      <c r="A72" s="130" t="s">
        <v>64</v>
      </c>
      <c r="B72" s="130"/>
      <c r="C72" s="130"/>
      <c r="D72" s="130"/>
      <c r="E72" s="130"/>
      <c r="F72" s="130"/>
      <c r="G72" s="130"/>
      <c r="H72" s="130"/>
      <c r="I72" s="130"/>
    </row>
    <row r="73" spans="1:9" ht="14.4" customHeight="1" x14ac:dyDescent="0.3">
      <c r="A73" s="130" t="s">
        <v>65</v>
      </c>
      <c r="B73" s="130"/>
      <c r="C73" s="130"/>
      <c r="D73" s="130"/>
      <c r="E73" s="130"/>
      <c r="F73" s="130"/>
      <c r="G73" s="130"/>
      <c r="H73" s="130"/>
      <c r="I73" s="130"/>
    </row>
    <row r="74" spans="1:9" ht="27" customHeight="1" x14ac:dyDescent="0.3">
      <c r="A74" s="130" t="s">
        <v>66</v>
      </c>
      <c r="B74" s="130"/>
      <c r="C74" s="130"/>
      <c r="D74" s="130"/>
      <c r="E74" s="130"/>
      <c r="F74" s="130"/>
      <c r="G74" s="130"/>
      <c r="H74" s="130"/>
      <c r="I74" s="130"/>
    </row>
    <row r="75" spans="1:9" ht="30" customHeight="1" x14ac:dyDescent="0.3">
      <c r="A75" s="130" t="s">
        <v>67</v>
      </c>
      <c r="B75" s="130"/>
      <c r="C75" s="130"/>
      <c r="D75" s="130"/>
      <c r="E75" s="130"/>
      <c r="F75" s="130"/>
      <c r="G75" s="130"/>
      <c r="H75" s="130"/>
      <c r="I75" s="130"/>
    </row>
    <row r="76" spans="1:9" ht="49.2" customHeight="1" x14ac:dyDescent="0.3">
      <c r="A76" s="130" t="s">
        <v>68</v>
      </c>
      <c r="B76" s="130"/>
      <c r="C76" s="130"/>
      <c r="D76" s="130"/>
      <c r="E76" s="130"/>
      <c r="F76" s="130"/>
      <c r="G76" s="130"/>
      <c r="H76" s="130"/>
      <c r="I76" s="130"/>
    </row>
    <row r="77" spans="1:9" x14ac:dyDescent="0.3">
      <c r="A77" s="130" t="s">
        <v>69</v>
      </c>
      <c r="B77" s="130"/>
      <c r="C77" s="130"/>
      <c r="D77" s="130"/>
      <c r="E77" s="130"/>
      <c r="F77" s="130"/>
      <c r="G77" s="130"/>
      <c r="H77" s="130"/>
      <c r="I77" s="130"/>
    </row>
    <row r="78" spans="1:9" ht="28.8" customHeight="1" x14ac:dyDescent="0.3">
      <c r="A78" s="14" t="s">
        <v>33</v>
      </c>
      <c r="B78" s="120" t="s">
        <v>164</v>
      </c>
      <c r="C78" s="120"/>
      <c r="D78" s="120"/>
      <c r="E78" s="120"/>
      <c r="F78" s="120"/>
      <c r="G78" s="120"/>
      <c r="H78" s="120"/>
      <c r="I78" s="120"/>
    </row>
    <row r="79" spans="1:9" ht="28.8" customHeight="1" x14ac:dyDescent="0.3">
      <c r="A79" s="14" t="s">
        <v>33</v>
      </c>
      <c r="B79" s="120" t="s">
        <v>165</v>
      </c>
      <c r="C79" s="120"/>
      <c r="D79" s="120"/>
      <c r="E79" s="120"/>
      <c r="F79" s="120"/>
      <c r="G79" s="120"/>
      <c r="H79" s="120"/>
      <c r="I79" s="120"/>
    </row>
    <row r="80" spans="1:9" ht="30" customHeight="1" x14ac:dyDescent="0.3">
      <c r="A80" s="120" t="s">
        <v>70</v>
      </c>
      <c r="B80" s="120"/>
      <c r="C80" s="120"/>
      <c r="D80" s="120"/>
      <c r="E80" s="120"/>
      <c r="F80" s="120"/>
      <c r="G80" s="120"/>
      <c r="H80" s="120"/>
      <c r="I80" s="120"/>
    </row>
    <row r="81" spans="1:9" ht="14.4" customHeight="1" x14ac:dyDescent="0.3">
      <c r="A81" s="128" t="s">
        <v>71</v>
      </c>
      <c r="B81" s="128"/>
      <c r="C81" s="128"/>
      <c r="D81" s="128"/>
      <c r="E81" s="128"/>
      <c r="F81" s="128"/>
      <c r="G81" s="128"/>
      <c r="H81" s="128"/>
      <c r="I81" s="128"/>
    </row>
    <row r="82" spans="1:9" ht="14.4" customHeight="1" x14ac:dyDescent="0.3">
      <c r="A82" s="120" t="s">
        <v>72</v>
      </c>
      <c r="B82" s="120"/>
      <c r="C82" s="120"/>
      <c r="D82" s="120"/>
      <c r="E82" s="120"/>
      <c r="F82" s="120"/>
      <c r="G82" s="120"/>
      <c r="H82" s="120"/>
      <c r="I82" s="120"/>
    </row>
    <row r="83" spans="1:9" ht="14.4" customHeight="1" x14ac:dyDescent="0.3">
      <c r="A83" s="128" t="s">
        <v>71</v>
      </c>
      <c r="B83" s="128"/>
      <c r="C83" s="128"/>
      <c r="D83" s="128"/>
      <c r="E83" s="128"/>
      <c r="F83" s="128"/>
      <c r="G83" s="128"/>
      <c r="H83" s="128"/>
      <c r="I83" s="128"/>
    </row>
    <row r="84" spans="1:9" ht="14.4" customHeight="1" x14ac:dyDescent="0.3">
      <c r="A84" s="120" t="s">
        <v>73</v>
      </c>
      <c r="B84" s="120"/>
      <c r="C84" s="120"/>
      <c r="D84" s="120"/>
      <c r="E84" s="120"/>
      <c r="F84" s="120"/>
      <c r="G84" s="120"/>
      <c r="H84" s="120"/>
      <c r="I84" s="120"/>
    </row>
    <row r="85" spans="1:9" ht="14.4" customHeight="1" x14ac:dyDescent="0.3">
      <c r="A85" s="128" t="s">
        <v>71</v>
      </c>
      <c r="B85" s="128"/>
      <c r="C85" s="128"/>
      <c r="D85" s="128"/>
      <c r="E85" s="128"/>
      <c r="F85" s="128"/>
      <c r="G85" s="128"/>
      <c r="H85" s="128"/>
      <c r="I85" s="13"/>
    </row>
    <row r="86" spans="1:9" ht="48" customHeight="1" x14ac:dyDescent="0.3">
      <c r="A86" s="129" t="s">
        <v>74</v>
      </c>
      <c r="B86" s="129"/>
      <c r="C86" s="129"/>
      <c r="D86" s="129"/>
      <c r="E86" s="129"/>
      <c r="F86" s="129"/>
      <c r="G86" s="129"/>
      <c r="H86" s="129"/>
      <c r="I86" s="129"/>
    </row>
    <row r="87" spans="1:9" ht="31.2" customHeight="1" x14ac:dyDescent="0.3">
      <c r="A87" s="131" t="s">
        <v>75</v>
      </c>
      <c r="B87" s="131"/>
      <c r="C87" s="131"/>
      <c r="D87" s="131"/>
      <c r="E87" s="131"/>
      <c r="F87" s="131"/>
      <c r="G87" s="131"/>
      <c r="H87" s="131"/>
      <c r="I87" s="131"/>
    </row>
    <row r="88" spans="1:9" hidden="1" x14ac:dyDescent="0.3">
      <c r="A88" s="60" t="s">
        <v>33</v>
      </c>
      <c r="B88" s="60" t="s">
        <v>155</v>
      </c>
      <c r="C88" s="16"/>
      <c r="D88" s="16"/>
      <c r="E88" s="15"/>
      <c r="F88" s="15"/>
      <c r="G88" s="15"/>
      <c r="H88" s="15"/>
    </row>
    <row r="89" spans="1:9" hidden="1" x14ac:dyDescent="0.3">
      <c r="A89" t="s">
        <v>163</v>
      </c>
      <c r="B89" t="s">
        <v>156</v>
      </c>
      <c r="C89" t="s">
        <v>157</v>
      </c>
      <c r="E89" s="15"/>
      <c r="F89" s="15"/>
      <c r="G89" s="15"/>
      <c r="H89" s="15"/>
    </row>
    <row r="90" spans="1:9" hidden="1" x14ac:dyDescent="0.3">
      <c r="A90" t="s">
        <v>162</v>
      </c>
      <c r="B90" t="s">
        <v>167</v>
      </c>
      <c r="C90" t="s">
        <v>158</v>
      </c>
      <c r="D90" s="61" t="s">
        <v>159</v>
      </c>
      <c r="E90" t="s">
        <v>160</v>
      </c>
      <c r="F90" s="15"/>
      <c r="G90" s="15"/>
      <c r="H90" s="15"/>
    </row>
  </sheetData>
  <customSheetViews>
    <customSheetView guid="{84B8FA77-AE35-4870-A1B4-CD3D8EA9555F}" scale="85" fitToPage="1" topLeftCell="A37">
      <selection activeCell="K10" sqref="K10"/>
      <pageMargins left="0.7" right="0.7" top="0.75" bottom="0.75" header="0.3" footer="0.3"/>
      <pageSetup paperSize="9" scale="54" fitToHeight="0" orientation="portrait" verticalDpi="597" r:id="rId1"/>
    </customSheetView>
    <customSheetView guid="{BDD2EFA5-319A-44D2-B9F1-2950626BDBE4}" scale="85" fitToPage="1" topLeftCell="A73">
      <selection activeCell="N64" sqref="N64"/>
      <pageMargins left="0.7" right="0.7" top="0.75" bottom="0.75" header="0.3" footer="0.3"/>
      <pageSetup paperSize="9" scale="54" fitToHeight="0" orientation="portrait" verticalDpi="597" r:id="rId2"/>
    </customSheetView>
  </customSheetViews>
  <mergeCells count="122">
    <mergeCell ref="G52:I52"/>
    <mergeCell ref="G55:I55"/>
    <mergeCell ref="A50:G50"/>
    <mergeCell ref="H50:I50"/>
    <mergeCell ref="A52:F52"/>
    <mergeCell ref="A45:I46"/>
    <mergeCell ref="A48:I48"/>
    <mergeCell ref="A67:H67"/>
    <mergeCell ref="A49:E49"/>
    <mergeCell ref="A43:C43"/>
    <mergeCell ref="D43:E43"/>
    <mergeCell ref="F43:I43"/>
    <mergeCell ref="A44:C44"/>
    <mergeCell ref="D44:E44"/>
    <mergeCell ref="F44:I44"/>
    <mergeCell ref="A55:F55"/>
    <mergeCell ref="G49:I49"/>
    <mergeCell ref="A47:I47"/>
    <mergeCell ref="A53:G53"/>
    <mergeCell ref="H53:I53"/>
    <mergeCell ref="A56:G56"/>
    <mergeCell ref="H56:I56"/>
    <mergeCell ref="A60:B60"/>
    <mergeCell ref="C60:F60"/>
    <mergeCell ref="G60:I60"/>
    <mergeCell ref="A61:F61"/>
    <mergeCell ref="B37:I37"/>
    <mergeCell ref="B38:I38"/>
    <mergeCell ref="B39:I39"/>
    <mergeCell ref="A40:I40"/>
    <mergeCell ref="A41:I41"/>
    <mergeCell ref="A42:I42"/>
    <mergeCell ref="B31:I31"/>
    <mergeCell ref="A32:I32"/>
    <mergeCell ref="A33:I33"/>
    <mergeCell ref="B34:I34"/>
    <mergeCell ref="B35:I35"/>
    <mergeCell ref="B36:I36"/>
    <mergeCell ref="A27:I27"/>
    <mergeCell ref="A28:I28"/>
    <mergeCell ref="A29:I29"/>
    <mergeCell ref="B30:I30"/>
    <mergeCell ref="A19:I19"/>
    <mergeCell ref="B20:I20"/>
    <mergeCell ref="B21:I21"/>
    <mergeCell ref="A22:I22"/>
    <mergeCell ref="A23:I23"/>
    <mergeCell ref="B24:I24"/>
    <mergeCell ref="B25:I25"/>
    <mergeCell ref="B26:I26"/>
    <mergeCell ref="A5:I5"/>
    <mergeCell ref="A6:I6"/>
    <mergeCell ref="A11:D11"/>
    <mergeCell ref="E11:G11"/>
    <mergeCell ref="H11:I11"/>
    <mergeCell ref="A1:C1"/>
    <mergeCell ref="A2:C2"/>
    <mergeCell ref="A3:C3"/>
    <mergeCell ref="A4:C4"/>
    <mergeCell ref="A12:E12"/>
    <mergeCell ref="F12:G12"/>
    <mergeCell ref="H12:I12"/>
    <mergeCell ref="A7:I7"/>
    <mergeCell ref="A8:I8"/>
    <mergeCell ref="A9:I9"/>
    <mergeCell ref="A10:D10"/>
    <mergeCell ref="E10:G10"/>
    <mergeCell ref="H10:I10"/>
    <mergeCell ref="A16:E16"/>
    <mergeCell ref="F16:I16"/>
    <mergeCell ref="A17:D17"/>
    <mergeCell ref="E17:I17"/>
    <mergeCell ref="A18:D18"/>
    <mergeCell ref="E18:I18"/>
    <mergeCell ref="A13:E13"/>
    <mergeCell ref="F13:G13"/>
    <mergeCell ref="H13:I13"/>
    <mergeCell ref="A14:I14"/>
    <mergeCell ref="A15:E15"/>
    <mergeCell ref="F15:I15"/>
    <mergeCell ref="A86:I86"/>
    <mergeCell ref="A87:I87"/>
    <mergeCell ref="C51:F51"/>
    <mergeCell ref="G51:I51"/>
    <mergeCell ref="C54:F54"/>
    <mergeCell ref="G54:I54"/>
    <mergeCell ref="C57:F57"/>
    <mergeCell ref="G57:I57"/>
    <mergeCell ref="A51:B51"/>
    <mergeCell ref="A54:B54"/>
    <mergeCell ref="A57:B57"/>
    <mergeCell ref="A58:F58"/>
    <mergeCell ref="G58:I58"/>
    <mergeCell ref="A59:G59"/>
    <mergeCell ref="H59:I59"/>
    <mergeCell ref="A76:I76"/>
    <mergeCell ref="A77:I77"/>
    <mergeCell ref="B78:I78"/>
    <mergeCell ref="G61:I61"/>
    <mergeCell ref="A62:G62"/>
    <mergeCell ref="H62:I62"/>
    <mergeCell ref="A63:B63"/>
    <mergeCell ref="C63:F63"/>
    <mergeCell ref="G63:I63"/>
    <mergeCell ref="A83:I83"/>
    <mergeCell ref="A84:I84"/>
    <mergeCell ref="A85:H85"/>
    <mergeCell ref="B79:I79"/>
    <mergeCell ref="A80:I80"/>
    <mergeCell ref="A81:I81"/>
    <mergeCell ref="A82:I82"/>
    <mergeCell ref="A64:G64"/>
    <mergeCell ref="A65:I65"/>
    <mergeCell ref="A66:I66"/>
    <mergeCell ref="A71:I71"/>
    <mergeCell ref="A72:I72"/>
    <mergeCell ref="A73:I73"/>
    <mergeCell ref="A74:I74"/>
    <mergeCell ref="A75:I75"/>
    <mergeCell ref="A68:I68"/>
    <mergeCell ref="A69:I69"/>
    <mergeCell ref="A70:I70"/>
  </mergeCells>
  <dataValidations count="3">
    <dataValidation type="list" allowBlank="1" showInputMessage="1" showErrorMessage="1" sqref="A20:A21 A24:A25 A30:A31 A34:A39 A78:A79" xr:uid="{57510384-3ECD-485A-86EB-0062AC0409FA}">
      <formula1>$A$88:$B$88</formula1>
    </dataValidation>
    <dataValidation type="list" allowBlank="1" showInputMessage="1" showErrorMessage="1" sqref="H50:I50 H53:I53 H56:I56 H59:I59 H62:I62" xr:uid="{F265D611-8D22-4742-B9F7-ACE5F9C4F6F0}">
      <formula1>$A$89:$C$89</formula1>
    </dataValidation>
    <dataValidation type="list" allowBlank="1" showInputMessage="1" showErrorMessage="1" sqref="C51 C54 C57 C60 C63" xr:uid="{C6EE7CF0-72B7-44E6-9728-9E23B5AD577C}">
      <formula1>$A$90:$E$90</formula1>
    </dataValidation>
  </dataValidations>
  <pageMargins left="0.7" right="0.7" top="0.75" bottom="0.75" header="0.3" footer="0.3"/>
  <pageSetup paperSize="9" scale="54" fitToHeight="0" orientation="portrait" verticalDpi="597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78E-1007-41C6-91C0-BB939AB8D015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"/>
  <sheetViews>
    <sheetView zoomScale="70" zoomScaleNormal="70" workbookViewId="0">
      <selection activeCell="A6" sqref="A6:H86"/>
    </sheetView>
  </sheetViews>
  <sheetFormatPr defaultColWidth="9.109375" defaultRowHeight="14.4" x14ac:dyDescent="0.3"/>
  <cols>
    <col min="1" max="1" width="9.109375" style="3"/>
    <col min="2" max="2" width="39.44140625" style="3" customWidth="1"/>
    <col min="3" max="3" width="12.88671875" style="3" customWidth="1"/>
    <col min="4" max="8" width="17.88671875" style="3" customWidth="1"/>
    <col min="9" max="9" width="15" style="3" customWidth="1"/>
    <col min="10" max="10" width="15.109375" style="3" customWidth="1"/>
    <col min="11" max="16384" width="9.109375" style="3"/>
  </cols>
  <sheetData>
    <row r="1" spans="1:10" customFormat="1" x14ac:dyDescent="0.3">
      <c r="A1" s="158" t="s">
        <v>168</v>
      </c>
      <c r="B1" s="158"/>
      <c r="C1" s="158"/>
    </row>
    <row r="2" spans="1:10" customFormat="1" x14ac:dyDescent="0.3">
      <c r="A2" s="158" t="s">
        <v>169</v>
      </c>
      <c r="B2" s="158"/>
      <c r="C2" s="158"/>
    </row>
    <row r="3" spans="1:10" customFormat="1" x14ac:dyDescent="0.3">
      <c r="A3" s="158" t="s">
        <v>170</v>
      </c>
      <c r="B3" s="158"/>
      <c r="C3" s="158"/>
    </row>
    <row r="4" spans="1:10" customFormat="1" x14ac:dyDescent="0.3">
      <c r="A4" s="158" t="s">
        <v>171</v>
      </c>
      <c r="B4" s="158"/>
      <c r="C4" s="158"/>
    </row>
    <row r="5" spans="1:10" customFormat="1" x14ac:dyDescent="0.3">
      <c r="A5" s="181" t="s">
        <v>330</v>
      </c>
      <c r="B5" s="181"/>
      <c r="C5" s="181"/>
      <c r="D5" s="181"/>
      <c r="E5" s="9"/>
      <c r="F5" s="181" t="s">
        <v>340</v>
      </c>
      <c r="G5" s="181"/>
      <c r="H5" s="181"/>
      <c r="I5" s="18"/>
      <c r="J5" s="18"/>
    </row>
    <row r="6" spans="1:10" ht="14.4" customHeight="1" x14ac:dyDescent="0.3">
      <c r="A6" s="185" t="s">
        <v>6</v>
      </c>
      <c r="B6" s="185" t="s">
        <v>1</v>
      </c>
      <c r="C6" s="187" t="s">
        <v>2</v>
      </c>
      <c r="D6" s="185" t="s">
        <v>3</v>
      </c>
      <c r="E6" s="182" t="s">
        <v>134</v>
      </c>
      <c r="F6" s="182" t="s">
        <v>135</v>
      </c>
      <c r="G6" s="193" t="s">
        <v>136</v>
      </c>
      <c r="H6" s="192" t="s">
        <v>13</v>
      </c>
    </row>
    <row r="7" spans="1:10" x14ac:dyDescent="0.3">
      <c r="A7" s="185"/>
      <c r="B7" s="186"/>
      <c r="C7" s="188"/>
      <c r="D7" s="189"/>
      <c r="E7" s="184"/>
      <c r="F7" s="184"/>
      <c r="G7" s="194"/>
      <c r="H7" s="192"/>
    </row>
    <row r="8" spans="1:10" x14ac:dyDescent="0.3">
      <c r="A8" s="22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7">
        <v>7</v>
      </c>
      <c r="H8" s="27">
        <v>8</v>
      </c>
    </row>
    <row r="9" spans="1:10" x14ac:dyDescent="0.3">
      <c r="A9" s="44">
        <v>1</v>
      </c>
      <c r="B9" s="29" t="s">
        <v>106</v>
      </c>
      <c r="C9" s="30" t="s">
        <v>5</v>
      </c>
      <c r="D9" s="66">
        <v>20</v>
      </c>
      <c r="E9" s="54"/>
      <c r="F9" s="108">
        <v>0.05</v>
      </c>
      <c r="G9" s="36">
        <f>ROUND(D9*E9,2)</f>
        <v>0</v>
      </c>
      <c r="H9" s="36">
        <f t="shared" ref="H9" si="0">ROUND(D9*(E9*F9+E9),2)</f>
        <v>0</v>
      </c>
      <c r="I9" s="52"/>
    </row>
    <row r="10" spans="1:10" s="8" customFormat="1" ht="16.8" customHeight="1" x14ac:dyDescent="0.3">
      <c r="A10" s="45">
        <v>2</v>
      </c>
      <c r="B10" s="29" t="s">
        <v>113</v>
      </c>
      <c r="C10" s="30" t="s">
        <v>4</v>
      </c>
      <c r="D10" s="66">
        <v>80</v>
      </c>
      <c r="E10" s="54"/>
      <c r="F10" s="108">
        <v>0.05</v>
      </c>
      <c r="G10" s="36">
        <f t="shared" ref="G10:G73" si="1">ROUND(D10*E10,2)</f>
        <v>0</v>
      </c>
      <c r="H10" s="36">
        <f t="shared" ref="H10:H73" si="2">ROUND(D10*(E10*F10+E10),2)</f>
        <v>0</v>
      </c>
      <c r="I10" s="52"/>
    </row>
    <row r="11" spans="1:10" ht="28.8" customHeight="1" x14ac:dyDescent="0.3">
      <c r="A11" s="44">
        <v>3</v>
      </c>
      <c r="B11" s="19" t="s">
        <v>131</v>
      </c>
      <c r="C11" s="30" t="s">
        <v>4</v>
      </c>
      <c r="D11" s="66">
        <v>150</v>
      </c>
      <c r="E11" s="54"/>
      <c r="F11" s="108">
        <v>0.05</v>
      </c>
      <c r="G11" s="36">
        <f t="shared" si="1"/>
        <v>0</v>
      </c>
      <c r="H11" s="36">
        <f t="shared" si="2"/>
        <v>0</v>
      </c>
      <c r="I11" s="52"/>
    </row>
    <row r="12" spans="1:10" ht="43.2" x14ac:dyDescent="0.3">
      <c r="A12" s="44">
        <v>4</v>
      </c>
      <c r="B12" s="25" t="s">
        <v>173</v>
      </c>
      <c r="C12" s="30" t="s">
        <v>174</v>
      </c>
      <c r="D12" s="66">
        <v>15</v>
      </c>
      <c r="E12" s="54"/>
      <c r="F12" s="108">
        <v>0.05</v>
      </c>
      <c r="G12" s="36">
        <f t="shared" si="1"/>
        <v>0</v>
      </c>
      <c r="H12" s="36">
        <f t="shared" si="2"/>
        <v>0</v>
      </c>
      <c r="I12" s="52"/>
    </row>
    <row r="13" spans="1:10" ht="30.6" customHeight="1" x14ac:dyDescent="0.3">
      <c r="A13" s="44">
        <v>5</v>
      </c>
      <c r="B13" s="34" t="s">
        <v>102</v>
      </c>
      <c r="C13" s="30" t="s">
        <v>8</v>
      </c>
      <c r="D13" s="66">
        <v>70</v>
      </c>
      <c r="E13" s="54"/>
      <c r="F13" s="108">
        <v>0.05</v>
      </c>
      <c r="G13" s="36">
        <f t="shared" si="1"/>
        <v>0</v>
      </c>
      <c r="H13" s="36">
        <f t="shared" si="2"/>
        <v>0</v>
      </c>
      <c r="I13" s="52"/>
    </row>
    <row r="14" spans="1:10" ht="15.6" customHeight="1" x14ac:dyDescent="0.3">
      <c r="A14" s="45">
        <v>6</v>
      </c>
      <c r="B14" s="24" t="s">
        <v>9</v>
      </c>
      <c r="C14" s="30" t="s">
        <v>8</v>
      </c>
      <c r="D14" s="66">
        <v>15</v>
      </c>
      <c r="E14" s="54"/>
      <c r="F14" s="108">
        <v>0.05</v>
      </c>
      <c r="G14" s="36">
        <f t="shared" si="1"/>
        <v>0</v>
      </c>
      <c r="H14" s="36">
        <f t="shared" si="2"/>
        <v>0</v>
      </c>
      <c r="I14" s="52"/>
    </row>
    <row r="15" spans="1:10" ht="15.6" customHeight="1" x14ac:dyDescent="0.3">
      <c r="A15" s="44">
        <v>7</v>
      </c>
      <c r="B15" s="32" t="s">
        <v>10</v>
      </c>
      <c r="C15" s="30" t="s">
        <v>4</v>
      </c>
      <c r="D15" s="66">
        <v>40</v>
      </c>
      <c r="E15" s="54"/>
      <c r="F15" s="108">
        <v>0.05</v>
      </c>
      <c r="G15" s="36">
        <f t="shared" si="1"/>
        <v>0</v>
      </c>
      <c r="H15" s="36">
        <f t="shared" si="2"/>
        <v>0</v>
      </c>
      <c r="I15" s="52"/>
    </row>
    <row r="16" spans="1:10" ht="27" customHeight="1" x14ac:dyDescent="0.3">
      <c r="A16" s="44">
        <v>8</v>
      </c>
      <c r="B16" s="29" t="s">
        <v>108</v>
      </c>
      <c r="C16" s="30" t="s">
        <v>5</v>
      </c>
      <c r="D16" s="66">
        <v>35</v>
      </c>
      <c r="E16" s="54"/>
      <c r="F16" s="108">
        <v>0.05</v>
      </c>
      <c r="G16" s="36">
        <f t="shared" si="1"/>
        <v>0</v>
      </c>
      <c r="H16" s="36">
        <f t="shared" si="2"/>
        <v>0</v>
      </c>
      <c r="I16" s="52"/>
    </row>
    <row r="17" spans="1:9" ht="16.8" customHeight="1" x14ac:dyDescent="0.3">
      <c r="A17" s="45">
        <v>9</v>
      </c>
      <c r="B17" s="29" t="s">
        <v>175</v>
      </c>
      <c r="C17" s="30" t="s">
        <v>4</v>
      </c>
      <c r="D17" s="66">
        <v>70</v>
      </c>
      <c r="E17" s="54"/>
      <c r="F17" s="108">
        <v>0.05</v>
      </c>
      <c r="G17" s="36">
        <f t="shared" si="1"/>
        <v>0</v>
      </c>
      <c r="H17" s="36">
        <f t="shared" si="2"/>
        <v>0</v>
      </c>
      <c r="I17" s="52"/>
    </row>
    <row r="18" spans="1:9" x14ac:dyDescent="0.3">
      <c r="A18" s="45">
        <v>10</v>
      </c>
      <c r="B18" s="29" t="s">
        <v>176</v>
      </c>
      <c r="C18" s="30" t="s">
        <v>150</v>
      </c>
      <c r="D18" s="66">
        <v>70</v>
      </c>
      <c r="E18" s="54"/>
      <c r="F18" s="108">
        <v>0.05</v>
      </c>
      <c r="G18" s="36">
        <f t="shared" si="1"/>
        <v>0</v>
      </c>
      <c r="H18" s="36">
        <f t="shared" si="2"/>
        <v>0</v>
      </c>
      <c r="I18" s="52"/>
    </row>
    <row r="19" spans="1:9" ht="43.2" x14ac:dyDescent="0.3">
      <c r="A19" s="44">
        <v>11</v>
      </c>
      <c r="B19" s="20" t="s">
        <v>177</v>
      </c>
      <c r="C19" s="30" t="s">
        <v>4</v>
      </c>
      <c r="D19" s="66">
        <v>250</v>
      </c>
      <c r="E19" s="54"/>
      <c r="F19" s="108">
        <v>0.05</v>
      </c>
      <c r="G19" s="36">
        <f t="shared" si="1"/>
        <v>0</v>
      </c>
      <c r="H19" s="36">
        <f t="shared" si="2"/>
        <v>0</v>
      </c>
      <c r="I19" s="52"/>
    </row>
    <row r="20" spans="1:9" ht="27.6" customHeight="1" x14ac:dyDescent="0.3">
      <c r="A20" s="44">
        <v>12</v>
      </c>
      <c r="B20" s="20" t="s">
        <v>178</v>
      </c>
      <c r="C20" s="30" t="s">
        <v>8</v>
      </c>
      <c r="D20" s="66">
        <v>50</v>
      </c>
      <c r="E20" s="54"/>
      <c r="F20" s="108">
        <v>0.05</v>
      </c>
      <c r="G20" s="36">
        <f t="shared" si="1"/>
        <v>0</v>
      </c>
      <c r="H20" s="36">
        <f t="shared" si="2"/>
        <v>0</v>
      </c>
      <c r="I20" s="52"/>
    </row>
    <row r="21" spans="1:9" ht="28.8" x14ac:dyDescent="0.3">
      <c r="A21" s="44">
        <v>13</v>
      </c>
      <c r="B21" s="20" t="s">
        <v>82</v>
      </c>
      <c r="C21" s="30" t="s">
        <v>4</v>
      </c>
      <c r="D21" s="66">
        <v>45</v>
      </c>
      <c r="E21" s="54"/>
      <c r="F21" s="108">
        <v>0.05</v>
      </c>
      <c r="G21" s="36">
        <f t="shared" si="1"/>
        <v>0</v>
      </c>
      <c r="H21" s="36">
        <f t="shared" si="2"/>
        <v>0</v>
      </c>
      <c r="I21" s="52"/>
    </row>
    <row r="22" spans="1:9" ht="28.8" x14ac:dyDescent="0.3">
      <c r="A22" s="45">
        <v>14</v>
      </c>
      <c r="B22" s="20" t="s">
        <v>179</v>
      </c>
      <c r="C22" s="30" t="s">
        <v>4</v>
      </c>
      <c r="D22" s="66">
        <v>80</v>
      </c>
      <c r="E22" s="54"/>
      <c r="F22" s="108">
        <v>0</v>
      </c>
      <c r="G22" s="36">
        <f t="shared" si="1"/>
        <v>0</v>
      </c>
      <c r="H22" s="36">
        <f t="shared" si="2"/>
        <v>0</v>
      </c>
      <c r="I22" s="52"/>
    </row>
    <row r="23" spans="1:9" x14ac:dyDescent="0.3">
      <c r="A23" s="44">
        <v>15</v>
      </c>
      <c r="B23" s="20" t="s">
        <v>83</v>
      </c>
      <c r="C23" s="30" t="s">
        <v>4</v>
      </c>
      <c r="D23" s="66">
        <v>60</v>
      </c>
      <c r="E23" s="54"/>
      <c r="F23" s="108">
        <v>0.05</v>
      </c>
      <c r="G23" s="36">
        <f t="shared" si="1"/>
        <v>0</v>
      </c>
      <c r="H23" s="36">
        <f t="shared" si="2"/>
        <v>0</v>
      </c>
      <c r="I23" s="52"/>
    </row>
    <row r="24" spans="1:9" ht="43.2" x14ac:dyDescent="0.3">
      <c r="A24" s="44">
        <v>16</v>
      </c>
      <c r="B24" s="20" t="s">
        <v>84</v>
      </c>
      <c r="C24" s="30" t="s">
        <v>8</v>
      </c>
      <c r="D24" s="66">
        <v>45</v>
      </c>
      <c r="E24" s="54"/>
      <c r="F24" s="108">
        <v>0.05</v>
      </c>
      <c r="G24" s="36">
        <f t="shared" si="1"/>
        <v>0</v>
      </c>
      <c r="H24" s="36">
        <f t="shared" si="2"/>
        <v>0</v>
      </c>
      <c r="I24" s="52"/>
    </row>
    <row r="25" spans="1:9" ht="43.2" x14ac:dyDescent="0.3">
      <c r="A25" s="45">
        <v>17</v>
      </c>
      <c r="B25" s="20" t="s">
        <v>85</v>
      </c>
      <c r="C25" s="30" t="s">
        <v>4</v>
      </c>
      <c r="D25" s="66">
        <v>100</v>
      </c>
      <c r="E25" s="54"/>
      <c r="F25" s="108">
        <v>0.05</v>
      </c>
      <c r="G25" s="36">
        <f t="shared" si="1"/>
        <v>0</v>
      </c>
      <c r="H25" s="36">
        <f t="shared" si="2"/>
        <v>0</v>
      </c>
      <c r="I25" s="52"/>
    </row>
    <row r="26" spans="1:9" ht="31.2" customHeight="1" x14ac:dyDescent="0.3">
      <c r="A26" s="44">
        <v>18</v>
      </c>
      <c r="B26" s="20" t="s">
        <v>132</v>
      </c>
      <c r="C26" s="30" t="s">
        <v>4</v>
      </c>
      <c r="D26" s="66">
        <v>200</v>
      </c>
      <c r="E26" s="54"/>
      <c r="F26" s="108">
        <v>0.05</v>
      </c>
      <c r="G26" s="36">
        <f t="shared" si="1"/>
        <v>0</v>
      </c>
      <c r="H26" s="36">
        <f t="shared" si="2"/>
        <v>0</v>
      </c>
      <c r="I26" s="52"/>
    </row>
    <row r="27" spans="1:9" x14ac:dyDescent="0.3">
      <c r="A27" s="44">
        <v>19</v>
      </c>
      <c r="B27" s="20" t="s">
        <v>180</v>
      </c>
      <c r="C27" s="30" t="s">
        <v>8</v>
      </c>
      <c r="D27" s="66">
        <v>50</v>
      </c>
      <c r="E27" s="54"/>
      <c r="F27" s="108">
        <v>0.05</v>
      </c>
      <c r="G27" s="36">
        <f t="shared" si="1"/>
        <v>0</v>
      </c>
      <c r="H27" s="36">
        <f t="shared" si="2"/>
        <v>0</v>
      </c>
      <c r="I27" s="52"/>
    </row>
    <row r="28" spans="1:9" ht="28.8" x14ac:dyDescent="0.3">
      <c r="A28" s="45">
        <v>20</v>
      </c>
      <c r="B28" s="29" t="s">
        <v>104</v>
      </c>
      <c r="C28" s="30" t="s">
        <v>11</v>
      </c>
      <c r="D28" s="66">
        <v>120</v>
      </c>
      <c r="E28" s="54"/>
      <c r="F28" s="108">
        <v>0.05</v>
      </c>
      <c r="G28" s="36">
        <f t="shared" si="1"/>
        <v>0</v>
      </c>
      <c r="H28" s="36">
        <f t="shared" si="2"/>
        <v>0</v>
      </c>
      <c r="I28" s="52"/>
    </row>
    <row r="29" spans="1:9" ht="28.8" x14ac:dyDescent="0.3">
      <c r="A29" s="44">
        <v>21</v>
      </c>
      <c r="B29" s="20" t="s">
        <v>86</v>
      </c>
      <c r="C29" s="30" t="s">
        <v>4</v>
      </c>
      <c r="D29" s="66">
        <v>50</v>
      </c>
      <c r="E29" s="54"/>
      <c r="F29" s="108">
        <v>0.05</v>
      </c>
      <c r="G29" s="36">
        <f t="shared" si="1"/>
        <v>0</v>
      </c>
      <c r="H29" s="36">
        <f t="shared" si="2"/>
        <v>0</v>
      </c>
      <c r="I29" s="52"/>
    </row>
    <row r="30" spans="1:9" ht="28.8" x14ac:dyDescent="0.3">
      <c r="A30" s="44">
        <v>22</v>
      </c>
      <c r="B30" s="20" t="s">
        <v>87</v>
      </c>
      <c r="C30" s="30" t="s">
        <v>4</v>
      </c>
      <c r="D30" s="66">
        <v>25</v>
      </c>
      <c r="E30" s="54"/>
      <c r="F30" s="108">
        <v>0.05</v>
      </c>
      <c r="G30" s="36">
        <f t="shared" si="1"/>
        <v>0</v>
      </c>
      <c r="H30" s="36">
        <f t="shared" si="2"/>
        <v>0</v>
      </c>
      <c r="I30" s="52"/>
    </row>
    <row r="31" spans="1:9" ht="43.2" x14ac:dyDescent="0.3">
      <c r="A31" s="45">
        <v>23</v>
      </c>
      <c r="B31" s="20" t="s">
        <v>88</v>
      </c>
      <c r="C31" s="30" t="s">
        <v>4</v>
      </c>
      <c r="D31" s="66">
        <v>45</v>
      </c>
      <c r="E31" s="54"/>
      <c r="F31" s="108">
        <v>0.05</v>
      </c>
      <c r="G31" s="36">
        <f t="shared" si="1"/>
        <v>0</v>
      </c>
      <c r="H31" s="36">
        <f t="shared" si="2"/>
        <v>0</v>
      </c>
      <c r="I31" s="52"/>
    </row>
    <row r="32" spans="1:9" x14ac:dyDescent="0.3">
      <c r="A32" s="44">
        <v>24</v>
      </c>
      <c r="B32" s="29" t="s">
        <v>109</v>
      </c>
      <c r="C32" s="30" t="s">
        <v>5</v>
      </c>
      <c r="D32" s="66">
        <v>25</v>
      </c>
      <c r="E32" s="54"/>
      <c r="F32" s="108">
        <v>0.05</v>
      </c>
      <c r="G32" s="36">
        <f t="shared" si="1"/>
        <v>0</v>
      </c>
      <c r="H32" s="36">
        <f t="shared" si="2"/>
        <v>0</v>
      </c>
      <c r="I32" s="52"/>
    </row>
    <row r="33" spans="1:9" x14ac:dyDescent="0.3">
      <c r="A33" s="44">
        <v>25</v>
      </c>
      <c r="B33" s="20" t="s">
        <v>133</v>
      </c>
      <c r="C33" s="30" t="s">
        <v>4</v>
      </c>
      <c r="D33" s="66">
        <v>30</v>
      </c>
      <c r="E33" s="54"/>
      <c r="F33" s="108">
        <v>0.05</v>
      </c>
      <c r="G33" s="36">
        <f t="shared" si="1"/>
        <v>0</v>
      </c>
      <c r="H33" s="36">
        <f t="shared" si="2"/>
        <v>0</v>
      </c>
      <c r="I33" s="52"/>
    </row>
    <row r="34" spans="1:9" x14ac:dyDescent="0.3">
      <c r="A34" s="45">
        <v>26</v>
      </c>
      <c r="B34" s="29" t="s">
        <v>107</v>
      </c>
      <c r="C34" s="30" t="s">
        <v>5</v>
      </c>
      <c r="D34" s="66">
        <v>400</v>
      </c>
      <c r="E34" s="54"/>
      <c r="F34" s="108">
        <v>0.05</v>
      </c>
      <c r="G34" s="36">
        <f t="shared" si="1"/>
        <v>0</v>
      </c>
      <c r="H34" s="36">
        <f t="shared" si="2"/>
        <v>0</v>
      </c>
      <c r="I34" s="52"/>
    </row>
    <row r="35" spans="1:9" x14ac:dyDescent="0.3">
      <c r="A35" s="44">
        <v>27</v>
      </c>
      <c r="B35" s="20" t="s">
        <v>89</v>
      </c>
      <c r="C35" s="30" t="s">
        <v>7</v>
      </c>
      <c r="D35" s="66">
        <v>45</v>
      </c>
      <c r="E35" s="54"/>
      <c r="F35" s="108">
        <v>0.05</v>
      </c>
      <c r="G35" s="36">
        <f t="shared" si="1"/>
        <v>0</v>
      </c>
      <c r="H35" s="36">
        <f t="shared" si="2"/>
        <v>0</v>
      </c>
      <c r="I35" s="52"/>
    </row>
    <row r="36" spans="1:9" x14ac:dyDescent="0.3">
      <c r="A36" s="44">
        <v>28</v>
      </c>
      <c r="B36" s="29" t="s">
        <v>181</v>
      </c>
      <c r="C36" s="30" t="s">
        <v>5</v>
      </c>
      <c r="D36" s="66">
        <v>10</v>
      </c>
      <c r="E36" s="54"/>
      <c r="F36" s="108">
        <v>0.05</v>
      </c>
      <c r="G36" s="36">
        <f t="shared" si="1"/>
        <v>0</v>
      </c>
      <c r="H36" s="36">
        <f t="shared" si="2"/>
        <v>0</v>
      </c>
      <c r="I36" s="52"/>
    </row>
    <row r="37" spans="1:9" ht="28.8" x14ac:dyDescent="0.3">
      <c r="A37" s="45">
        <v>29</v>
      </c>
      <c r="B37" s="29" t="s">
        <v>77</v>
      </c>
      <c r="C37" s="30" t="s">
        <v>4</v>
      </c>
      <c r="D37" s="66">
        <v>30</v>
      </c>
      <c r="E37" s="54"/>
      <c r="F37" s="108">
        <v>0.05</v>
      </c>
      <c r="G37" s="36">
        <f t="shared" si="1"/>
        <v>0</v>
      </c>
      <c r="H37" s="36">
        <f t="shared" si="2"/>
        <v>0</v>
      </c>
      <c r="I37" s="52"/>
    </row>
    <row r="38" spans="1:9" ht="28.8" x14ac:dyDescent="0.3">
      <c r="A38" s="44">
        <v>30</v>
      </c>
      <c r="B38" s="20" t="s">
        <v>90</v>
      </c>
      <c r="C38" s="30" t="s">
        <v>4</v>
      </c>
      <c r="D38" s="66">
        <v>80</v>
      </c>
      <c r="E38" s="54"/>
      <c r="F38" s="108">
        <v>0.05</v>
      </c>
      <c r="G38" s="36">
        <f t="shared" si="1"/>
        <v>0</v>
      </c>
      <c r="H38" s="36">
        <f t="shared" si="2"/>
        <v>0</v>
      </c>
      <c r="I38" s="52"/>
    </row>
    <row r="39" spans="1:9" x14ac:dyDescent="0.3">
      <c r="A39" s="44">
        <v>31</v>
      </c>
      <c r="B39" s="29" t="s">
        <v>103</v>
      </c>
      <c r="C39" s="30" t="s">
        <v>8</v>
      </c>
      <c r="D39" s="66">
        <v>60</v>
      </c>
      <c r="E39" s="54"/>
      <c r="F39" s="108">
        <v>0.05</v>
      </c>
      <c r="G39" s="36">
        <f t="shared" si="1"/>
        <v>0</v>
      </c>
      <c r="H39" s="36">
        <f t="shared" si="2"/>
        <v>0</v>
      </c>
      <c r="I39" s="52"/>
    </row>
    <row r="40" spans="1:9" x14ac:dyDescent="0.3">
      <c r="A40" s="45">
        <v>32</v>
      </c>
      <c r="B40" s="19" t="s">
        <v>91</v>
      </c>
      <c r="C40" s="30" t="s">
        <v>4</v>
      </c>
      <c r="D40" s="66">
        <v>300</v>
      </c>
      <c r="E40" s="54"/>
      <c r="F40" s="108">
        <v>0.05</v>
      </c>
      <c r="G40" s="36">
        <f t="shared" si="1"/>
        <v>0</v>
      </c>
      <c r="H40" s="36">
        <f t="shared" si="2"/>
        <v>0</v>
      </c>
      <c r="I40" s="52"/>
    </row>
    <row r="41" spans="1:9" ht="28.8" x14ac:dyDescent="0.3">
      <c r="A41" s="44">
        <v>33</v>
      </c>
      <c r="B41" s="20" t="s">
        <v>12</v>
      </c>
      <c r="C41" s="30" t="s">
        <v>4</v>
      </c>
      <c r="D41" s="66">
        <v>60</v>
      </c>
      <c r="E41" s="54"/>
      <c r="F41" s="108">
        <v>0.05</v>
      </c>
      <c r="G41" s="36">
        <f t="shared" si="1"/>
        <v>0</v>
      </c>
      <c r="H41" s="36">
        <f t="shared" si="2"/>
        <v>0</v>
      </c>
      <c r="I41" s="52"/>
    </row>
    <row r="42" spans="1:9" ht="13.8" customHeight="1" x14ac:dyDescent="0.3">
      <c r="A42" s="44">
        <v>34</v>
      </c>
      <c r="B42" s="20" t="s">
        <v>182</v>
      </c>
      <c r="C42" s="30" t="s">
        <v>8</v>
      </c>
      <c r="D42" s="66">
        <v>10</v>
      </c>
      <c r="E42" s="54"/>
      <c r="F42" s="108">
        <v>0.05</v>
      </c>
      <c r="G42" s="36">
        <f t="shared" si="1"/>
        <v>0</v>
      </c>
      <c r="H42" s="36">
        <f t="shared" si="2"/>
        <v>0</v>
      </c>
      <c r="I42" s="52"/>
    </row>
    <row r="43" spans="1:9" ht="28.8" x14ac:dyDescent="0.3">
      <c r="A43" s="44">
        <v>35</v>
      </c>
      <c r="B43" s="29" t="s">
        <v>183</v>
      </c>
      <c r="C43" s="30" t="s">
        <v>4</v>
      </c>
      <c r="D43" s="66">
        <v>80</v>
      </c>
      <c r="E43" s="54"/>
      <c r="F43" s="108">
        <v>0.05</v>
      </c>
      <c r="G43" s="36">
        <f t="shared" si="1"/>
        <v>0</v>
      </c>
      <c r="H43" s="36">
        <f t="shared" si="2"/>
        <v>0</v>
      </c>
      <c r="I43" s="52"/>
    </row>
    <row r="44" spans="1:9" ht="57.6" x14ac:dyDescent="0.3">
      <c r="A44" s="45">
        <v>36</v>
      </c>
      <c r="B44" s="19" t="s">
        <v>184</v>
      </c>
      <c r="C44" s="30" t="s">
        <v>4</v>
      </c>
      <c r="D44" s="66">
        <v>100</v>
      </c>
      <c r="E44" s="54"/>
      <c r="F44" s="108">
        <v>0.05</v>
      </c>
      <c r="G44" s="36">
        <f t="shared" si="1"/>
        <v>0</v>
      </c>
      <c r="H44" s="36">
        <f t="shared" si="2"/>
        <v>0</v>
      </c>
      <c r="I44" s="52"/>
    </row>
    <row r="45" spans="1:9" ht="28.8" x14ac:dyDescent="0.3">
      <c r="A45" s="44">
        <v>37</v>
      </c>
      <c r="B45" s="20" t="s">
        <v>185</v>
      </c>
      <c r="C45" s="30" t="s">
        <v>4</v>
      </c>
      <c r="D45" s="66">
        <v>50</v>
      </c>
      <c r="E45" s="54"/>
      <c r="F45" s="108">
        <v>0</v>
      </c>
      <c r="G45" s="36">
        <f t="shared" si="1"/>
        <v>0</v>
      </c>
      <c r="H45" s="36">
        <f t="shared" si="2"/>
        <v>0</v>
      </c>
      <c r="I45" s="52"/>
    </row>
    <row r="46" spans="1:9" ht="28.8" x14ac:dyDescent="0.3">
      <c r="A46" s="44">
        <v>38</v>
      </c>
      <c r="B46" s="20" t="s">
        <v>92</v>
      </c>
      <c r="C46" s="30" t="s">
        <v>4</v>
      </c>
      <c r="D46" s="66">
        <v>140</v>
      </c>
      <c r="E46" s="54"/>
      <c r="F46" s="108">
        <v>0.05</v>
      </c>
      <c r="G46" s="36">
        <f t="shared" si="1"/>
        <v>0</v>
      </c>
      <c r="H46" s="36">
        <f t="shared" si="2"/>
        <v>0</v>
      </c>
      <c r="I46" s="52"/>
    </row>
    <row r="47" spans="1:9" x14ac:dyDescent="0.3">
      <c r="A47" s="45">
        <v>39</v>
      </c>
      <c r="B47" s="29" t="s">
        <v>186</v>
      </c>
      <c r="C47" s="30" t="s">
        <v>5</v>
      </c>
      <c r="D47" s="66">
        <v>30</v>
      </c>
      <c r="E47" s="54"/>
      <c r="F47" s="108">
        <v>0.05</v>
      </c>
      <c r="G47" s="36">
        <f t="shared" si="1"/>
        <v>0</v>
      </c>
      <c r="H47" s="36">
        <f t="shared" si="2"/>
        <v>0</v>
      </c>
      <c r="I47" s="52"/>
    </row>
    <row r="48" spans="1:9" x14ac:dyDescent="0.3">
      <c r="A48" s="44">
        <v>40</v>
      </c>
      <c r="B48" s="33" t="s">
        <v>110</v>
      </c>
      <c r="C48" s="30" t="s">
        <v>5</v>
      </c>
      <c r="D48" s="66">
        <v>120</v>
      </c>
      <c r="E48" s="54"/>
      <c r="F48" s="108">
        <v>0.05</v>
      </c>
      <c r="G48" s="36">
        <f t="shared" si="1"/>
        <v>0</v>
      </c>
      <c r="H48" s="36">
        <f t="shared" si="2"/>
        <v>0</v>
      </c>
      <c r="I48" s="52"/>
    </row>
    <row r="49" spans="1:10" x14ac:dyDescent="0.3">
      <c r="A49" s="44">
        <v>41</v>
      </c>
      <c r="B49" s="31" t="s">
        <v>93</v>
      </c>
      <c r="C49" s="30" t="s">
        <v>4</v>
      </c>
      <c r="D49" s="66">
        <v>60</v>
      </c>
      <c r="E49" s="54"/>
      <c r="F49" s="108">
        <v>0.05</v>
      </c>
      <c r="G49" s="36">
        <f t="shared" si="1"/>
        <v>0</v>
      </c>
      <c r="H49" s="36">
        <f t="shared" si="2"/>
        <v>0</v>
      </c>
      <c r="I49" s="52"/>
    </row>
    <row r="50" spans="1:10" ht="28.8" x14ac:dyDescent="0.3">
      <c r="A50" s="45">
        <v>42</v>
      </c>
      <c r="B50" s="31" t="s">
        <v>94</v>
      </c>
      <c r="C50" s="30" t="s">
        <v>4</v>
      </c>
      <c r="D50" s="66">
        <v>100</v>
      </c>
      <c r="E50" s="54"/>
      <c r="F50" s="108">
        <v>0.05</v>
      </c>
      <c r="G50" s="36">
        <f t="shared" si="1"/>
        <v>0</v>
      </c>
      <c r="H50" s="36">
        <f t="shared" si="2"/>
        <v>0</v>
      </c>
      <c r="I50" s="52"/>
    </row>
    <row r="51" spans="1:10" x14ac:dyDescent="0.3">
      <c r="A51" s="44">
        <v>43</v>
      </c>
      <c r="B51" s="31" t="s">
        <v>95</v>
      </c>
      <c r="C51" s="30" t="s">
        <v>7</v>
      </c>
      <c r="D51" s="66">
        <v>50</v>
      </c>
      <c r="E51" s="54"/>
      <c r="F51" s="108">
        <v>0.05</v>
      </c>
      <c r="G51" s="36">
        <f t="shared" si="1"/>
        <v>0</v>
      </c>
      <c r="H51" s="36">
        <f t="shared" si="2"/>
        <v>0</v>
      </c>
      <c r="I51" s="52"/>
    </row>
    <row r="52" spans="1:10" ht="58.8" customHeight="1" x14ac:dyDescent="0.3">
      <c r="A52" s="44">
        <v>44</v>
      </c>
      <c r="B52" s="31" t="s">
        <v>96</v>
      </c>
      <c r="C52" s="30" t="s">
        <v>4</v>
      </c>
      <c r="D52" s="66">
        <v>250</v>
      </c>
      <c r="E52" s="54"/>
      <c r="F52" s="108">
        <v>0.05</v>
      </c>
      <c r="G52" s="36">
        <f t="shared" si="1"/>
        <v>0</v>
      </c>
      <c r="H52" s="36">
        <f t="shared" si="2"/>
        <v>0</v>
      </c>
      <c r="I52" s="52"/>
    </row>
    <row r="53" spans="1:10" ht="28.8" x14ac:dyDescent="0.3">
      <c r="A53" s="45">
        <v>45</v>
      </c>
      <c r="B53" s="21" t="s">
        <v>187</v>
      </c>
      <c r="C53" s="30" t="s">
        <v>4</v>
      </c>
      <c r="D53" s="66">
        <v>40</v>
      </c>
      <c r="E53" s="54"/>
      <c r="F53" s="108">
        <v>0.05</v>
      </c>
      <c r="G53" s="36">
        <f t="shared" si="1"/>
        <v>0</v>
      </c>
      <c r="H53" s="36">
        <f t="shared" si="2"/>
        <v>0</v>
      </c>
      <c r="I53" s="52"/>
    </row>
    <row r="54" spans="1:10" x14ac:dyDescent="0.3">
      <c r="A54" s="44">
        <v>46</v>
      </c>
      <c r="B54" s="31" t="s">
        <v>188</v>
      </c>
      <c r="C54" s="30" t="s">
        <v>4</v>
      </c>
      <c r="D54" s="66">
        <v>50</v>
      </c>
      <c r="E54" s="54"/>
      <c r="F54" s="108">
        <v>0.05</v>
      </c>
      <c r="G54" s="36">
        <f t="shared" si="1"/>
        <v>0</v>
      </c>
      <c r="H54" s="36">
        <f t="shared" si="2"/>
        <v>0</v>
      </c>
      <c r="J54" s="51"/>
    </row>
    <row r="55" spans="1:10" x14ac:dyDescent="0.3">
      <c r="A55" s="44">
        <v>47</v>
      </c>
      <c r="B55" s="31" t="s">
        <v>189</v>
      </c>
      <c r="C55" s="30" t="s">
        <v>151</v>
      </c>
      <c r="D55" s="66">
        <v>50</v>
      </c>
      <c r="E55" s="54"/>
      <c r="F55" s="108">
        <v>0.05</v>
      </c>
      <c r="G55" s="36">
        <f t="shared" si="1"/>
        <v>0</v>
      </c>
      <c r="H55" s="36">
        <f t="shared" si="2"/>
        <v>0</v>
      </c>
      <c r="I55" s="53"/>
    </row>
    <row r="56" spans="1:10" x14ac:dyDescent="0.3">
      <c r="A56" s="44">
        <v>48</v>
      </c>
      <c r="B56" s="31" t="s">
        <v>190</v>
      </c>
      <c r="C56" s="30" t="s">
        <v>4</v>
      </c>
      <c r="D56" s="66">
        <v>20</v>
      </c>
      <c r="E56" s="54"/>
      <c r="F56" s="108">
        <v>0.05</v>
      </c>
      <c r="G56" s="36">
        <f t="shared" si="1"/>
        <v>0</v>
      </c>
      <c r="H56" s="36">
        <f t="shared" si="2"/>
        <v>0</v>
      </c>
    </row>
    <row r="57" spans="1:10" ht="28.8" x14ac:dyDescent="0.3">
      <c r="A57" s="44">
        <v>49</v>
      </c>
      <c r="B57" s="67" t="s">
        <v>191</v>
      </c>
      <c r="C57" s="30" t="s">
        <v>4</v>
      </c>
      <c r="D57" s="66">
        <v>70</v>
      </c>
      <c r="E57" s="54"/>
      <c r="F57" s="108">
        <v>0.05</v>
      </c>
      <c r="G57" s="36">
        <f t="shared" si="1"/>
        <v>0</v>
      </c>
      <c r="H57" s="36">
        <f t="shared" si="2"/>
        <v>0</v>
      </c>
    </row>
    <row r="58" spans="1:10" x14ac:dyDescent="0.3">
      <c r="A58" s="45">
        <v>50</v>
      </c>
      <c r="B58" s="31" t="s">
        <v>97</v>
      </c>
      <c r="C58" s="30" t="s">
        <v>5</v>
      </c>
      <c r="D58" s="66">
        <v>50</v>
      </c>
      <c r="E58" s="54"/>
      <c r="F58" s="108">
        <v>0.05</v>
      </c>
      <c r="G58" s="36">
        <f t="shared" si="1"/>
        <v>0</v>
      </c>
      <c r="H58" s="36">
        <f t="shared" si="2"/>
        <v>0</v>
      </c>
    </row>
    <row r="59" spans="1:10" x14ac:dyDescent="0.3">
      <c r="A59" s="44">
        <v>51</v>
      </c>
      <c r="B59" s="21" t="s">
        <v>192</v>
      </c>
      <c r="C59" s="30" t="s">
        <v>5</v>
      </c>
      <c r="D59" s="66">
        <v>4</v>
      </c>
      <c r="E59" s="54"/>
      <c r="F59" s="108">
        <v>0.05</v>
      </c>
      <c r="G59" s="36">
        <f t="shared" si="1"/>
        <v>0</v>
      </c>
      <c r="H59" s="36">
        <f t="shared" si="2"/>
        <v>0</v>
      </c>
    </row>
    <row r="60" spans="1:10" x14ac:dyDescent="0.3">
      <c r="A60" s="44">
        <v>52</v>
      </c>
      <c r="B60" s="21" t="s">
        <v>193</v>
      </c>
      <c r="C60" s="30" t="s">
        <v>4</v>
      </c>
      <c r="D60" s="66">
        <v>20</v>
      </c>
      <c r="E60" s="54"/>
      <c r="F60" s="108">
        <v>0.05</v>
      </c>
      <c r="G60" s="36">
        <f t="shared" si="1"/>
        <v>0</v>
      </c>
      <c r="H60" s="36">
        <f t="shared" si="2"/>
        <v>0</v>
      </c>
    </row>
    <row r="61" spans="1:10" x14ac:dyDescent="0.3">
      <c r="A61" s="45">
        <v>53</v>
      </c>
      <c r="B61" s="31" t="s">
        <v>98</v>
      </c>
      <c r="C61" s="30" t="s">
        <v>7</v>
      </c>
      <c r="D61" s="66">
        <v>80</v>
      </c>
      <c r="E61" s="54"/>
      <c r="F61" s="108">
        <v>0.05</v>
      </c>
      <c r="G61" s="36">
        <f t="shared" si="1"/>
        <v>0</v>
      </c>
      <c r="H61" s="36">
        <f t="shared" si="2"/>
        <v>0</v>
      </c>
    </row>
    <row r="62" spans="1:10" x14ac:dyDescent="0.3">
      <c r="A62" s="44">
        <v>54</v>
      </c>
      <c r="B62" s="31" t="s">
        <v>76</v>
      </c>
      <c r="C62" s="30" t="s">
        <v>8</v>
      </c>
      <c r="D62" s="66">
        <v>80</v>
      </c>
      <c r="E62" s="54"/>
      <c r="F62" s="108">
        <v>0.05</v>
      </c>
      <c r="G62" s="36">
        <f t="shared" si="1"/>
        <v>0</v>
      </c>
      <c r="H62" s="36">
        <f t="shared" si="2"/>
        <v>0</v>
      </c>
    </row>
    <row r="63" spans="1:10" x14ac:dyDescent="0.3">
      <c r="A63" s="44">
        <v>55</v>
      </c>
      <c r="B63" s="21" t="s">
        <v>194</v>
      </c>
      <c r="C63" s="30" t="s">
        <v>195</v>
      </c>
      <c r="D63" s="66">
        <v>25</v>
      </c>
      <c r="E63" s="54"/>
      <c r="F63" s="108">
        <v>0.05</v>
      </c>
      <c r="G63" s="36">
        <f t="shared" si="1"/>
        <v>0</v>
      </c>
      <c r="H63" s="36">
        <f t="shared" si="2"/>
        <v>0</v>
      </c>
    </row>
    <row r="64" spans="1:10" x14ac:dyDescent="0.3">
      <c r="A64" s="45">
        <v>56</v>
      </c>
      <c r="B64" s="21" t="s">
        <v>196</v>
      </c>
      <c r="C64" s="30" t="s">
        <v>5</v>
      </c>
      <c r="D64" s="66">
        <v>15</v>
      </c>
      <c r="E64" s="54"/>
      <c r="F64" s="108">
        <v>0.05</v>
      </c>
      <c r="G64" s="36">
        <f t="shared" si="1"/>
        <v>0</v>
      </c>
      <c r="H64" s="36">
        <f t="shared" si="2"/>
        <v>0</v>
      </c>
    </row>
    <row r="65" spans="1:9" ht="43.2" x14ac:dyDescent="0.3">
      <c r="A65" s="45">
        <v>57</v>
      </c>
      <c r="B65" s="21" t="s">
        <v>197</v>
      </c>
      <c r="C65" s="30" t="s">
        <v>8</v>
      </c>
      <c r="D65" s="66">
        <v>60</v>
      </c>
      <c r="E65" s="54"/>
      <c r="F65" s="108">
        <v>0.05</v>
      </c>
      <c r="G65" s="36">
        <f t="shared" si="1"/>
        <v>0</v>
      </c>
      <c r="H65" s="36">
        <f t="shared" si="2"/>
        <v>0</v>
      </c>
    </row>
    <row r="66" spans="1:9" x14ac:dyDescent="0.3">
      <c r="A66" s="44">
        <v>58</v>
      </c>
      <c r="B66" s="31" t="s">
        <v>198</v>
      </c>
      <c r="C66" s="30" t="s">
        <v>8</v>
      </c>
      <c r="D66" s="66">
        <v>30</v>
      </c>
      <c r="E66" s="54"/>
      <c r="F66" s="108">
        <v>0.05</v>
      </c>
      <c r="G66" s="36">
        <f t="shared" si="1"/>
        <v>0</v>
      </c>
      <c r="H66" s="36">
        <f t="shared" si="2"/>
        <v>0</v>
      </c>
      <c r="I66" s="58"/>
    </row>
    <row r="67" spans="1:9" x14ac:dyDescent="0.3">
      <c r="A67" s="44">
        <v>59</v>
      </c>
      <c r="B67" s="31" t="s">
        <v>99</v>
      </c>
      <c r="C67" s="30" t="s">
        <v>4</v>
      </c>
      <c r="D67" s="66">
        <v>40</v>
      </c>
      <c r="E67" s="54"/>
      <c r="F67" s="108">
        <v>0.05</v>
      </c>
      <c r="G67" s="36">
        <f t="shared" si="1"/>
        <v>0</v>
      </c>
      <c r="H67" s="36">
        <f t="shared" si="2"/>
        <v>0</v>
      </c>
    </row>
    <row r="68" spans="1:9" x14ac:dyDescent="0.3">
      <c r="A68" s="45">
        <v>60</v>
      </c>
      <c r="B68" s="21" t="s">
        <v>199</v>
      </c>
      <c r="C68" s="30" t="s">
        <v>5</v>
      </c>
      <c r="D68" s="66">
        <v>10</v>
      </c>
      <c r="E68" s="54"/>
      <c r="F68" s="108">
        <v>0.05</v>
      </c>
      <c r="G68" s="36">
        <f t="shared" si="1"/>
        <v>0</v>
      </c>
      <c r="H68" s="36">
        <f t="shared" si="2"/>
        <v>0</v>
      </c>
    </row>
    <row r="69" spans="1:9" ht="14.4" customHeight="1" x14ac:dyDescent="0.3">
      <c r="A69" s="44">
        <v>62</v>
      </c>
      <c r="B69" s="21" t="s">
        <v>200</v>
      </c>
      <c r="C69" s="30" t="s">
        <v>201</v>
      </c>
      <c r="D69" s="66">
        <v>25</v>
      </c>
      <c r="E69" s="54"/>
      <c r="F69" s="108">
        <v>0.05</v>
      </c>
      <c r="G69" s="36">
        <f t="shared" si="1"/>
        <v>0</v>
      </c>
      <c r="H69" s="36">
        <f t="shared" si="2"/>
        <v>0</v>
      </c>
    </row>
    <row r="70" spans="1:9" ht="14.4" customHeight="1" x14ac:dyDescent="0.3">
      <c r="A70" s="44">
        <v>63</v>
      </c>
      <c r="B70" s="31" t="s">
        <v>202</v>
      </c>
      <c r="C70" s="30" t="s">
        <v>7</v>
      </c>
      <c r="D70" s="66">
        <v>120</v>
      </c>
      <c r="E70" s="54"/>
      <c r="F70" s="108">
        <v>0.05</v>
      </c>
      <c r="G70" s="36">
        <f t="shared" si="1"/>
        <v>0</v>
      </c>
      <c r="H70" s="36">
        <f t="shared" si="2"/>
        <v>0</v>
      </c>
    </row>
    <row r="71" spans="1:9" ht="14.4" customHeight="1" x14ac:dyDescent="0.3">
      <c r="A71" s="45">
        <v>64</v>
      </c>
      <c r="B71" s="68" t="s">
        <v>203</v>
      </c>
      <c r="C71" s="30" t="s">
        <v>195</v>
      </c>
      <c r="D71" s="66">
        <v>25</v>
      </c>
      <c r="E71" s="54"/>
      <c r="F71" s="108">
        <v>0.05</v>
      </c>
      <c r="G71" s="36">
        <f t="shared" si="1"/>
        <v>0</v>
      </c>
      <c r="H71" s="36">
        <f t="shared" si="2"/>
        <v>0</v>
      </c>
    </row>
    <row r="72" spans="1:9" x14ac:dyDescent="0.3">
      <c r="A72" s="45">
        <v>65</v>
      </c>
      <c r="B72" s="21" t="s">
        <v>204</v>
      </c>
      <c r="C72" s="30" t="s">
        <v>5</v>
      </c>
      <c r="D72" s="66">
        <v>20</v>
      </c>
      <c r="E72" s="54"/>
      <c r="F72" s="108">
        <v>0.05</v>
      </c>
      <c r="G72" s="36">
        <f t="shared" si="1"/>
        <v>0</v>
      </c>
      <c r="H72" s="36">
        <f t="shared" si="2"/>
        <v>0</v>
      </c>
    </row>
    <row r="73" spans="1:9" ht="72" x14ac:dyDescent="0.3">
      <c r="A73" s="44">
        <v>66</v>
      </c>
      <c r="B73" s="21" t="s">
        <v>111</v>
      </c>
      <c r="C73" s="30" t="s">
        <v>4</v>
      </c>
      <c r="D73" s="66">
        <v>65</v>
      </c>
      <c r="E73" s="54"/>
      <c r="F73" s="108">
        <v>0.05</v>
      </c>
      <c r="G73" s="36">
        <f t="shared" si="1"/>
        <v>0</v>
      </c>
      <c r="H73" s="36">
        <f t="shared" si="2"/>
        <v>0</v>
      </c>
    </row>
    <row r="74" spans="1:9" ht="28.8" x14ac:dyDescent="0.3">
      <c r="A74" s="44">
        <v>67</v>
      </c>
      <c r="B74" s="21" t="s">
        <v>105</v>
      </c>
      <c r="C74" s="30" t="s">
        <v>4</v>
      </c>
      <c r="D74" s="66">
        <v>100</v>
      </c>
      <c r="E74" s="54"/>
      <c r="F74" s="108">
        <v>0.05</v>
      </c>
      <c r="G74" s="36">
        <f t="shared" ref="G74:G85" si="3">ROUND(D74*E74,2)</f>
        <v>0</v>
      </c>
      <c r="H74" s="36">
        <f t="shared" ref="H74:H85" si="4">ROUND(D74*(E74*F74+E74),2)</f>
        <v>0</v>
      </c>
    </row>
    <row r="75" spans="1:9" x14ac:dyDescent="0.3">
      <c r="A75" s="45">
        <v>68</v>
      </c>
      <c r="B75" s="21" t="s">
        <v>205</v>
      </c>
      <c r="C75" s="30" t="s">
        <v>5</v>
      </c>
      <c r="D75" s="66">
        <v>5</v>
      </c>
      <c r="E75" s="54"/>
      <c r="F75" s="108">
        <v>0.05</v>
      </c>
      <c r="G75" s="36">
        <f t="shared" si="3"/>
        <v>0</v>
      </c>
      <c r="H75" s="36">
        <f t="shared" si="4"/>
        <v>0</v>
      </c>
    </row>
    <row r="76" spans="1:9" ht="28.8" x14ac:dyDescent="0.3">
      <c r="A76" s="46">
        <v>69</v>
      </c>
      <c r="B76" s="35" t="s">
        <v>100</v>
      </c>
      <c r="C76" s="30" t="s">
        <v>4</v>
      </c>
      <c r="D76" s="66">
        <v>20</v>
      </c>
      <c r="E76" s="54"/>
      <c r="F76" s="108">
        <v>0.05</v>
      </c>
      <c r="G76" s="36">
        <f t="shared" si="3"/>
        <v>0</v>
      </c>
      <c r="H76" s="36">
        <f t="shared" si="4"/>
        <v>0</v>
      </c>
    </row>
    <row r="77" spans="1:9" ht="72" x14ac:dyDescent="0.3">
      <c r="A77" s="69">
        <v>70</v>
      </c>
      <c r="B77" s="20" t="s">
        <v>101</v>
      </c>
      <c r="C77" s="70" t="s">
        <v>4</v>
      </c>
      <c r="D77" s="71">
        <v>1200</v>
      </c>
      <c r="E77" s="54"/>
      <c r="F77" s="108">
        <v>0.05</v>
      </c>
      <c r="G77" s="36">
        <f t="shared" si="3"/>
        <v>0</v>
      </c>
      <c r="H77" s="36">
        <f t="shared" si="4"/>
        <v>0</v>
      </c>
    </row>
    <row r="78" spans="1:9" x14ac:dyDescent="0.3">
      <c r="A78" s="69">
        <v>71</v>
      </c>
      <c r="B78" s="20" t="s">
        <v>206</v>
      </c>
      <c r="C78" s="30" t="s">
        <v>5</v>
      </c>
      <c r="D78" s="66">
        <v>50</v>
      </c>
      <c r="E78" s="54"/>
      <c r="F78" s="108">
        <v>0.05</v>
      </c>
      <c r="G78" s="36">
        <f t="shared" si="3"/>
        <v>0</v>
      </c>
      <c r="H78" s="36">
        <f t="shared" si="4"/>
        <v>0</v>
      </c>
    </row>
    <row r="79" spans="1:9" x14ac:dyDescent="0.3">
      <c r="A79" s="69">
        <v>72</v>
      </c>
      <c r="B79" s="20" t="s">
        <v>207</v>
      </c>
      <c r="C79" s="30" t="s">
        <v>4</v>
      </c>
      <c r="D79" s="66">
        <v>60</v>
      </c>
      <c r="E79" s="54"/>
      <c r="F79" s="108">
        <v>0.05</v>
      </c>
      <c r="G79" s="36">
        <f t="shared" si="3"/>
        <v>0</v>
      </c>
      <c r="H79" s="36">
        <f t="shared" si="4"/>
        <v>0</v>
      </c>
    </row>
    <row r="80" spans="1:9" x14ac:dyDescent="0.3">
      <c r="A80" s="69">
        <v>73</v>
      </c>
      <c r="B80" s="20" t="s">
        <v>208</v>
      </c>
      <c r="C80" s="30" t="s">
        <v>4</v>
      </c>
      <c r="D80" s="66">
        <v>40</v>
      </c>
      <c r="E80" s="54"/>
      <c r="F80" s="108">
        <v>0.05</v>
      </c>
      <c r="G80" s="36">
        <f t="shared" si="3"/>
        <v>0</v>
      </c>
      <c r="H80" s="36">
        <f t="shared" si="4"/>
        <v>0</v>
      </c>
    </row>
    <row r="81" spans="1:8" x14ac:dyDescent="0.3">
      <c r="A81" s="69">
        <v>74</v>
      </c>
      <c r="B81" s="20" t="s">
        <v>209</v>
      </c>
      <c r="C81" s="30" t="s">
        <v>4</v>
      </c>
      <c r="D81" s="66">
        <v>40</v>
      </c>
      <c r="E81" s="54"/>
      <c r="F81" s="108">
        <v>0.05</v>
      </c>
      <c r="G81" s="36">
        <f t="shared" si="3"/>
        <v>0</v>
      </c>
      <c r="H81" s="36">
        <f t="shared" si="4"/>
        <v>0</v>
      </c>
    </row>
    <row r="82" spans="1:8" x14ac:dyDescent="0.3">
      <c r="A82" s="69">
        <v>75</v>
      </c>
      <c r="B82" s="20" t="s">
        <v>210</v>
      </c>
      <c r="C82" s="30" t="s">
        <v>4</v>
      </c>
      <c r="D82" s="66">
        <v>30</v>
      </c>
      <c r="E82" s="54"/>
      <c r="F82" s="108">
        <v>0.05</v>
      </c>
      <c r="G82" s="36">
        <f t="shared" si="3"/>
        <v>0</v>
      </c>
      <c r="H82" s="36">
        <f t="shared" si="4"/>
        <v>0</v>
      </c>
    </row>
    <row r="83" spans="1:8" ht="28.8" x14ac:dyDescent="0.3">
      <c r="A83" s="69">
        <v>76</v>
      </c>
      <c r="B83" s="20" t="s">
        <v>211</v>
      </c>
      <c r="C83" s="30" t="s">
        <v>5</v>
      </c>
      <c r="D83" s="66">
        <v>40</v>
      </c>
      <c r="E83" s="54"/>
      <c r="F83" s="108">
        <v>0.05</v>
      </c>
      <c r="G83" s="36">
        <f t="shared" si="3"/>
        <v>0</v>
      </c>
      <c r="H83" s="36">
        <f t="shared" si="4"/>
        <v>0</v>
      </c>
    </row>
    <row r="84" spans="1:8" x14ac:dyDescent="0.3">
      <c r="A84" s="69">
        <v>77</v>
      </c>
      <c r="B84" s="20" t="s">
        <v>212</v>
      </c>
      <c r="C84" s="30" t="s">
        <v>4</v>
      </c>
      <c r="D84" s="66">
        <v>20</v>
      </c>
      <c r="E84" s="54"/>
      <c r="F84" s="108">
        <v>0.05</v>
      </c>
      <c r="G84" s="36">
        <f t="shared" si="3"/>
        <v>0</v>
      </c>
      <c r="H84" s="36">
        <f t="shared" si="4"/>
        <v>0</v>
      </c>
    </row>
    <row r="85" spans="1:8" x14ac:dyDescent="0.3">
      <c r="A85" s="47">
        <v>78</v>
      </c>
      <c r="B85" s="29" t="s">
        <v>213</v>
      </c>
      <c r="C85" s="30" t="s">
        <v>4</v>
      </c>
      <c r="D85" s="66">
        <v>180</v>
      </c>
      <c r="E85" s="54"/>
      <c r="F85" s="108">
        <v>0.05</v>
      </c>
      <c r="G85" s="36">
        <f t="shared" si="3"/>
        <v>0</v>
      </c>
      <c r="H85" s="36">
        <f t="shared" si="4"/>
        <v>0</v>
      </c>
    </row>
    <row r="86" spans="1:8" x14ac:dyDescent="0.3">
      <c r="A86" s="48"/>
      <c r="B86" s="28"/>
      <c r="C86" s="28"/>
      <c r="D86" s="28"/>
      <c r="E86" s="28"/>
      <c r="F86" s="30" t="s">
        <v>112</v>
      </c>
      <c r="G86" s="72">
        <f>SUM(G9:G85)</f>
        <v>0</v>
      </c>
      <c r="H86" s="26">
        <f>SUM(H9:H85)</f>
        <v>0</v>
      </c>
    </row>
    <row r="87" spans="1:8" x14ac:dyDescent="0.3">
      <c r="A87" s="7"/>
      <c r="G87" s="53"/>
      <c r="H87" s="53"/>
    </row>
    <row r="88" spans="1:8" x14ac:dyDescent="0.3">
      <c r="A88" s="7"/>
    </row>
    <row r="89" spans="1:8" x14ac:dyDescent="0.3">
      <c r="A89" s="190" t="s">
        <v>58</v>
      </c>
      <c r="B89" s="191"/>
      <c r="C89" s="191"/>
      <c r="D89" s="191"/>
      <c r="E89" s="191"/>
      <c r="F89" s="191"/>
      <c r="G89" s="191"/>
      <c r="H89" s="191"/>
    </row>
    <row r="90" spans="1:8" x14ac:dyDescent="0.3">
      <c r="A90" s="191"/>
      <c r="B90" s="191"/>
      <c r="C90" s="191"/>
      <c r="D90" s="191"/>
      <c r="E90" s="191"/>
      <c r="F90" s="191"/>
      <c r="G90" s="191"/>
      <c r="H90" s="191"/>
    </row>
    <row r="91" spans="1:8" x14ac:dyDescent="0.3">
      <c r="A91" s="191"/>
      <c r="B91" s="191"/>
      <c r="C91" s="191"/>
      <c r="D91" s="191"/>
      <c r="E91" s="191"/>
      <c r="F91" s="191"/>
      <c r="G91" s="191"/>
      <c r="H91" s="191"/>
    </row>
  </sheetData>
  <sortState xmlns:xlrd2="http://schemas.microsoft.com/office/spreadsheetml/2017/richdata2" ref="B9:H65">
    <sortCondition ref="B9:B65"/>
  </sortState>
  <customSheetViews>
    <customSheetView guid="{84B8FA77-AE35-4870-A1B4-CD3D8EA9555F}" scale="90" showPageBreaks="1" fitToPage="1" printArea="1" topLeftCell="A70">
      <selection activeCell="J77" sqref="J77"/>
      <pageMargins left="0.25" right="0.25" top="0.75" bottom="0.75" header="0.3" footer="0.3"/>
      <pageSetup paperSize="9" scale="66" fitToHeight="0" orientation="portrait" verticalDpi="597" r:id="rId1"/>
    </customSheetView>
    <customSheetView guid="{BDD2EFA5-319A-44D2-B9F1-2950626BDBE4}" scale="90" showPageBreaks="1" fitToPage="1" printArea="1">
      <selection activeCell="I7" sqref="A7:XFD7"/>
      <pageMargins left="0.25" right="0.25" top="0.75" bottom="0.75" header="0.3" footer="0.3"/>
      <pageSetup paperSize="9" scale="65" fitToHeight="0" orientation="portrait" verticalDpi="597" r:id="rId2"/>
    </customSheetView>
  </customSheetViews>
  <mergeCells count="15">
    <mergeCell ref="A89:H91"/>
    <mergeCell ref="A1:C1"/>
    <mergeCell ref="A2:C2"/>
    <mergeCell ref="A3:C3"/>
    <mergeCell ref="A4:C4"/>
    <mergeCell ref="A5:D5"/>
    <mergeCell ref="F6:F7"/>
    <mergeCell ref="H6:H7"/>
    <mergeCell ref="A6:A7"/>
    <mergeCell ref="B6:B7"/>
    <mergeCell ref="C6:C7"/>
    <mergeCell ref="D6:D7"/>
    <mergeCell ref="E6:E7"/>
    <mergeCell ref="G6:G7"/>
    <mergeCell ref="F5:H5"/>
  </mergeCells>
  <pageMargins left="0.25" right="0.25" top="0.75" bottom="0.75" header="0.3" footer="0.3"/>
  <pageSetup paperSize="9" scale="65" fitToHeight="0" orientation="portrait" verticalDpi="597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topLeftCell="C38" zoomScale="85" zoomScaleNormal="85" workbookViewId="0">
      <selection activeCell="A6" sqref="A6:I31"/>
    </sheetView>
  </sheetViews>
  <sheetFormatPr defaultRowHeight="14.4" x14ac:dyDescent="0.3"/>
  <cols>
    <col min="1" max="1" width="6.44140625" customWidth="1"/>
    <col min="2" max="2" width="85.109375" customWidth="1"/>
    <col min="3" max="3" width="11.77734375" customWidth="1"/>
    <col min="4" max="4" width="6.109375" customWidth="1"/>
    <col min="5" max="5" width="43.21875" customWidth="1"/>
    <col min="6" max="6" width="12.5546875" customWidth="1"/>
    <col min="7" max="7" width="13" customWidth="1"/>
    <col min="8" max="8" width="12.33203125" customWidth="1"/>
    <col min="9" max="9" width="15.33203125" customWidth="1"/>
    <col min="10" max="10" width="16.21875" customWidth="1"/>
  </cols>
  <sheetData>
    <row r="1" spans="1:11" x14ac:dyDescent="0.3">
      <c r="A1" s="158" t="s">
        <v>168</v>
      </c>
      <c r="B1" s="158"/>
      <c r="C1" s="158"/>
    </row>
    <row r="2" spans="1:11" x14ac:dyDescent="0.3">
      <c r="A2" s="158" t="s">
        <v>169</v>
      </c>
      <c r="B2" s="158"/>
      <c r="C2" s="158"/>
    </row>
    <row r="3" spans="1:11" x14ac:dyDescent="0.3">
      <c r="A3" s="158" t="s">
        <v>170</v>
      </c>
      <c r="B3" s="158"/>
      <c r="C3" s="158"/>
    </row>
    <row r="4" spans="1:11" x14ac:dyDescent="0.3">
      <c r="A4" s="158" t="s">
        <v>171</v>
      </c>
      <c r="B4" s="158"/>
      <c r="C4" s="158"/>
    </row>
    <row r="5" spans="1:11" x14ac:dyDescent="0.3">
      <c r="A5" s="181" t="s">
        <v>331</v>
      </c>
      <c r="B5" s="181"/>
      <c r="C5" s="181"/>
      <c r="D5" s="181"/>
      <c r="E5" s="49"/>
      <c r="F5" s="49"/>
      <c r="G5" s="181" t="s">
        <v>340</v>
      </c>
      <c r="H5" s="181"/>
      <c r="I5" s="181"/>
      <c r="J5" s="18"/>
      <c r="K5" s="18"/>
    </row>
    <row r="6" spans="1:11" ht="42" customHeight="1" x14ac:dyDescent="0.3">
      <c r="A6" s="201" t="s">
        <v>0</v>
      </c>
      <c r="B6" s="202" t="s">
        <v>1</v>
      </c>
      <c r="C6" s="202" t="s">
        <v>2</v>
      </c>
      <c r="D6" s="205" t="s">
        <v>3</v>
      </c>
      <c r="E6" s="200" t="s">
        <v>152</v>
      </c>
      <c r="F6" s="195" t="s">
        <v>134</v>
      </c>
      <c r="G6" s="182" t="s">
        <v>135</v>
      </c>
      <c r="H6" s="182" t="s">
        <v>136</v>
      </c>
      <c r="I6" s="198" t="s">
        <v>13</v>
      </c>
    </row>
    <row r="7" spans="1:11" x14ac:dyDescent="0.3">
      <c r="A7" s="201"/>
      <c r="B7" s="203"/>
      <c r="C7" s="204"/>
      <c r="D7" s="206"/>
      <c r="E7" s="200"/>
      <c r="F7" s="196"/>
      <c r="G7" s="197"/>
      <c r="H7" s="197"/>
      <c r="I7" s="199"/>
    </row>
    <row r="8" spans="1:11" x14ac:dyDescent="0.3">
      <c r="A8" s="80">
        <v>1</v>
      </c>
      <c r="B8" s="80">
        <v>2</v>
      </c>
      <c r="C8" s="81">
        <v>3</v>
      </c>
      <c r="D8" s="109">
        <v>4</v>
      </c>
      <c r="E8" s="77">
        <v>5</v>
      </c>
      <c r="F8" s="75">
        <v>6</v>
      </c>
      <c r="G8" s="1">
        <v>7</v>
      </c>
      <c r="H8" s="1">
        <v>8</v>
      </c>
      <c r="I8" s="1">
        <v>9</v>
      </c>
    </row>
    <row r="9" spans="1:11" ht="31.2" x14ac:dyDescent="0.3">
      <c r="A9" s="82">
        <v>1</v>
      </c>
      <c r="B9" s="5" t="s">
        <v>114</v>
      </c>
      <c r="C9" s="6" t="s">
        <v>8</v>
      </c>
      <c r="D9" s="110">
        <v>120</v>
      </c>
      <c r="E9" s="112"/>
      <c r="F9" s="76"/>
      <c r="G9" s="108">
        <v>0.05</v>
      </c>
      <c r="H9" s="36">
        <f>ROUND((F9*D9),2)</f>
        <v>0</v>
      </c>
      <c r="I9" s="36">
        <f>ROUND((D9*F9*G9)+(D9*F9),2)</f>
        <v>0</v>
      </c>
    </row>
    <row r="10" spans="1:11" ht="15.6" x14ac:dyDescent="0.3">
      <c r="A10" s="82">
        <v>2</v>
      </c>
      <c r="B10" s="5" t="s">
        <v>78</v>
      </c>
      <c r="C10" s="6" t="s">
        <v>8</v>
      </c>
      <c r="D10" s="110">
        <v>60</v>
      </c>
      <c r="E10" s="112"/>
      <c r="F10" s="76"/>
      <c r="G10" s="108">
        <v>0.23</v>
      </c>
      <c r="H10" s="36">
        <f t="shared" ref="H10:H30" si="0">ROUND((F10*D10),2)</f>
        <v>0</v>
      </c>
      <c r="I10" s="36">
        <f t="shared" ref="I10:I30" si="1">ROUND((D10*F10*G10)+(D10*F10),2)</f>
        <v>0</v>
      </c>
    </row>
    <row r="11" spans="1:11" ht="62.4" x14ac:dyDescent="0.3">
      <c r="A11" s="82">
        <v>3</v>
      </c>
      <c r="B11" s="5" t="s">
        <v>115</v>
      </c>
      <c r="C11" s="6" t="s">
        <v>8</v>
      </c>
      <c r="D11" s="110">
        <v>50</v>
      </c>
      <c r="E11" s="112"/>
      <c r="F11" s="76"/>
      <c r="G11" s="108">
        <v>0.05</v>
      </c>
      <c r="H11" s="36">
        <f t="shared" si="0"/>
        <v>0</v>
      </c>
      <c r="I11" s="36">
        <f t="shared" si="1"/>
        <v>0</v>
      </c>
    </row>
    <row r="12" spans="1:11" ht="62.4" x14ac:dyDescent="0.3">
      <c r="A12" s="82">
        <v>4</v>
      </c>
      <c r="B12" s="5" t="s">
        <v>116</v>
      </c>
      <c r="C12" s="6" t="s">
        <v>8</v>
      </c>
      <c r="D12" s="110">
        <v>500</v>
      </c>
      <c r="E12" s="112"/>
      <c r="F12" s="76"/>
      <c r="G12" s="108">
        <v>0.05</v>
      </c>
      <c r="H12" s="36">
        <f t="shared" si="0"/>
        <v>0</v>
      </c>
      <c r="I12" s="36">
        <f t="shared" si="1"/>
        <v>0</v>
      </c>
    </row>
    <row r="13" spans="1:11" ht="15.6" x14ac:dyDescent="0.3">
      <c r="A13" s="82">
        <v>5</v>
      </c>
      <c r="B13" s="5" t="s">
        <v>214</v>
      </c>
      <c r="C13" s="6" t="s">
        <v>150</v>
      </c>
      <c r="D13" s="110">
        <v>240</v>
      </c>
      <c r="E13" s="112"/>
      <c r="F13" s="76"/>
      <c r="G13" s="108">
        <v>0.05</v>
      </c>
      <c r="H13" s="36">
        <f t="shared" si="0"/>
        <v>0</v>
      </c>
      <c r="I13" s="36">
        <f t="shared" si="1"/>
        <v>0</v>
      </c>
    </row>
    <row r="14" spans="1:11" ht="46.8" x14ac:dyDescent="0.3">
      <c r="A14" s="82">
        <v>6</v>
      </c>
      <c r="B14" s="5" t="s">
        <v>215</v>
      </c>
      <c r="C14" s="6" t="s">
        <v>150</v>
      </c>
      <c r="D14" s="110">
        <v>60</v>
      </c>
      <c r="E14" s="112"/>
      <c r="F14" s="76"/>
      <c r="G14" s="108">
        <v>0.05</v>
      </c>
      <c r="H14" s="36">
        <f t="shared" si="0"/>
        <v>0</v>
      </c>
      <c r="I14" s="36">
        <f t="shared" si="1"/>
        <v>0</v>
      </c>
    </row>
    <row r="15" spans="1:11" ht="46.8" x14ac:dyDescent="0.3">
      <c r="A15" s="82">
        <v>7</v>
      </c>
      <c r="B15" s="5" t="s">
        <v>216</v>
      </c>
      <c r="C15" s="6" t="s">
        <v>8</v>
      </c>
      <c r="D15" s="110">
        <v>150</v>
      </c>
      <c r="E15" s="112"/>
      <c r="F15" s="76"/>
      <c r="G15" s="108">
        <v>0.05</v>
      </c>
      <c r="H15" s="36">
        <f t="shared" si="0"/>
        <v>0</v>
      </c>
      <c r="I15" s="36">
        <f t="shared" si="1"/>
        <v>0</v>
      </c>
    </row>
    <row r="16" spans="1:11" ht="46.8" x14ac:dyDescent="0.3">
      <c r="A16" s="82">
        <v>8</v>
      </c>
      <c r="B16" s="5" t="s">
        <v>117</v>
      </c>
      <c r="C16" s="6" t="s">
        <v>8</v>
      </c>
      <c r="D16" s="110">
        <v>850</v>
      </c>
      <c r="E16" s="112"/>
      <c r="F16" s="76"/>
      <c r="G16" s="108">
        <v>0.05</v>
      </c>
      <c r="H16" s="36">
        <f t="shared" si="0"/>
        <v>0</v>
      </c>
      <c r="I16" s="36">
        <f t="shared" si="1"/>
        <v>0</v>
      </c>
    </row>
    <row r="17" spans="1:10" ht="15.6" x14ac:dyDescent="0.3">
      <c r="A17" s="82">
        <v>9</v>
      </c>
      <c r="B17" s="5" t="s">
        <v>217</v>
      </c>
      <c r="C17" s="6" t="s">
        <v>8</v>
      </c>
      <c r="D17" s="110">
        <v>20</v>
      </c>
      <c r="E17" s="112"/>
      <c r="F17" s="76"/>
      <c r="G17" s="108">
        <v>0.05</v>
      </c>
      <c r="H17" s="36">
        <f t="shared" si="0"/>
        <v>0</v>
      </c>
      <c r="I17" s="36">
        <f t="shared" si="1"/>
        <v>0</v>
      </c>
    </row>
    <row r="18" spans="1:10" ht="15.6" x14ac:dyDescent="0.3">
      <c r="A18" s="82">
        <v>10</v>
      </c>
      <c r="B18" s="5" t="s">
        <v>218</v>
      </c>
      <c r="C18" s="6" t="s">
        <v>150</v>
      </c>
      <c r="D18" s="110">
        <v>60</v>
      </c>
      <c r="E18" s="112"/>
      <c r="F18" s="76"/>
      <c r="G18" s="108">
        <v>0.05</v>
      </c>
      <c r="H18" s="36">
        <f t="shared" si="0"/>
        <v>0</v>
      </c>
      <c r="I18" s="36">
        <f t="shared" si="1"/>
        <v>0</v>
      </c>
    </row>
    <row r="19" spans="1:10" ht="31.2" x14ac:dyDescent="0.3">
      <c r="A19" s="82">
        <v>11</v>
      </c>
      <c r="B19" s="5" t="s">
        <v>219</v>
      </c>
      <c r="C19" s="6" t="s">
        <v>8</v>
      </c>
      <c r="D19" s="110">
        <v>1000</v>
      </c>
      <c r="E19" s="112"/>
      <c r="F19" s="76"/>
      <c r="G19" s="108">
        <v>0.05</v>
      </c>
      <c r="H19" s="36">
        <f t="shared" si="0"/>
        <v>0</v>
      </c>
      <c r="I19" s="36">
        <f t="shared" si="1"/>
        <v>0</v>
      </c>
    </row>
    <row r="20" spans="1:10" ht="34.200000000000003" customHeight="1" x14ac:dyDescent="0.3">
      <c r="A20" s="82">
        <v>12</v>
      </c>
      <c r="B20" s="5" t="s">
        <v>220</v>
      </c>
      <c r="C20" s="6" t="s">
        <v>8</v>
      </c>
      <c r="D20" s="110">
        <v>20</v>
      </c>
      <c r="E20" s="112"/>
      <c r="F20" s="76"/>
      <c r="G20" s="108">
        <v>0.05</v>
      </c>
      <c r="H20" s="36">
        <f t="shared" si="0"/>
        <v>0</v>
      </c>
      <c r="I20" s="36">
        <f t="shared" si="1"/>
        <v>0</v>
      </c>
    </row>
    <row r="21" spans="1:10" ht="62.4" x14ac:dyDescent="0.3">
      <c r="A21" s="82">
        <v>13</v>
      </c>
      <c r="B21" s="5" t="s">
        <v>221</v>
      </c>
      <c r="C21" s="6" t="s">
        <v>4</v>
      </c>
      <c r="D21" s="110">
        <v>70</v>
      </c>
      <c r="E21" s="112"/>
      <c r="F21" s="76"/>
      <c r="G21" s="108">
        <v>0.05</v>
      </c>
      <c r="H21" s="36">
        <f t="shared" si="0"/>
        <v>0</v>
      </c>
      <c r="I21" s="36">
        <f t="shared" si="1"/>
        <v>0</v>
      </c>
    </row>
    <row r="22" spans="1:10" ht="62.4" x14ac:dyDescent="0.3">
      <c r="A22" s="82">
        <v>14</v>
      </c>
      <c r="B22" s="5" t="s">
        <v>324</v>
      </c>
      <c r="C22" s="6" t="s">
        <v>5</v>
      </c>
      <c r="D22" s="110">
        <v>45</v>
      </c>
      <c r="E22" s="113"/>
      <c r="F22" s="76"/>
      <c r="G22" s="108">
        <v>0.05</v>
      </c>
      <c r="H22" s="36">
        <f t="shared" si="0"/>
        <v>0</v>
      </c>
      <c r="I22" s="36">
        <f t="shared" si="1"/>
        <v>0</v>
      </c>
    </row>
    <row r="23" spans="1:10" ht="62.4" x14ac:dyDescent="0.3">
      <c r="A23" s="82">
        <v>15</v>
      </c>
      <c r="B23" s="5" t="s">
        <v>222</v>
      </c>
      <c r="C23" s="6" t="s">
        <v>8</v>
      </c>
      <c r="D23" s="110">
        <v>180</v>
      </c>
      <c r="E23" s="112"/>
      <c r="F23" s="76"/>
      <c r="G23" s="108">
        <v>0.05</v>
      </c>
      <c r="H23" s="36">
        <f t="shared" si="0"/>
        <v>0</v>
      </c>
      <c r="I23" s="36">
        <f t="shared" si="1"/>
        <v>0</v>
      </c>
    </row>
    <row r="24" spans="1:10" ht="15.6" x14ac:dyDescent="0.3">
      <c r="A24" s="82">
        <v>16</v>
      </c>
      <c r="B24" s="5" t="s">
        <v>118</v>
      </c>
      <c r="C24" s="6" t="s">
        <v>8</v>
      </c>
      <c r="D24" s="110">
        <v>500</v>
      </c>
      <c r="E24" s="112"/>
      <c r="F24" s="76"/>
      <c r="G24" s="108">
        <v>0.05</v>
      </c>
      <c r="H24" s="36">
        <f t="shared" si="0"/>
        <v>0</v>
      </c>
      <c r="I24" s="36">
        <f t="shared" si="1"/>
        <v>0</v>
      </c>
    </row>
    <row r="25" spans="1:10" ht="46.8" x14ac:dyDescent="0.3">
      <c r="A25" s="82">
        <v>17</v>
      </c>
      <c r="B25" s="5" t="s">
        <v>223</v>
      </c>
      <c r="C25" s="6" t="s">
        <v>8</v>
      </c>
      <c r="D25" s="110">
        <v>50</v>
      </c>
      <c r="E25" s="112"/>
      <c r="F25" s="76"/>
      <c r="G25" s="108">
        <v>0.05</v>
      </c>
      <c r="H25" s="36">
        <f t="shared" si="0"/>
        <v>0</v>
      </c>
      <c r="I25" s="36">
        <f t="shared" si="1"/>
        <v>0</v>
      </c>
    </row>
    <row r="26" spans="1:10" ht="109.2" x14ac:dyDescent="0.3">
      <c r="A26" s="82">
        <v>18</v>
      </c>
      <c r="B26" s="5" t="s">
        <v>323</v>
      </c>
      <c r="C26" s="6" t="s">
        <v>8</v>
      </c>
      <c r="D26" s="110">
        <v>120</v>
      </c>
      <c r="E26" s="113"/>
      <c r="F26" s="76"/>
      <c r="G26" s="108">
        <v>0.05</v>
      </c>
      <c r="H26" s="36">
        <f t="shared" si="0"/>
        <v>0</v>
      </c>
      <c r="I26" s="36">
        <f t="shared" si="1"/>
        <v>0</v>
      </c>
      <c r="J26" s="58"/>
    </row>
    <row r="27" spans="1:10" ht="15.6" x14ac:dyDescent="0.3">
      <c r="A27" s="82">
        <v>19</v>
      </c>
      <c r="B27" s="5" t="s">
        <v>224</v>
      </c>
      <c r="C27" s="6" t="s">
        <v>8</v>
      </c>
      <c r="D27" s="110">
        <v>45</v>
      </c>
      <c r="E27" s="112"/>
      <c r="F27" s="76"/>
      <c r="G27" s="108">
        <v>0.05</v>
      </c>
      <c r="H27" s="36">
        <f t="shared" si="0"/>
        <v>0</v>
      </c>
      <c r="I27" s="36">
        <f t="shared" si="1"/>
        <v>0</v>
      </c>
    </row>
    <row r="28" spans="1:10" ht="46.8" x14ac:dyDescent="0.3">
      <c r="A28" s="82">
        <v>20</v>
      </c>
      <c r="B28" s="5" t="s">
        <v>225</v>
      </c>
      <c r="C28" s="6" t="s">
        <v>8</v>
      </c>
      <c r="D28" s="110">
        <v>20</v>
      </c>
      <c r="E28" s="112"/>
      <c r="F28" s="76"/>
      <c r="G28" s="108">
        <v>0.05</v>
      </c>
      <c r="H28" s="36">
        <f t="shared" si="0"/>
        <v>0</v>
      </c>
      <c r="I28" s="36">
        <f t="shared" si="1"/>
        <v>0</v>
      </c>
    </row>
    <row r="29" spans="1:10" ht="46.8" x14ac:dyDescent="0.3">
      <c r="A29" s="83">
        <v>21</v>
      </c>
      <c r="B29" s="37" t="s">
        <v>226</v>
      </c>
      <c r="C29" s="38" t="s">
        <v>8</v>
      </c>
      <c r="D29" s="111">
        <v>30</v>
      </c>
      <c r="E29" s="112"/>
      <c r="F29" s="76"/>
      <c r="G29" s="108">
        <v>0.05</v>
      </c>
      <c r="H29" s="36">
        <f t="shared" si="0"/>
        <v>0</v>
      </c>
      <c r="I29" s="36">
        <f t="shared" si="1"/>
        <v>0</v>
      </c>
    </row>
    <row r="30" spans="1:10" ht="14.4" customHeight="1" x14ac:dyDescent="0.3">
      <c r="A30" s="83">
        <v>22</v>
      </c>
      <c r="B30" s="37" t="s">
        <v>119</v>
      </c>
      <c r="C30" s="38" t="s">
        <v>4</v>
      </c>
      <c r="D30" s="111">
        <v>120</v>
      </c>
      <c r="E30" s="112"/>
      <c r="F30" s="76"/>
      <c r="G30" s="108">
        <v>0.05</v>
      </c>
      <c r="H30" s="36">
        <f t="shared" si="0"/>
        <v>0</v>
      </c>
      <c r="I30" s="36">
        <f t="shared" si="1"/>
        <v>0</v>
      </c>
    </row>
    <row r="31" spans="1:10" ht="14.4" customHeight="1" x14ac:dyDescent="0.3">
      <c r="A31" s="84"/>
      <c r="B31" s="85"/>
      <c r="C31" s="84"/>
      <c r="D31" s="84"/>
      <c r="E31" s="84"/>
      <c r="F31" s="84"/>
      <c r="G31" s="55" t="s">
        <v>81</v>
      </c>
      <c r="H31" s="56">
        <f>SUM(H9:H30)</f>
        <v>0</v>
      </c>
      <c r="I31" s="86">
        <f>SUM(I9:I30)</f>
        <v>0</v>
      </c>
    </row>
    <row r="32" spans="1:10" ht="14.4" customHeight="1" x14ac:dyDescent="0.4">
      <c r="A32" s="79"/>
      <c r="B32" s="79"/>
      <c r="C32" s="79"/>
      <c r="D32" s="79"/>
      <c r="E32" s="79"/>
      <c r="F32" s="79"/>
      <c r="G32" s="79"/>
      <c r="H32" s="79"/>
      <c r="I32" s="79"/>
    </row>
  </sheetData>
  <customSheetViews>
    <customSheetView guid="{84B8FA77-AE35-4870-A1B4-CD3D8EA9555F}" scale="80" showPageBreaks="1" fitToPage="1" printArea="1" topLeftCell="A23">
      <selection activeCell="F35" sqref="F35"/>
      <pageMargins left="0.7" right="0.7" top="0.75" bottom="0.75" header="0.3" footer="0.3"/>
      <pageSetup paperSize="9" scale="52" orientation="portrait" verticalDpi="597" r:id="rId1"/>
    </customSheetView>
    <customSheetView guid="{BDD2EFA5-319A-44D2-B9F1-2950626BDBE4}" scale="80" showPageBreaks="1" fitToPage="1" printArea="1">
      <selection activeCell="A6" sqref="A6:XFD6"/>
      <pageMargins left="0.7" right="0.7" top="0.75" bottom="0.75" header="0.3" footer="0.3"/>
      <pageSetup paperSize="9" scale="47" orientation="portrait" verticalDpi="597" r:id="rId2"/>
    </customSheetView>
  </customSheetViews>
  <mergeCells count="15">
    <mergeCell ref="G5:I5"/>
    <mergeCell ref="A6:A7"/>
    <mergeCell ref="B6:B7"/>
    <mergeCell ref="C6:C7"/>
    <mergeCell ref="D6:D7"/>
    <mergeCell ref="F6:F7"/>
    <mergeCell ref="G6:G7"/>
    <mergeCell ref="H6:H7"/>
    <mergeCell ref="I6:I7"/>
    <mergeCell ref="A1:C1"/>
    <mergeCell ref="A2:C2"/>
    <mergeCell ref="A3:C3"/>
    <mergeCell ref="A4:C4"/>
    <mergeCell ref="E6:E7"/>
    <mergeCell ref="A5:D5"/>
  </mergeCells>
  <phoneticPr fontId="6" type="noConversion"/>
  <pageMargins left="0.7" right="0.7" top="0.75" bottom="0.75" header="0.3" footer="0.3"/>
  <pageSetup paperSize="9" scale="47" orientation="portrait" verticalDpi="597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2"/>
  <sheetViews>
    <sheetView topLeftCell="D97" zoomScale="70" zoomScaleNormal="70" workbookViewId="0">
      <selection activeCell="A6" sqref="A6:I112"/>
    </sheetView>
  </sheetViews>
  <sheetFormatPr defaultRowHeight="14.4" x14ac:dyDescent="0.3"/>
  <cols>
    <col min="1" max="1" width="6.44140625" customWidth="1"/>
    <col min="2" max="2" width="77.33203125" customWidth="1"/>
    <col min="3" max="3" width="11.109375" customWidth="1"/>
    <col min="4" max="4" width="6.44140625" customWidth="1"/>
    <col min="5" max="5" width="26.5546875" customWidth="1"/>
    <col min="6" max="6" width="18" customWidth="1"/>
    <col min="7" max="7" width="13.21875" customWidth="1"/>
    <col min="8" max="8" width="15.88671875" customWidth="1"/>
    <col min="9" max="9" width="13.109375" customWidth="1"/>
    <col min="10" max="10" width="12.6640625" bestFit="1" customWidth="1"/>
  </cols>
  <sheetData>
    <row r="1" spans="1:11" x14ac:dyDescent="0.3">
      <c r="A1" s="158" t="s">
        <v>168</v>
      </c>
      <c r="B1" s="158"/>
      <c r="C1" s="158"/>
    </row>
    <row r="2" spans="1:11" x14ac:dyDescent="0.3">
      <c r="A2" s="158" t="s">
        <v>169</v>
      </c>
      <c r="B2" s="158"/>
      <c r="C2" s="158"/>
    </row>
    <row r="3" spans="1:11" x14ac:dyDescent="0.3">
      <c r="A3" s="158" t="s">
        <v>170</v>
      </c>
      <c r="B3" s="158"/>
      <c r="C3" s="158"/>
    </row>
    <row r="4" spans="1:11" x14ac:dyDescent="0.3">
      <c r="A4" s="158" t="s">
        <v>171</v>
      </c>
      <c r="B4" s="158"/>
      <c r="C4" s="158"/>
    </row>
    <row r="5" spans="1:11" x14ac:dyDescent="0.3">
      <c r="A5" s="181" t="s">
        <v>332</v>
      </c>
      <c r="B5" s="181"/>
      <c r="C5" s="181"/>
      <c r="D5" s="181"/>
      <c r="E5" s="49"/>
      <c r="F5" s="49"/>
      <c r="G5" s="181" t="s">
        <v>340</v>
      </c>
      <c r="H5" s="181"/>
      <c r="I5" s="181"/>
      <c r="J5" s="18"/>
      <c r="K5" s="18"/>
    </row>
    <row r="6" spans="1:11" ht="28.2" customHeight="1" x14ac:dyDescent="0.3">
      <c r="A6" s="201" t="s">
        <v>0</v>
      </c>
      <c r="B6" s="202" t="s">
        <v>1</v>
      </c>
      <c r="C6" s="207" t="s">
        <v>2</v>
      </c>
      <c r="D6" s="205" t="s">
        <v>3</v>
      </c>
      <c r="E6" s="200" t="s">
        <v>152</v>
      </c>
      <c r="F6" s="195" t="s">
        <v>134</v>
      </c>
      <c r="G6" s="182" t="s">
        <v>135</v>
      </c>
      <c r="H6" s="182" t="s">
        <v>136</v>
      </c>
      <c r="I6" s="198" t="s">
        <v>13</v>
      </c>
    </row>
    <row r="7" spans="1:11" x14ac:dyDescent="0.3">
      <c r="A7" s="201"/>
      <c r="B7" s="203"/>
      <c r="C7" s="208"/>
      <c r="D7" s="206"/>
      <c r="E7" s="200"/>
      <c r="F7" s="196"/>
      <c r="G7" s="197"/>
      <c r="H7" s="197"/>
      <c r="I7" s="199"/>
    </row>
    <row r="8" spans="1:11" x14ac:dyDescent="0.3">
      <c r="A8" s="87">
        <v>1</v>
      </c>
      <c r="B8" s="87">
        <v>2</v>
      </c>
      <c r="C8" s="87">
        <v>3</v>
      </c>
      <c r="D8" s="114">
        <v>4</v>
      </c>
      <c r="E8" s="77">
        <v>5</v>
      </c>
      <c r="F8" s="75">
        <v>6</v>
      </c>
      <c r="G8" s="1">
        <v>7</v>
      </c>
      <c r="H8" s="1">
        <v>8</v>
      </c>
      <c r="I8" s="1">
        <v>9</v>
      </c>
    </row>
    <row r="9" spans="1:11" s="4" customFormat="1" x14ac:dyDescent="0.3">
      <c r="A9" s="88">
        <v>1</v>
      </c>
      <c r="B9" s="39" t="s">
        <v>121</v>
      </c>
      <c r="C9" s="40" t="s">
        <v>8</v>
      </c>
      <c r="D9" s="73">
        <v>35</v>
      </c>
      <c r="E9" s="115"/>
      <c r="F9" s="89"/>
      <c r="G9" s="108">
        <v>0.08</v>
      </c>
      <c r="H9" s="36">
        <f>ROUND(F9*D9,2)</f>
        <v>0</v>
      </c>
      <c r="I9" s="36">
        <f>ROUND(H9*G9+H9,2)</f>
        <v>0</v>
      </c>
    </row>
    <row r="10" spans="1:11" x14ac:dyDescent="0.3">
      <c r="A10" s="88">
        <v>2</v>
      </c>
      <c r="B10" s="39" t="s">
        <v>227</v>
      </c>
      <c r="C10" s="40" t="s">
        <v>8</v>
      </c>
      <c r="D10" s="73">
        <v>60</v>
      </c>
      <c r="E10" s="115"/>
      <c r="F10" s="89"/>
      <c r="G10" s="108">
        <v>0.08</v>
      </c>
      <c r="H10" s="36">
        <f t="shared" ref="H10:H73" si="0">ROUND(F10*D10,2)</f>
        <v>0</v>
      </c>
      <c r="I10" s="36">
        <f t="shared" ref="I10:I73" si="1">ROUND(H10*G10+H10,2)</f>
        <v>0</v>
      </c>
    </row>
    <row r="11" spans="1:11" x14ac:dyDescent="0.3">
      <c r="A11" s="88">
        <v>3</v>
      </c>
      <c r="B11" s="39" t="s">
        <v>228</v>
      </c>
      <c r="C11" s="40" t="s">
        <v>8</v>
      </c>
      <c r="D11" s="73">
        <v>60</v>
      </c>
      <c r="E11" s="115"/>
      <c r="F11" s="89"/>
      <c r="G11" s="108">
        <v>0.05</v>
      </c>
      <c r="H11" s="36">
        <f t="shared" si="0"/>
        <v>0</v>
      </c>
      <c r="I11" s="36">
        <f t="shared" si="1"/>
        <v>0</v>
      </c>
    </row>
    <row r="12" spans="1:11" ht="28.8" x14ac:dyDescent="0.3">
      <c r="A12" s="88">
        <v>4</v>
      </c>
      <c r="B12" s="39" t="s">
        <v>229</v>
      </c>
      <c r="C12" s="40" t="s">
        <v>8</v>
      </c>
      <c r="D12" s="73">
        <v>200</v>
      </c>
      <c r="E12" s="115"/>
      <c r="F12" s="89"/>
      <c r="G12" s="108">
        <v>0.05</v>
      </c>
      <c r="H12" s="36">
        <f t="shared" si="0"/>
        <v>0</v>
      </c>
      <c r="I12" s="36">
        <f t="shared" si="1"/>
        <v>0</v>
      </c>
    </row>
    <row r="13" spans="1:11" ht="28.8" x14ac:dyDescent="0.3">
      <c r="A13" s="88">
        <v>5</v>
      </c>
      <c r="B13" s="39" t="s">
        <v>230</v>
      </c>
      <c r="C13" s="40" t="s">
        <v>174</v>
      </c>
      <c r="D13" s="73">
        <v>15</v>
      </c>
      <c r="E13" s="115"/>
      <c r="F13" s="89"/>
      <c r="G13" s="108">
        <v>0.05</v>
      </c>
      <c r="H13" s="36">
        <f t="shared" si="0"/>
        <v>0</v>
      </c>
      <c r="I13" s="36">
        <f t="shared" si="1"/>
        <v>0</v>
      </c>
    </row>
    <row r="14" spans="1:11" ht="28.8" x14ac:dyDescent="0.3">
      <c r="A14" s="88">
        <v>6</v>
      </c>
      <c r="B14" s="39" t="s">
        <v>231</v>
      </c>
      <c r="C14" s="40" t="s">
        <v>8</v>
      </c>
      <c r="D14" s="73">
        <v>15</v>
      </c>
      <c r="E14" s="115"/>
      <c r="F14" s="89"/>
      <c r="G14" s="108">
        <v>0.05</v>
      </c>
      <c r="H14" s="36">
        <f t="shared" si="0"/>
        <v>0</v>
      </c>
      <c r="I14" s="36">
        <f t="shared" si="1"/>
        <v>0</v>
      </c>
    </row>
    <row r="15" spans="1:11" x14ac:dyDescent="0.3">
      <c r="A15" s="88">
        <v>7</v>
      </c>
      <c r="B15" s="39" t="s">
        <v>79</v>
      </c>
      <c r="C15" s="40" t="s">
        <v>8</v>
      </c>
      <c r="D15" s="73">
        <v>300</v>
      </c>
      <c r="E15" s="115"/>
      <c r="F15" s="89"/>
      <c r="G15" s="108">
        <v>0.05</v>
      </c>
      <c r="H15" s="36">
        <f t="shared" si="0"/>
        <v>0</v>
      </c>
      <c r="I15" s="36">
        <f t="shared" si="1"/>
        <v>0</v>
      </c>
    </row>
    <row r="16" spans="1:11" x14ac:dyDescent="0.3">
      <c r="A16" s="88">
        <v>8</v>
      </c>
      <c r="B16" s="39" t="s">
        <v>232</v>
      </c>
      <c r="C16" s="40" t="s">
        <v>4</v>
      </c>
      <c r="D16" s="73">
        <v>160</v>
      </c>
      <c r="E16" s="115"/>
      <c r="F16" s="89"/>
      <c r="G16" s="108">
        <v>0.08</v>
      </c>
      <c r="H16" s="36">
        <f t="shared" si="0"/>
        <v>0</v>
      </c>
      <c r="I16" s="36">
        <f t="shared" si="1"/>
        <v>0</v>
      </c>
    </row>
    <row r="17" spans="1:9" ht="14.4" customHeight="1" x14ac:dyDescent="0.3">
      <c r="A17" s="88">
        <v>9</v>
      </c>
      <c r="B17" s="39" t="s">
        <v>233</v>
      </c>
      <c r="C17" s="40" t="s">
        <v>8</v>
      </c>
      <c r="D17" s="73">
        <v>40</v>
      </c>
      <c r="E17" s="115"/>
      <c r="F17" s="89"/>
      <c r="G17" s="108">
        <v>0.08</v>
      </c>
      <c r="H17" s="36">
        <f t="shared" si="0"/>
        <v>0</v>
      </c>
      <c r="I17" s="36">
        <f t="shared" si="1"/>
        <v>0</v>
      </c>
    </row>
    <row r="18" spans="1:9" x14ac:dyDescent="0.3">
      <c r="A18" s="88">
        <v>10</v>
      </c>
      <c r="B18" s="39" t="s">
        <v>234</v>
      </c>
      <c r="C18" s="40" t="s">
        <v>4</v>
      </c>
      <c r="D18" s="73">
        <v>5</v>
      </c>
      <c r="E18" s="115"/>
      <c r="F18" s="89"/>
      <c r="G18" s="108">
        <v>0.08</v>
      </c>
      <c r="H18" s="36">
        <f t="shared" si="0"/>
        <v>0</v>
      </c>
      <c r="I18" s="36">
        <f t="shared" si="1"/>
        <v>0</v>
      </c>
    </row>
    <row r="19" spans="1:9" ht="42" customHeight="1" x14ac:dyDescent="0.3">
      <c r="A19" s="88">
        <v>11</v>
      </c>
      <c r="B19" s="39" t="s">
        <v>235</v>
      </c>
      <c r="C19" s="40" t="s">
        <v>8</v>
      </c>
      <c r="D19" s="73">
        <v>40</v>
      </c>
      <c r="E19" s="115"/>
      <c r="F19" s="89"/>
      <c r="G19" s="108">
        <v>0.08</v>
      </c>
      <c r="H19" s="36">
        <f t="shared" si="0"/>
        <v>0</v>
      </c>
      <c r="I19" s="36">
        <f t="shared" si="1"/>
        <v>0</v>
      </c>
    </row>
    <row r="20" spans="1:9" ht="28.8" x14ac:dyDescent="0.3">
      <c r="A20" s="88">
        <v>12</v>
      </c>
      <c r="B20" s="39" t="s">
        <v>122</v>
      </c>
      <c r="C20" s="40" t="s">
        <v>8</v>
      </c>
      <c r="D20" s="73">
        <v>20</v>
      </c>
      <c r="E20" s="115"/>
      <c r="F20" s="89"/>
      <c r="G20" s="108">
        <v>0.08</v>
      </c>
      <c r="H20" s="36">
        <f t="shared" si="0"/>
        <v>0</v>
      </c>
      <c r="I20" s="36">
        <f t="shared" si="1"/>
        <v>0</v>
      </c>
    </row>
    <row r="21" spans="1:9" x14ac:dyDescent="0.3">
      <c r="A21" s="88">
        <v>13</v>
      </c>
      <c r="B21" s="39" t="s">
        <v>236</v>
      </c>
      <c r="C21" s="40" t="s">
        <v>8</v>
      </c>
      <c r="D21" s="73">
        <v>30</v>
      </c>
      <c r="E21" s="115"/>
      <c r="F21" s="89"/>
      <c r="G21" s="108">
        <v>0.23</v>
      </c>
      <c r="H21" s="36">
        <f t="shared" si="0"/>
        <v>0</v>
      </c>
      <c r="I21" s="36">
        <f t="shared" si="1"/>
        <v>0</v>
      </c>
    </row>
    <row r="22" spans="1:9" x14ac:dyDescent="0.3">
      <c r="A22" s="88">
        <v>14</v>
      </c>
      <c r="B22" s="39" t="s">
        <v>144</v>
      </c>
      <c r="C22" s="40" t="s">
        <v>8</v>
      </c>
      <c r="D22" s="73">
        <v>10</v>
      </c>
      <c r="E22" s="115"/>
      <c r="F22" s="89"/>
      <c r="G22" s="108">
        <v>0.05</v>
      </c>
      <c r="H22" s="36">
        <f t="shared" si="0"/>
        <v>0</v>
      </c>
      <c r="I22" s="36">
        <f t="shared" si="1"/>
        <v>0</v>
      </c>
    </row>
    <row r="23" spans="1:9" x14ac:dyDescent="0.3">
      <c r="A23" s="88">
        <v>15</v>
      </c>
      <c r="B23" s="39" t="s">
        <v>237</v>
      </c>
      <c r="C23" s="40" t="s">
        <v>8</v>
      </c>
      <c r="D23" s="73">
        <v>300</v>
      </c>
      <c r="E23" s="115"/>
      <c r="F23" s="89"/>
      <c r="G23" s="108">
        <v>0.05</v>
      </c>
      <c r="H23" s="36">
        <f t="shared" si="0"/>
        <v>0</v>
      </c>
      <c r="I23" s="36">
        <f t="shared" si="1"/>
        <v>0</v>
      </c>
    </row>
    <row r="24" spans="1:9" ht="28.8" x14ac:dyDescent="0.3">
      <c r="A24" s="88">
        <v>16</v>
      </c>
      <c r="B24" s="39" t="s">
        <v>238</v>
      </c>
      <c r="C24" s="40" t="s">
        <v>8</v>
      </c>
      <c r="D24" s="73">
        <v>120</v>
      </c>
      <c r="E24" s="115"/>
      <c r="F24" s="89"/>
      <c r="G24" s="108">
        <v>0.05</v>
      </c>
      <c r="H24" s="36">
        <f t="shared" si="0"/>
        <v>0</v>
      </c>
      <c r="I24" s="36">
        <f t="shared" si="1"/>
        <v>0</v>
      </c>
    </row>
    <row r="25" spans="1:9" x14ac:dyDescent="0.3">
      <c r="A25" s="88">
        <v>17</v>
      </c>
      <c r="B25" s="39" t="s">
        <v>239</v>
      </c>
      <c r="C25" s="40" t="s">
        <v>8</v>
      </c>
      <c r="D25" s="73">
        <v>80</v>
      </c>
      <c r="E25" s="115"/>
      <c r="F25" s="89"/>
      <c r="G25" s="108">
        <v>0.05</v>
      </c>
      <c r="H25" s="36">
        <f t="shared" si="0"/>
        <v>0</v>
      </c>
      <c r="I25" s="36">
        <f t="shared" si="1"/>
        <v>0</v>
      </c>
    </row>
    <row r="26" spans="1:9" ht="28.8" x14ac:dyDescent="0.3">
      <c r="A26" s="88">
        <v>18</v>
      </c>
      <c r="B26" s="39" t="s">
        <v>128</v>
      </c>
      <c r="C26" s="40" t="s">
        <v>8</v>
      </c>
      <c r="D26" s="73">
        <v>80</v>
      </c>
      <c r="E26" s="115"/>
      <c r="F26" s="89"/>
      <c r="G26" s="108">
        <v>0.05</v>
      </c>
      <c r="H26" s="36">
        <f t="shared" si="0"/>
        <v>0</v>
      </c>
      <c r="I26" s="36">
        <f t="shared" si="1"/>
        <v>0</v>
      </c>
    </row>
    <row r="27" spans="1:9" ht="57.6" x14ac:dyDescent="0.3">
      <c r="A27" s="88">
        <v>19</v>
      </c>
      <c r="B27" s="39" t="s">
        <v>240</v>
      </c>
      <c r="C27" s="40" t="s">
        <v>8</v>
      </c>
      <c r="D27" s="73">
        <v>30</v>
      </c>
      <c r="E27" s="59"/>
      <c r="F27" s="89"/>
      <c r="G27" s="108">
        <v>0.05</v>
      </c>
      <c r="H27" s="36">
        <f t="shared" si="0"/>
        <v>0</v>
      </c>
      <c r="I27" s="36">
        <f t="shared" si="1"/>
        <v>0</v>
      </c>
    </row>
    <row r="28" spans="1:9" x14ac:dyDescent="0.3">
      <c r="A28" s="88">
        <v>20</v>
      </c>
      <c r="B28" s="39" t="s">
        <v>241</v>
      </c>
      <c r="C28" s="40" t="s">
        <v>8</v>
      </c>
      <c r="D28" s="73">
        <v>80</v>
      </c>
      <c r="E28" s="115"/>
      <c r="F28" s="89"/>
      <c r="G28" s="108">
        <v>0.05</v>
      </c>
      <c r="H28" s="36">
        <f t="shared" si="0"/>
        <v>0</v>
      </c>
      <c r="I28" s="36">
        <f t="shared" si="1"/>
        <v>0</v>
      </c>
    </row>
    <row r="29" spans="1:9" x14ac:dyDescent="0.3">
      <c r="A29" s="88">
        <v>21</v>
      </c>
      <c r="B29" s="39" t="s">
        <v>242</v>
      </c>
      <c r="C29" s="40" t="s">
        <v>8</v>
      </c>
      <c r="D29" s="73">
        <v>100</v>
      </c>
      <c r="E29" s="115"/>
      <c r="F29" s="89"/>
      <c r="G29" s="108">
        <v>0.05</v>
      </c>
      <c r="H29" s="36">
        <f t="shared" si="0"/>
        <v>0</v>
      </c>
      <c r="I29" s="36">
        <f t="shared" si="1"/>
        <v>0</v>
      </c>
    </row>
    <row r="30" spans="1:9" ht="43.2" x14ac:dyDescent="0.3">
      <c r="A30" s="88">
        <v>22</v>
      </c>
      <c r="B30" s="39" t="s">
        <v>145</v>
      </c>
      <c r="C30" s="40" t="s">
        <v>8</v>
      </c>
      <c r="D30" s="73">
        <v>100</v>
      </c>
      <c r="E30" s="59"/>
      <c r="F30" s="89"/>
      <c r="G30" s="108">
        <v>0.23</v>
      </c>
      <c r="H30" s="36">
        <f t="shared" si="0"/>
        <v>0</v>
      </c>
      <c r="I30" s="36">
        <f t="shared" si="1"/>
        <v>0</v>
      </c>
    </row>
    <row r="31" spans="1:9" ht="28.8" x14ac:dyDescent="0.3">
      <c r="A31" s="88">
        <v>23</v>
      </c>
      <c r="B31" s="39" t="s">
        <v>123</v>
      </c>
      <c r="C31" s="40" t="s">
        <v>4</v>
      </c>
      <c r="D31" s="73">
        <v>70</v>
      </c>
      <c r="E31" s="115"/>
      <c r="F31" s="89"/>
      <c r="G31" s="108">
        <v>0.23</v>
      </c>
      <c r="H31" s="36">
        <f t="shared" si="0"/>
        <v>0</v>
      </c>
      <c r="I31" s="36">
        <f t="shared" si="1"/>
        <v>0</v>
      </c>
    </row>
    <row r="32" spans="1:9" x14ac:dyDescent="0.3">
      <c r="A32" s="88">
        <v>24</v>
      </c>
      <c r="B32" s="39" t="s">
        <v>243</v>
      </c>
      <c r="C32" s="40" t="s">
        <v>4</v>
      </c>
      <c r="D32" s="73">
        <v>40</v>
      </c>
      <c r="E32" s="115"/>
      <c r="F32" s="89"/>
      <c r="G32" s="108">
        <v>0.05</v>
      </c>
      <c r="H32" s="36">
        <f t="shared" si="0"/>
        <v>0</v>
      </c>
      <c r="I32" s="36">
        <f t="shared" si="1"/>
        <v>0</v>
      </c>
    </row>
    <row r="33" spans="1:9" x14ac:dyDescent="0.3">
      <c r="A33" s="88">
        <v>25</v>
      </c>
      <c r="B33" s="39" t="s">
        <v>244</v>
      </c>
      <c r="C33" s="40" t="s">
        <v>4</v>
      </c>
      <c r="D33" s="73">
        <v>20</v>
      </c>
      <c r="E33" s="115"/>
      <c r="F33" s="89"/>
      <c r="G33" s="108">
        <v>0.05</v>
      </c>
      <c r="H33" s="36">
        <f t="shared" si="0"/>
        <v>0</v>
      </c>
      <c r="I33" s="36">
        <f t="shared" si="1"/>
        <v>0</v>
      </c>
    </row>
    <row r="34" spans="1:9" x14ac:dyDescent="0.3">
      <c r="A34" s="88">
        <v>26</v>
      </c>
      <c r="B34" s="39" t="s">
        <v>245</v>
      </c>
      <c r="C34" s="40" t="s">
        <v>4</v>
      </c>
      <c r="D34" s="73">
        <v>10</v>
      </c>
      <c r="E34" s="115"/>
      <c r="F34" s="89"/>
      <c r="G34" s="108">
        <v>0.05</v>
      </c>
      <c r="H34" s="36">
        <f t="shared" si="0"/>
        <v>0</v>
      </c>
      <c r="I34" s="36">
        <f t="shared" si="1"/>
        <v>0</v>
      </c>
    </row>
    <row r="35" spans="1:9" ht="13.8" customHeight="1" x14ac:dyDescent="0.3">
      <c r="A35" s="88">
        <v>27</v>
      </c>
      <c r="B35" s="39" t="s">
        <v>246</v>
      </c>
      <c r="C35" s="40" t="s">
        <v>4</v>
      </c>
      <c r="D35" s="73">
        <v>60</v>
      </c>
      <c r="E35" s="115"/>
      <c r="F35" s="89"/>
      <c r="G35" s="108">
        <v>0.05</v>
      </c>
      <c r="H35" s="36">
        <f t="shared" si="0"/>
        <v>0</v>
      </c>
      <c r="I35" s="36">
        <f t="shared" si="1"/>
        <v>0</v>
      </c>
    </row>
    <row r="36" spans="1:9" x14ac:dyDescent="0.3">
      <c r="A36" s="88">
        <v>28</v>
      </c>
      <c r="B36" s="39" t="s">
        <v>124</v>
      </c>
      <c r="C36" s="40" t="s">
        <v>4</v>
      </c>
      <c r="D36" s="73">
        <v>40</v>
      </c>
      <c r="E36" s="115"/>
      <c r="F36" s="89"/>
      <c r="G36" s="108">
        <v>0.05</v>
      </c>
      <c r="H36" s="36">
        <f t="shared" si="0"/>
        <v>0</v>
      </c>
      <c r="I36" s="36">
        <f t="shared" si="1"/>
        <v>0</v>
      </c>
    </row>
    <row r="37" spans="1:9" s="4" customFormat="1" x14ac:dyDescent="0.3">
      <c r="A37" s="88">
        <v>29</v>
      </c>
      <c r="B37" s="39" t="s">
        <v>247</v>
      </c>
      <c r="C37" s="40" t="s">
        <v>4</v>
      </c>
      <c r="D37" s="73">
        <v>40</v>
      </c>
      <c r="E37" s="115"/>
      <c r="F37" s="89"/>
      <c r="G37" s="108">
        <v>0.05</v>
      </c>
      <c r="H37" s="36">
        <f t="shared" si="0"/>
        <v>0</v>
      </c>
      <c r="I37" s="36">
        <f t="shared" si="1"/>
        <v>0</v>
      </c>
    </row>
    <row r="38" spans="1:9" x14ac:dyDescent="0.3">
      <c r="A38" s="88">
        <v>30</v>
      </c>
      <c r="B38" s="39" t="s">
        <v>248</v>
      </c>
      <c r="C38" s="40" t="s">
        <v>4</v>
      </c>
      <c r="D38" s="73">
        <v>10</v>
      </c>
      <c r="E38" s="115"/>
      <c r="F38" s="89"/>
      <c r="G38" s="108">
        <v>0.05</v>
      </c>
      <c r="H38" s="36">
        <f t="shared" si="0"/>
        <v>0</v>
      </c>
      <c r="I38" s="36">
        <f t="shared" si="1"/>
        <v>0</v>
      </c>
    </row>
    <row r="39" spans="1:9" ht="57.6" x14ac:dyDescent="0.3">
      <c r="A39" s="88">
        <v>31</v>
      </c>
      <c r="B39" s="39" t="s">
        <v>249</v>
      </c>
      <c r="C39" s="40" t="s">
        <v>8</v>
      </c>
      <c r="D39" s="73">
        <v>30</v>
      </c>
      <c r="E39" s="59"/>
      <c r="F39" s="89"/>
      <c r="G39" s="108">
        <v>0.23</v>
      </c>
      <c r="H39" s="36">
        <f t="shared" si="0"/>
        <v>0</v>
      </c>
      <c r="I39" s="36">
        <f t="shared" si="1"/>
        <v>0</v>
      </c>
    </row>
    <row r="40" spans="1:9" ht="43.2" x14ac:dyDescent="0.3">
      <c r="A40" s="88">
        <v>32</v>
      </c>
      <c r="B40" s="39" t="s">
        <v>250</v>
      </c>
      <c r="C40" s="40" t="s">
        <v>8</v>
      </c>
      <c r="D40" s="73">
        <v>35</v>
      </c>
      <c r="E40" s="59"/>
      <c r="F40" s="89"/>
      <c r="G40" s="108">
        <v>0.08</v>
      </c>
      <c r="H40" s="36">
        <f t="shared" si="0"/>
        <v>0</v>
      </c>
      <c r="I40" s="36">
        <f t="shared" si="1"/>
        <v>0</v>
      </c>
    </row>
    <row r="41" spans="1:9" ht="28.8" x14ac:dyDescent="0.3">
      <c r="A41" s="88">
        <v>33</v>
      </c>
      <c r="B41" s="39" t="s">
        <v>251</v>
      </c>
      <c r="C41" s="40" t="s">
        <v>8</v>
      </c>
      <c r="D41" s="73">
        <v>30</v>
      </c>
      <c r="E41" s="115"/>
      <c r="F41" s="89"/>
      <c r="G41" s="108">
        <v>0.08</v>
      </c>
      <c r="H41" s="36">
        <f t="shared" si="0"/>
        <v>0</v>
      </c>
      <c r="I41" s="36">
        <f t="shared" si="1"/>
        <v>0</v>
      </c>
    </row>
    <row r="42" spans="1:9" ht="72" x14ac:dyDescent="0.3">
      <c r="A42" s="88">
        <v>34</v>
      </c>
      <c r="B42" s="39" t="s">
        <v>120</v>
      </c>
      <c r="C42" s="40" t="s">
        <v>8</v>
      </c>
      <c r="D42" s="73">
        <v>15</v>
      </c>
      <c r="E42" s="59"/>
      <c r="F42" s="89"/>
      <c r="G42" s="108">
        <v>0.08</v>
      </c>
      <c r="H42" s="36">
        <f t="shared" si="0"/>
        <v>0</v>
      </c>
      <c r="I42" s="36">
        <f t="shared" si="1"/>
        <v>0</v>
      </c>
    </row>
    <row r="43" spans="1:9" ht="72" x14ac:dyDescent="0.3">
      <c r="A43" s="88">
        <v>35</v>
      </c>
      <c r="B43" s="39" t="s">
        <v>252</v>
      </c>
      <c r="C43" s="40" t="s">
        <v>8</v>
      </c>
      <c r="D43" s="73">
        <v>15</v>
      </c>
      <c r="E43" s="59"/>
      <c r="F43" s="89"/>
      <c r="G43" s="108">
        <v>0.08</v>
      </c>
      <c r="H43" s="36">
        <f t="shared" si="0"/>
        <v>0</v>
      </c>
      <c r="I43" s="36">
        <f t="shared" si="1"/>
        <v>0</v>
      </c>
    </row>
    <row r="44" spans="1:9" ht="43.2" x14ac:dyDescent="0.3">
      <c r="A44" s="88">
        <v>36</v>
      </c>
      <c r="B44" s="39" t="s">
        <v>253</v>
      </c>
      <c r="C44" s="40" t="s">
        <v>8</v>
      </c>
      <c r="D44" s="73">
        <v>250</v>
      </c>
      <c r="E44" s="115"/>
      <c r="F44" s="89"/>
      <c r="G44" s="108">
        <v>0.05</v>
      </c>
      <c r="H44" s="36">
        <f t="shared" si="0"/>
        <v>0</v>
      </c>
      <c r="I44" s="36">
        <f t="shared" si="1"/>
        <v>0</v>
      </c>
    </row>
    <row r="45" spans="1:9" ht="28.8" x14ac:dyDescent="0.3">
      <c r="A45" s="88">
        <v>37</v>
      </c>
      <c r="B45" s="39" t="s">
        <v>254</v>
      </c>
      <c r="C45" s="40" t="s">
        <v>8</v>
      </c>
      <c r="D45" s="73">
        <v>30</v>
      </c>
      <c r="E45" s="115"/>
      <c r="F45" s="89"/>
      <c r="G45" s="108">
        <v>0.08</v>
      </c>
      <c r="H45" s="36">
        <f t="shared" si="0"/>
        <v>0</v>
      </c>
      <c r="I45" s="36">
        <f t="shared" si="1"/>
        <v>0</v>
      </c>
    </row>
    <row r="46" spans="1:9" x14ac:dyDescent="0.3">
      <c r="A46" s="88">
        <v>38</v>
      </c>
      <c r="B46" s="39" t="s">
        <v>255</v>
      </c>
      <c r="C46" s="40" t="s">
        <v>8</v>
      </c>
      <c r="D46" s="73">
        <v>30</v>
      </c>
      <c r="E46" s="115"/>
      <c r="F46" s="89"/>
      <c r="G46" s="108">
        <v>0.08</v>
      </c>
      <c r="H46" s="36">
        <f t="shared" si="0"/>
        <v>0</v>
      </c>
      <c r="I46" s="36">
        <f t="shared" si="1"/>
        <v>0</v>
      </c>
    </row>
    <row r="47" spans="1:9" ht="28.8" x14ac:dyDescent="0.3">
      <c r="A47" s="88">
        <v>39</v>
      </c>
      <c r="B47" s="39" t="s">
        <v>125</v>
      </c>
      <c r="C47" s="40" t="s">
        <v>8</v>
      </c>
      <c r="D47" s="73">
        <v>100</v>
      </c>
      <c r="E47" s="115"/>
      <c r="F47" s="89"/>
      <c r="G47" s="108">
        <v>0.08</v>
      </c>
      <c r="H47" s="36">
        <f t="shared" si="0"/>
        <v>0</v>
      </c>
      <c r="I47" s="36">
        <f t="shared" si="1"/>
        <v>0</v>
      </c>
    </row>
    <row r="48" spans="1:9" x14ac:dyDescent="0.3">
      <c r="A48" s="88">
        <v>40</v>
      </c>
      <c r="B48" s="39" t="s">
        <v>256</v>
      </c>
      <c r="C48" s="40" t="s">
        <v>8</v>
      </c>
      <c r="D48" s="73">
        <v>80</v>
      </c>
      <c r="E48" s="115"/>
      <c r="F48" s="89"/>
      <c r="G48" s="108">
        <v>0.08</v>
      </c>
      <c r="H48" s="36">
        <f t="shared" si="0"/>
        <v>0</v>
      </c>
      <c r="I48" s="36">
        <f t="shared" si="1"/>
        <v>0</v>
      </c>
    </row>
    <row r="49" spans="1:9" x14ac:dyDescent="0.3">
      <c r="A49" s="88">
        <v>41</v>
      </c>
      <c r="B49" s="39" t="s">
        <v>257</v>
      </c>
      <c r="C49" s="40" t="s">
        <v>8</v>
      </c>
      <c r="D49" s="73">
        <v>80</v>
      </c>
      <c r="E49" s="115"/>
      <c r="F49" s="89"/>
      <c r="G49" s="108">
        <v>0.08</v>
      </c>
      <c r="H49" s="36">
        <f t="shared" si="0"/>
        <v>0</v>
      </c>
      <c r="I49" s="36">
        <f t="shared" si="1"/>
        <v>0</v>
      </c>
    </row>
    <row r="50" spans="1:9" ht="57.6" x14ac:dyDescent="0.3">
      <c r="A50" s="88">
        <v>42</v>
      </c>
      <c r="B50" s="39" t="s">
        <v>258</v>
      </c>
      <c r="C50" s="40" t="s">
        <v>8</v>
      </c>
      <c r="D50" s="73">
        <v>20</v>
      </c>
      <c r="E50" s="59"/>
      <c r="F50" s="89"/>
      <c r="G50" s="108">
        <v>0.08</v>
      </c>
      <c r="H50" s="36">
        <f t="shared" si="0"/>
        <v>0</v>
      </c>
      <c r="I50" s="36">
        <f t="shared" si="1"/>
        <v>0</v>
      </c>
    </row>
    <row r="51" spans="1:9" ht="28.8" x14ac:dyDescent="0.3">
      <c r="A51" s="88">
        <v>43</v>
      </c>
      <c r="B51" s="39" t="s">
        <v>259</v>
      </c>
      <c r="C51" s="40" t="s">
        <v>4</v>
      </c>
      <c r="D51" s="73">
        <v>160</v>
      </c>
      <c r="E51" s="115"/>
      <c r="F51" s="89"/>
      <c r="G51" s="108">
        <v>0.05</v>
      </c>
      <c r="H51" s="36">
        <f t="shared" si="0"/>
        <v>0</v>
      </c>
      <c r="I51" s="36">
        <f t="shared" si="1"/>
        <v>0</v>
      </c>
    </row>
    <row r="52" spans="1:9" x14ac:dyDescent="0.3">
      <c r="A52" s="88">
        <v>44</v>
      </c>
      <c r="B52" s="39" t="s">
        <v>260</v>
      </c>
      <c r="C52" s="40" t="s">
        <v>8</v>
      </c>
      <c r="D52" s="73">
        <v>45</v>
      </c>
      <c r="E52" s="115"/>
      <c r="F52" s="89"/>
      <c r="G52" s="108">
        <v>0.05</v>
      </c>
      <c r="H52" s="36">
        <f t="shared" si="0"/>
        <v>0</v>
      </c>
      <c r="I52" s="36">
        <f t="shared" si="1"/>
        <v>0</v>
      </c>
    </row>
    <row r="53" spans="1:9" ht="14.4" customHeight="1" x14ac:dyDescent="0.3">
      <c r="A53" s="88">
        <v>45</v>
      </c>
      <c r="B53" s="39" t="s">
        <v>261</v>
      </c>
      <c r="C53" s="40" t="s">
        <v>4</v>
      </c>
      <c r="D53" s="73">
        <v>125</v>
      </c>
      <c r="E53" s="115"/>
      <c r="F53" s="89"/>
      <c r="G53" s="108">
        <v>0.05</v>
      </c>
      <c r="H53" s="36">
        <f t="shared" si="0"/>
        <v>0</v>
      </c>
      <c r="I53" s="36">
        <f t="shared" si="1"/>
        <v>0</v>
      </c>
    </row>
    <row r="54" spans="1:9" x14ac:dyDescent="0.3">
      <c r="A54" s="88">
        <v>46</v>
      </c>
      <c r="B54" s="39" t="s">
        <v>262</v>
      </c>
      <c r="C54" s="40" t="s">
        <v>8</v>
      </c>
      <c r="D54" s="73">
        <v>8</v>
      </c>
      <c r="E54" s="115"/>
      <c r="F54" s="89"/>
      <c r="G54" s="108">
        <v>0.23</v>
      </c>
      <c r="H54" s="36">
        <f t="shared" si="0"/>
        <v>0</v>
      </c>
      <c r="I54" s="36">
        <f t="shared" si="1"/>
        <v>0</v>
      </c>
    </row>
    <row r="55" spans="1:9" x14ac:dyDescent="0.3">
      <c r="A55" s="88">
        <v>47</v>
      </c>
      <c r="B55" s="39" t="s">
        <v>263</v>
      </c>
      <c r="C55" s="40" t="s">
        <v>4</v>
      </c>
      <c r="D55" s="73">
        <v>160</v>
      </c>
      <c r="E55" s="115"/>
      <c r="F55" s="89"/>
      <c r="G55" s="108">
        <v>0.05</v>
      </c>
      <c r="H55" s="36">
        <f t="shared" si="0"/>
        <v>0</v>
      </c>
      <c r="I55" s="36">
        <f t="shared" si="1"/>
        <v>0</v>
      </c>
    </row>
    <row r="56" spans="1:9" ht="25.5" customHeight="1" x14ac:dyDescent="0.3">
      <c r="A56" s="88">
        <v>48</v>
      </c>
      <c r="B56" s="39" t="s">
        <v>325</v>
      </c>
      <c r="C56" s="40" t="s">
        <v>150</v>
      </c>
      <c r="D56" s="73">
        <v>48</v>
      </c>
      <c r="E56" s="115"/>
      <c r="F56" s="89"/>
      <c r="G56" s="108">
        <v>0.05</v>
      </c>
      <c r="H56" s="36">
        <f t="shared" si="0"/>
        <v>0</v>
      </c>
      <c r="I56" s="36">
        <f t="shared" si="1"/>
        <v>0</v>
      </c>
    </row>
    <row r="57" spans="1:9" x14ac:dyDescent="0.3">
      <c r="A57" s="88">
        <v>49</v>
      </c>
      <c r="B57" s="39" t="s">
        <v>146</v>
      </c>
      <c r="C57" s="40" t="s">
        <v>8</v>
      </c>
      <c r="D57" s="73">
        <v>40</v>
      </c>
      <c r="E57" s="115"/>
      <c r="F57" s="89"/>
      <c r="G57" s="108">
        <v>0.05</v>
      </c>
      <c r="H57" s="36">
        <f t="shared" si="0"/>
        <v>0</v>
      </c>
      <c r="I57" s="36">
        <f t="shared" si="1"/>
        <v>0</v>
      </c>
    </row>
    <row r="58" spans="1:9" x14ac:dyDescent="0.3">
      <c r="A58" s="88">
        <v>50</v>
      </c>
      <c r="B58" s="39" t="s">
        <v>16</v>
      </c>
      <c r="C58" s="40" t="s">
        <v>8</v>
      </c>
      <c r="D58" s="73">
        <v>20</v>
      </c>
      <c r="E58" s="115"/>
      <c r="F58" s="89"/>
      <c r="G58" s="108">
        <v>0.05</v>
      </c>
      <c r="H58" s="36">
        <f t="shared" si="0"/>
        <v>0</v>
      </c>
      <c r="I58" s="36">
        <f t="shared" si="1"/>
        <v>0</v>
      </c>
    </row>
    <row r="59" spans="1:9" ht="28.8" x14ac:dyDescent="0.3">
      <c r="A59" s="88">
        <v>51</v>
      </c>
      <c r="B59" s="39" t="s">
        <v>264</v>
      </c>
      <c r="C59" s="40" t="s">
        <v>8</v>
      </c>
      <c r="D59" s="73">
        <v>10</v>
      </c>
      <c r="E59" s="115"/>
      <c r="F59" s="89"/>
      <c r="G59" s="108">
        <v>0.08</v>
      </c>
      <c r="H59" s="36">
        <f t="shared" si="0"/>
        <v>0</v>
      </c>
      <c r="I59" s="36">
        <f t="shared" si="1"/>
        <v>0</v>
      </c>
    </row>
    <row r="60" spans="1:9" ht="28.8" x14ac:dyDescent="0.3">
      <c r="A60" s="88">
        <v>52</v>
      </c>
      <c r="B60" s="39" t="s">
        <v>265</v>
      </c>
      <c r="C60" s="40" t="s">
        <v>8</v>
      </c>
      <c r="D60" s="73">
        <v>30</v>
      </c>
      <c r="E60" s="115"/>
      <c r="F60" s="89"/>
      <c r="G60" s="108">
        <v>0.05</v>
      </c>
      <c r="H60" s="36">
        <f t="shared" si="0"/>
        <v>0</v>
      </c>
      <c r="I60" s="36">
        <f t="shared" si="1"/>
        <v>0</v>
      </c>
    </row>
    <row r="61" spans="1:9" ht="28.8" x14ac:dyDescent="0.3">
      <c r="A61" s="88">
        <v>53</v>
      </c>
      <c r="B61" s="39" t="s">
        <v>266</v>
      </c>
      <c r="C61" s="40" t="s">
        <v>267</v>
      </c>
      <c r="D61" s="73">
        <v>180</v>
      </c>
      <c r="E61" s="115"/>
      <c r="F61" s="89"/>
      <c r="G61" s="108">
        <v>0.05</v>
      </c>
      <c r="H61" s="36">
        <f t="shared" si="0"/>
        <v>0</v>
      </c>
      <c r="I61" s="36">
        <f t="shared" si="1"/>
        <v>0</v>
      </c>
    </row>
    <row r="62" spans="1:9" x14ac:dyDescent="0.3">
      <c r="A62" s="88">
        <v>54</v>
      </c>
      <c r="B62" s="39" t="s">
        <v>268</v>
      </c>
      <c r="C62" s="40" t="s">
        <v>269</v>
      </c>
      <c r="D62" s="73">
        <v>15</v>
      </c>
      <c r="E62" s="115"/>
      <c r="F62" s="89"/>
      <c r="G62" s="108">
        <v>0.05</v>
      </c>
      <c r="H62" s="36">
        <f t="shared" si="0"/>
        <v>0</v>
      </c>
      <c r="I62" s="36">
        <f t="shared" si="1"/>
        <v>0</v>
      </c>
    </row>
    <row r="63" spans="1:9" x14ac:dyDescent="0.3">
      <c r="A63" s="88">
        <v>55</v>
      </c>
      <c r="B63" s="39" t="s">
        <v>270</v>
      </c>
      <c r="C63" s="40" t="s">
        <v>8</v>
      </c>
      <c r="D63" s="73">
        <v>20</v>
      </c>
      <c r="E63" s="115"/>
      <c r="F63" s="89"/>
      <c r="G63" s="108">
        <v>0.08</v>
      </c>
      <c r="H63" s="36">
        <f t="shared" si="0"/>
        <v>0</v>
      </c>
      <c r="I63" s="36">
        <f t="shared" si="1"/>
        <v>0</v>
      </c>
    </row>
    <row r="64" spans="1:9" x14ac:dyDescent="0.3">
      <c r="A64" s="88">
        <v>56</v>
      </c>
      <c r="B64" s="39" t="s">
        <v>271</v>
      </c>
      <c r="C64" s="40" t="s">
        <v>8</v>
      </c>
      <c r="D64" s="73">
        <v>20</v>
      </c>
      <c r="E64" s="115"/>
      <c r="F64" s="89"/>
      <c r="G64" s="108">
        <v>0.08</v>
      </c>
      <c r="H64" s="36">
        <f t="shared" si="0"/>
        <v>0</v>
      </c>
      <c r="I64" s="36">
        <f t="shared" si="1"/>
        <v>0</v>
      </c>
    </row>
    <row r="65" spans="1:9" x14ac:dyDescent="0.3">
      <c r="A65" s="88">
        <v>57</v>
      </c>
      <c r="B65" s="39" t="s">
        <v>272</v>
      </c>
      <c r="C65" s="40" t="s">
        <v>8</v>
      </c>
      <c r="D65" s="73">
        <v>50</v>
      </c>
      <c r="E65" s="115"/>
      <c r="F65" s="89"/>
      <c r="G65" s="108">
        <v>0.05</v>
      </c>
      <c r="H65" s="36">
        <f t="shared" si="0"/>
        <v>0</v>
      </c>
      <c r="I65" s="36">
        <f t="shared" si="1"/>
        <v>0</v>
      </c>
    </row>
    <row r="66" spans="1:9" x14ac:dyDescent="0.3">
      <c r="A66" s="88">
        <v>58</v>
      </c>
      <c r="B66" s="39" t="s">
        <v>273</v>
      </c>
      <c r="C66" s="40" t="s">
        <v>174</v>
      </c>
      <c r="D66" s="73">
        <v>50</v>
      </c>
      <c r="E66" s="115"/>
      <c r="F66" s="89"/>
      <c r="G66" s="108">
        <v>0.08</v>
      </c>
      <c r="H66" s="36">
        <f t="shared" si="0"/>
        <v>0</v>
      </c>
      <c r="I66" s="36">
        <f t="shared" si="1"/>
        <v>0</v>
      </c>
    </row>
    <row r="67" spans="1:9" x14ac:dyDescent="0.3">
      <c r="A67" s="88">
        <v>59</v>
      </c>
      <c r="B67" s="39" t="s">
        <v>274</v>
      </c>
      <c r="C67" s="40" t="s">
        <v>8</v>
      </c>
      <c r="D67" s="73">
        <v>50</v>
      </c>
      <c r="E67" s="115"/>
      <c r="F67" s="89"/>
      <c r="G67" s="108">
        <v>0.08</v>
      </c>
      <c r="H67" s="36">
        <f t="shared" si="0"/>
        <v>0</v>
      </c>
      <c r="I67" s="36">
        <f t="shared" si="1"/>
        <v>0</v>
      </c>
    </row>
    <row r="68" spans="1:9" x14ac:dyDescent="0.3">
      <c r="A68" s="88">
        <v>60</v>
      </c>
      <c r="B68" s="39" t="s">
        <v>275</v>
      </c>
      <c r="C68" s="40" t="s">
        <v>150</v>
      </c>
      <c r="D68" s="73">
        <v>40</v>
      </c>
      <c r="E68" s="115"/>
      <c r="F68" s="89"/>
      <c r="G68" s="108">
        <v>0.08</v>
      </c>
      <c r="H68" s="36">
        <f t="shared" si="0"/>
        <v>0</v>
      </c>
      <c r="I68" s="36">
        <f t="shared" si="1"/>
        <v>0</v>
      </c>
    </row>
    <row r="69" spans="1:9" x14ac:dyDescent="0.3">
      <c r="A69" s="88">
        <v>61</v>
      </c>
      <c r="B69" s="39" t="s">
        <v>276</v>
      </c>
      <c r="C69" s="40" t="s">
        <v>8</v>
      </c>
      <c r="D69" s="73">
        <v>20</v>
      </c>
      <c r="E69" s="115"/>
      <c r="F69" s="89"/>
      <c r="G69" s="108">
        <v>0.08</v>
      </c>
      <c r="H69" s="36">
        <f t="shared" si="0"/>
        <v>0</v>
      </c>
      <c r="I69" s="36">
        <f t="shared" si="1"/>
        <v>0</v>
      </c>
    </row>
    <row r="70" spans="1:9" x14ac:dyDescent="0.3">
      <c r="A70" s="88">
        <v>62</v>
      </c>
      <c r="B70" s="39" t="s">
        <v>277</v>
      </c>
      <c r="C70" s="40" t="s">
        <v>8</v>
      </c>
      <c r="D70" s="73">
        <v>60</v>
      </c>
      <c r="E70" s="115"/>
      <c r="F70" s="89"/>
      <c r="G70" s="108">
        <v>0.08</v>
      </c>
      <c r="H70" s="36">
        <f t="shared" si="0"/>
        <v>0</v>
      </c>
      <c r="I70" s="36">
        <f t="shared" si="1"/>
        <v>0</v>
      </c>
    </row>
    <row r="71" spans="1:9" ht="115.2" x14ac:dyDescent="0.3">
      <c r="A71" s="88">
        <v>63</v>
      </c>
      <c r="B71" s="39" t="s">
        <v>326</v>
      </c>
      <c r="C71" s="40" t="s">
        <v>8</v>
      </c>
      <c r="D71" s="73">
        <v>80</v>
      </c>
      <c r="E71" s="115"/>
      <c r="F71" s="89"/>
      <c r="G71" s="108">
        <v>0.05</v>
      </c>
      <c r="H71" s="36">
        <f t="shared" si="0"/>
        <v>0</v>
      </c>
      <c r="I71" s="36">
        <f t="shared" si="1"/>
        <v>0</v>
      </c>
    </row>
    <row r="72" spans="1:9" x14ac:dyDescent="0.3">
      <c r="A72" s="88">
        <v>64</v>
      </c>
      <c r="B72" s="39" t="s">
        <v>126</v>
      </c>
      <c r="C72" s="40" t="s">
        <v>8</v>
      </c>
      <c r="D72" s="73">
        <v>90</v>
      </c>
      <c r="E72" s="115"/>
      <c r="F72" s="89"/>
      <c r="G72" s="108">
        <v>0.05</v>
      </c>
      <c r="H72" s="36">
        <f t="shared" si="0"/>
        <v>0</v>
      </c>
      <c r="I72" s="36">
        <f t="shared" si="1"/>
        <v>0</v>
      </c>
    </row>
    <row r="73" spans="1:9" ht="86.4" x14ac:dyDescent="0.3">
      <c r="A73" s="88">
        <v>65</v>
      </c>
      <c r="B73" s="39" t="s">
        <v>327</v>
      </c>
      <c r="C73" s="40" t="s">
        <v>8</v>
      </c>
      <c r="D73" s="73">
        <v>30</v>
      </c>
      <c r="E73" s="115"/>
      <c r="F73" s="89"/>
      <c r="G73" s="108">
        <v>0.05</v>
      </c>
      <c r="H73" s="36">
        <f t="shared" si="0"/>
        <v>0</v>
      </c>
      <c r="I73" s="36">
        <f t="shared" si="1"/>
        <v>0</v>
      </c>
    </row>
    <row r="74" spans="1:9" ht="28.8" x14ac:dyDescent="0.3">
      <c r="A74" s="88">
        <v>66</v>
      </c>
      <c r="B74" s="39" t="s">
        <v>278</v>
      </c>
      <c r="C74" s="40" t="s">
        <v>8</v>
      </c>
      <c r="D74" s="73">
        <v>75</v>
      </c>
      <c r="E74" s="115"/>
      <c r="F74" s="89"/>
      <c r="G74" s="108">
        <v>0.05</v>
      </c>
      <c r="H74" s="36">
        <f t="shared" ref="H74:H111" si="2">ROUND(F74*D74,2)</f>
        <v>0</v>
      </c>
      <c r="I74" s="36">
        <f t="shared" ref="I74:I111" si="3">ROUND(H74*G74+H74,2)</f>
        <v>0</v>
      </c>
    </row>
    <row r="75" spans="1:9" x14ac:dyDescent="0.3">
      <c r="A75" s="88">
        <v>67</v>
      </c>
      <c r="B75" s="39" t="s">
        <v>279</v>
      </c>
      <c r="C75" s="40" t="s">
        <v>150</v>
      </c>
      <c r="D75" s="73">
        <v>30</v>
      </c>
      <c r="E75" s="115"/>
      <c r="F75" s="89"/>
      <c r="G75" s="108">
        <v>0.05</v>
      </c>
      <c r="H75" s="36">
        <f t="shared" si="2"/>
        <v>0</v>
      </c>
      <c r="I75" s="36">
        <f t="shared" si="3"/>
        <v>0</v>
      </c>
    </row>
    <row r="76" spans="1:9" x14ac:dyDescent="0.3">
      <c r="A76" s="88">
        <v>68</v>
      </c>
      <c r="B76" s="39" t="s">
        <v>280</v>
      </c>
      <c r="C76" s="40" t="s">
        <v>8</v>
      </c>
      <c r="D76" s="73">
        <v>30</v>
      </c>
      <c r="E76" s="115"/>
      <c r="F76" s="89"/>
      <c r="G76" s="108">
        <v>0.23</v>
      </c>
      <c r="H76" s="36">
        <f t="shared" si="2"/>
        <v>0</v>
      </c>
      <c r="I76" s="36">
        <f t="shared" si="3"/>
        <v>0</v>
      </c>
    </row>
    <row r="77" spans="1:9" x14ac:dyDescent="0.3">
      <c r="A77" s="88">
        <v>69</v>
      </c>
      <c r="B77" s="39" t="s">
        <v>130</v>
      </c>
      <c r="C77" s="40" t="s">
        <v>8</v>
      </c>
      <c r="D77" s="73">
        <v>50</v>
      </c>
      <c r="E77" s="115"/>
      <c r="F77" s="89"/>
      <c r="G77" s="108">
        <v>0.08</v>
      </c>
      <c r="H77" s="36">
        <f t="shared" si="2"/>
        <v>0</v>
      </c>
      <c r="I77" s="36">
        <f t="shared" si="3"/>
        <v>0</v>
      </c>
    </row>
    <row r="78" spans="1:9" x14ac:dyDescent="0.3">
      <c r="A78" s="88">
        <v>70</v>
      </c>
      <c r="B78" s="39" t="s">
        <v>281</v>
      </c>
      <c r="C78" s="40" t="s">
        <v>5</v>
      </c>
      <c r="D78" s="73">
        <v>30</v>
      </c>
      <c r="E78" s="115"/>
      <c r="F78" s="89"/>
      <c r="G78" s="108">
        <v>0.08</v>
      </c>
      <c r="H78" s="36">
        <f t="shared" si="2"/>
        <v>0</v>
      </c>
      <c r="I78" s="36">
        <f t="shared" si="3"/>
        <v>0</v>
      </c>
    </row>
    <row r="79" spans="1:9" ht="43.2" x14ac:dyDescent="0.3">
      <c r="A79" s="88">
        <v>71</v>
      </c>
      <c r="B79" s="39" t="s">
        <v>282</v>
      </c>
      <c r="C79" s="40" t="s">
        <v>8</v>
      </c>
      <c r="D79" s="73">
        <v>40</v>
      </c>
      <c r="E79" s="115"/>
      <c r="F79" s="89"/>
      <c r="G79" s="108">
        <v>0.08</v>
      </c>
      <c r="H79" s="36">
        <f t="shared" si="2"/>
        <v>0</v>
      </c>
      <c r="I79" s="36">
        <f t="shared" si="3"/>
        <v>0</v>
      </c>
    </row>
    <row r="80" spans="1:9" x14ac:dyDescent="0.3">
      <c r="A80" s="88">
        <v>72</v>
      </c>
      <c r="B80" s="39" t="s">
        <v>283</v>
      </c>
      <c r="C80" s="40" t="s">
        <v>8</v>
      </c>
      <c r="D80" s="73">
        <v>8</v>
      </c>
      <c r="E80" s="115"/>
      <c r="F80" s="89"/>
      <c r="G80" s="108">
        <v>0.08</v>
      </c>
      <c r="H80" s="36">
        <f t="shared" si="2"/>
        <v>0</v>
      </c>
      <c r="I80" s="36">
        <f t="shared" si="3"/>
        <v>0</v>
      </c>
    </row>
    <row r="81" spans="1:9" x14ac:dyDescent="0.3">
      <c r="A81" s="88">
        <v>73</v>
      </c>
      <c r="B81" s="39" t="s">
        <v>284</v>
      </c>
      <c r="C81" s="40" t="s">
        <v>8</v>
      </c>
      <c r="D81" s="73">
        <v>5</v>
      </c>
      <c r="E81" s="115"/>
      <c r="F81" s="89"/>
      <c r="G81" s="108">
        <v>0.08</v>
      </c>
      <c r="H81" s="36">
        <f t="shared" si="2"/>
        <v>0</v>
      </c>
      <c r="I81" s="36">
        <f t="shared" si="3"/>
        <v>0</v>
      </c>
    </row>
    <row r="82" spans="1:9" x14ac:dyDescent="0.3">
      <c r="A82" s="88">
        <v>74</v>
      </c>
      <c r="B82" s="39" t="s">
        <v>285</v>
      </c>
      <c r="C82" s="40" t="s">
        <v>8</v>
      </c>
      <c r="D82" s="73">
        <v>25</v>
      </c>
      <c r="E82" s="115"/>
      <c r="F82" s="89"/>
      <c r="G82" s="108">
        <v>0.08</v>
      </c>
      <c r="H82" s="36">
        <f t="shared" si="2"/>
        <v>0</v>
      </c>
      <c r="I82" s="36">
        <f t="shared" si="3"/>
        <v>0</v>
      </c>
    </row>
    <row r="83" spans="1:9" x14ac:dyDescent="0.3">
      <c r="A83" s="88">
        <v>75</v>
      </c>
      <c r="B83" s="39" t="s">
        <v>286</v>
      </c>
      <c r="C83" s="40" t="s">
        <v>8</v>
      </c>
      <c r="D83" s="73">
        <v>20</v>
      </c>
      <c r="E83" s="115"/>
      <c r="F83" s="89"/>
      <c r="G83" s="108">
        <v>0.08</v>
      </c>
      <c r="H83" s="36">
        <f t="shared" si="2"/>
        <v>0</v>
      </c>
      <c r="I83" s="36">
        <f t="shared" si="3"/>
        <v>0</v>
      </c>
    </row>
    <row r="84" spans="1:9" x14ac:dyDescent="0.3">
      <c r="A84" s="88">
        <v>76</v>
      </c>
      <c r="B84" s="39" t="s">
        <v>287</v>
      </c>
      <c r="C84" s="40" t="s">
        <v>8</v>
      </c>
      <c r="D84" s="73">
        <v>30</v>
      </c>
      <c r="E84" s="115"/>
      <c r="F84" s="89"/>
      <c r="G84" s="108">
        <v>0.08</v>
      </c>
      <c r="H84" s="36">
        <f t="shared" si="2"/>
        <v>0</v>
      </c>
      <c r="I84" s="36">
        <f t="shared" si="3"/>
        <v>0</v>
      </c>
    </row>
    <row r="85" spans="1:9" x14ac:dyDescent="0.3">
      <c r="A85" s="88">
        <v>77</v>
      </c>
      <c r="B85" s="39" t="s">
        <v>288</v>
      </c>
      <c r="C85" s="40" t="s">
        <v>150</v>
      </c>
      <c r="D85" s="73">
        <v>30</v>
      </c>
      <c r="E85" s="115"/>
      <c r="F85" s="89"/>
      <c r="G85" s="108">
        <v>0.08</v>
      </c>
      <c r="H85" s="36">
        <f t="shared" si="2"/>
        <v>0</v>
      </c>
      <c r="I85" s="36">
        <f t="shared" si="3"/>
        <v>0</v>
      </c>
    </row>
    <row r="86" spans="1:9" x14ac:dyDescent="0.3">
      <c r="A86" s="88">
        <v>78</v>
      </c>
      <c r="B86" s="39" t="s">
        <v>17</v>
      </c>
      <c r="C86" s="40" t="s">
        <v>8</v>
      </c>
      <c r="D86" s="73">
        <v>25</v>
      </c>
      <c r="E86" s="115"/>
      <c r="F86" s="89"/>
      <c r="G86" s="108">
        <v>0.05</v>
      </c>
      <c r="H86" s="36">
        <f t="shared" si="2"/>
        <v>0</v>
      </c>
      <c r="I86" s="36">
        <f t="shared" si="3"/>
        <v>0</v>
      </c>
    </row>
    <row r="87" spans="1:9" x14ac:dyDescent="0.3">
      <c r="A87" s="88">
        <v>79</v>
      </c>
      <c r="B87" s="39" t="s">
        <v>289</v>
      </c>
      <c r="C87" s="40" t="s">
        <v>8</v>
      </c>
      <c r="D87" s="73">
        <v>25</v>
      </c>
      <c r="E87" s="115"/>
      <c r="F87" s="89"/>
      <c r="G87" s="108">
        <v>0.05</v>
      </c>
      <c r="H87" s="36">
        <f t="shared" si="2"/>
        <v>0</v>
      </c>
      <c r="I87" s="36">
        <f t="shared" si="3"/>
        <v>0</v>
      </c>
    </row>
    <row r="88" spans="1:9" x14ac:dyDescent="0.3">
      <c r="A88" s="88">
        <v>80</v>
      </c>
      <c r="B88" s="39" t="s">
        <v>290</v>
      </c>
      <c r="C88" s="40" t="s">
        <v>8</v>
      </c>
      <c r="D88" s="73">
        <v>20</v>
      </c>
      <c r="E88" s="115"/>
      <c r="F88" s="89"/>
      <c r="G88" s="108">
        <v>0.05</v>
      </c>
      <c r="H88" s="36">
        <f t="shared" si="2"/>
        <v>0</v>
      </c>
      <c r="I88" s="36">
        <f t="shared" si="3"/>
        <v>0</v>
      </c>
    </row>
    <row r="89" spans="1:9" x14ac:dyDescent="0.3">
      <c r="A89" s="88">
        <v>81</v>
      </c>
      <c r="B89" s="39" t="s">
        <v>291</v>
      </c>
      <c r="C89" s="40" t="s">
        <v>150</v>
      </c>
      <c r="D89" s="73">
        <v>20</v>
      </c>
      <c r="E89" s="115"/>
      <c r="F89" s="89"/>
      <c r="G89" s="108">
        <v>0.05</v>
      </c>
      <c r="H89" s="36">
        <f t="shared" si="2"/>
        <v>0</v>
      </c>
      <c r="I89" s="36">
        <f t="shared" si="3"/>
        <v>0</v>
      </c>
    </row>
    <row r="90" spans="1:9" x14ac:dyDescent="0.3">
      <c r="A90" s="88">
        <v>82</v>
      </c>
      <c r="B90" s="39" t="s">
        <v>129</v>
      </c>
      <c r="C90" s="40" t="s">
        <v>4</v>
      </c>
      <c r="D90" s="73">
        <v>150</v>
      </c>
      <c r="E90" s="115"/>
      <c r="F90" s="89"/>
      <c r="G90" s="108">
        <v>0.05</v>
      </c>
      <c r="H90" s="36">
        <f t="shared" si="2"/>
        <v>0</v>
      </c>
      <c r="I90" s="36">
        <f t="shared" si="3"/>
        <v>0</v>
      </c>
    </row>
    <row r="91" spans="1:9" x14ac:dyDescent="0.3">
      <c r="A91" s="88">
        <v>83</v>
      </c>
      <c r="B91" s="39" t="s">
        <v>127</v>
      </c>
      <c r="C91" s="40" t="s">
        <v>4</v>
      </c>
      <c r="D91" s="73">
        <v>25</v>
      </c>
      <c r="E91" s="115"/>
      <c r="F91" s="89"/>
      <c r="G91" s="108">
        <v>0.05</v>
      </c>
      <c r="H91" s="36">
        <f t="shared" si="2"/>
        <v>0</v>
      </c>
      <c r="I91" s="36">
        <f t="shared" si="3"/>
        <v>0</v>
      </c>
    </row>
    <row r="92" spans="1:9" x14ac:dyDescent="0.3">
      <c r="A92" s="88">
        <v>84</v>
      </c>
      <c r="B92" s="39" t="s">
        <v>292</v>
      </c>
      <c r="C92" s="40" t="s">
        <v>8</v>
      </c>
      <c r="D92" s="73">
        <v>20</v>
      </c>
      <c r="E92" s="115"/>
      <c r="F92" s="89"/>
      <c r="G92" s="108">
        <v>0.05</v>
      </c>
      <c r="H92" s="36">
        <f t="shared" si="2"/>
        <v>0</v>
      </c>
      <c r="I92" s="36">
        <f t="shared" si="3"/>
        <v>0</v>
      </c>
    </row>
    <row r="93" spans="1:9" x14ac:dyDescent="0.3">
      <c r="A93" s="88">
        <v>85</v>
      </c>
      <c r="B93" s="39" t="s">
        <v>293</v>
      </c>
      <c r="C93" s="40" t="s">
        <v>4</v>
      </c>
      <c r="D93" s="73">
        <v>25</v>
      </c>
      <c r="E93" s="115"/>
      <c r="F93" s="89"/>
      <c r="G93" s="108">
        <v>0.05</v>
      </c>
      <c r="H93" s="36">
        <f t="shared" si="2"/>
        <v>0</v>
      </c>
      <c r="I93" s="36">
        <f t="shared" si="3"/>
        <v>0</v>
      </c>
    </row>
    <row r="94" spans="1:9" x14ac:dyDescent="0.3">
      <c r="A94" s="88">
        <v>86</v>
      </c>
      <c r="B94" s="39" t="s">
        <v>80</v>
      </c>
      <c r="C94" s="40" t="s">
        <v>8</v>
      </c>
      <c r="D94" s="73">
        <v>500</v>
      </c>
      <c r="E94" s="115"/>
      <c r="F94" s="89"/>
      <c r="G94" s="108">
        <v>0.05</v>
      </c>
      <c r="H94" s="36">
        <f t="shared" si="2"/>
        <v>0</v>
      </c>
      <c r="I94" s="36">
        <f t="shared" si="3"/>
        <v>0</v>
      </c>
    </row>
    <row r="95" spans="1:9" x14ac:dyDescent="0.3">
      <c r="A95" s="88">
        <v>87</v>
      </c>
      <c r="B95" s="39" t="s">
        <v>14</v>
      </c>
      <c r="C95" s="40" t="s">
        <v>8</v>
      </c>
      <c r="D95" s="73">
        <v>10</v>
      </c>
      <c r="E95" s="115"/>
      <c r="F95" s="89"/>
      <c r="G95" s="108">
        <v>0.23</v>
      </c>
      <c r="H95" s="36">
        <f t="shared" si="2"/>
        <v>0</v>
      </c>
      <c r="I95" s="36">
        <f t="shared" si="3"/>
        <v>0</v>
      </c>
    </row>
    <row r="96" spans="1:9" ht="100.8" x14ac:dyDescent="0.3">
      <c r="A96" s="88">
        <v>88</v>
      </c>
      <c r="B96" s="39" t="s">
        <v>329</v>
      </c>
      <c r="C96" s="40" t="s">
        <v>8</v>
      </c>
      <c r="D96" s="73">
        <v>50</v>
      </c>
      <c r="E96" s="59"/>
      <c r="F96" s="89"/>
      <c r="G96" s="108">
        <v>0.08</v>
      </c>
      <c r="H96" s="36">
        <f t="shared" si="2"/>
        <v>0</v>
      </c>
      <c r="I96" s="36">
        <f t="shared" si="3"/>
        <v>0</v>
      </c>
    </row>
    <row r="97" spans="1:10" ht="100.8" x14ac:dyDescent="0.3">
      <c r="A97" s="88">
        <v>89</v>
      </c>
      <c r="B97" s="39" t="s">
        <v>328</v>
      </c>
      <c r="C97" s="40" t="s">
        <v>150</v>
      </c>
      <c r="D97" s="73">
        <v>50</v>
      </c>
      <c r="E97" s="59"/>
      <c r="F97" s="89"/>
      <c r="G97" s="108">
        <v>0.08</v>
      </c>
      <c r="H97" s="36">
        <f t="shared" si="2"/>
        <v>0</v>
      </c>
      <c r="I97" s="36">
        <f t="shared" si="3"/>
        <v>0</v>
      </c>
    </row>
    <row r="98" spans="1:10" x14ac:dyDescent="0.3">
      <c r="A98" s="88">
        <v>90</v>
      </c>
      <c r="B98" s="39" t="s">
        <v>294</v>
      </c>
      <c r="C98" s="40" t="s">
        <v>8</v>
      </c>
      <c r="D98" s="73">
        <v>50</v>
      </c>
      <c r="E98" s="115"/>
      <c r="F98" s="89"/>
      <c r="G98" s="108">
        <v>0.05</v>
      </c>
      <c r="H98" s="36">
        <f t="shared" si="2"/>
        <v>0</v>
      </c>
      <c r="I98" s="36">
        <f t="shared" si="3"/>
        <v>0</v>
      </c>
    </row>
    <row r="99" spans="1:10" x14ac:dyDescent="0.3">
      <c r="A99" s="88">
        <v>91</v>
      </c>
      <c r="B99" s="39" t="s">
        <v>147</v>
      </c>
      <c r="C99" s="40" t="s">
        <v>4</v>
      </c>
      <c r="D99" s="73">
        <v>30</v>
      </c>
      <c r="E99" s="115"/>
      <c r="F99" s="89"/>
      <c r="G99" s="108">
        <v>0.23</v>
      </c>
      <c r="H99" s="36">
        <f t="shared" si="2"/>
        <v>0</v>
      </c>
      <c r="I99" s="36">
        <f t="shared" si="3"/>
        <v>0</v>
      </c>
    </row>
    <row r="100" spans="1:10" ht="28.8" x14ac:dyDescent="0.3">
      <c r="A100" s="88">
        <v>92</v>
      </c>
      <c r="B100" s="39" t="s">
        <v>295</v>
      </c>
      <c r="C100" s="40" t="s">
        <v>8</v>
      </c>
      <c r="D100" s="73">
        <v>50</v>
      </c>
      <c r="E100" s="115"/>
      <c r="F100" s="89"/>
      <c r="G100" s="108">
        <v>0.08</v>
      </c>
      <c r="H100" s="36">
        <f t="shared" si="2"/>
        <v>0</v>
      </c>
      <c r="I100" s="36">
        <f t="shared" si="3"/>
        <v>0</v>
      </c>
    </row>
    <row r="101" spans="1:10" ht="43.2" x14ac:dyDescent="0.3">
      <c r="A101" s="88">
        <v>93</v>
      </c>
      <c r="B101" s="39" t="s">
        <v>148</v>
      </c>
      <c r="C101" s="40" t="s">
        <v>4</v>
      </c>
      <c r="D101" s="73">
        <v>120</v>
      </c>
      <c r="E101" s="115"/>
      <c r="F101" s="89"/>
      <c r="G101" s="108">
        <v>0.05</v>
      </c>
      <c r="H101" s="36">
        <f t="shared" si="2"/>
        <v>0</v>
      </c>
      <c r="I101" s="36">
        <f t="shared" si="3"/>
        <v>0</v>
      </c>
    </row>
    <row r="102" spans="1:10" ht="14.4" customHeight="1" x14ac:dyDescent="0.3">
      <c r="A102" s="88">
        <v>94</v>
      </c>
      <c r="B102" s="39" t="s">
        <v>296</v>
      </c>
      <c r="C102" s="40" t="s">
        <v>8</v>
      </c>
      <c r="D102" s="73">
        <v>100</v>
      </c>
      <c r="E102" s="115"/>
      <c r="F102" s="89"/>
      <c r="G102" s="108">
        <v>0.05</v>
      </c>
      <c r="H102" s="36">
        <f t="shared" si="2"/>
        <v>0</v>
      </c>
      <c r="I102" s="36">
        <f t="shared" si="3"/>
        <v>0</v>
      </c>
      <c r="J102" s="58"/>
    </row>
    <row r="103" spans="1:10" ht="14.4" customHeight="1" x14ac:dyDescent="0.3">
      <c r="A103" s="88">
        <v>95</v>
      </c>
      <c r="B103" s="39" t="s">
        <v>297</v>
      </c>
      <c r="C103" s="40" t="s">
        <v>5</v>
      </c>
      <c r="D103" s="73">
        <v>50</v>
      </c>
      <c r="E103" s="115"/>
      <c r="F103" s="89"/>
      <c r="G103" s="108">
        <v>0.05</v>
      </c>
      <c r="H103" s="36">
        <f t="shared" si="2"/>
        <v>0</v>
      </c>
      <c r="I103" s="36">
        <f t="shared" si="3"/>
        <v>0</v>
      </c>
    </row>
    <row r="104" spans="1:10" ht="14.4" customHeight="1" x14ac:dyDescent="0.3">
      <c r="A104" s="88">
        <v>96</v>
      </c>
      <c r="B104" s="39" t="s">
        <v>15</v>
      </c>
      <c r="C104" s="40" t="s">
        <v>8</v>
      </c>
      <c r="D104" s="73">
        <v>1500</v>
      </c>
      <c r="E104" s="115"/>
      <c r="F104" s="89"/>
      <c r="G104" s="108">
        <v>0.23</v>
      </c>
      <c r="H104" s="36">
        <f t="shared" si="2"/>
        <v>0</v>
      </c>
      <c r="I104" s="36">
        <f t="shared" si="3"/>
        <v>0</v>
      </c>
    </row>
    <row r="105" spans="1:10" ht="14.4" customHeight="1" x14ac:dyDescent="0.3">
      <c r="A105" s="88">
        <v>97</v>
      </c>
      <c r="B105" s="39" t="s">
        <v>298</v>
      </c>
      <c r="C105" s="40" t="s">
        <v>150</v>
      </c>
      <c r="D105" s="73">
        <v>15</v>
      </c>
      <c r="E105" s="115"/>
      <c r="F105" s="89"/>
      <c r="G105" s="108">
        <v>0.08</v>
      </c>
      <c r="H105" s="36">
        <f t="shared" si="2"/>
        <v>0</v>
      </c>
      <c r="I105" s="36">
        <f t="shared" si="3"/>
        <v>0</v>
      </c>
    </row>
    <row r="106" spans="1:10" x14ac:dyDescent="0.3">
      <c r="A106" s="88">
        <v>98</v>
      </c>
      <c r="B106" s="39" t="s">
        <v>299</v>
      </c>
      <c r="C106" s="40" t="s">
        <v>150</v>
      </c>
      <c r="D106" s="73">
        <v>50</v>
      </c>
      <c r="E106" s="115"/>
      <c r="F106" s="89"/>
      <c r="G106" s="108">
        <v>0.05</v>
      </c>
      <c r="H106" s="36">
        <f t="shared" si="2"/>
        <v>0</v>
      </c>
      <c r="I106" s="36">
        <f t="shared" si="3"/>
        <v>0</v>
      </c>
    </row>
    <row r="107" spans="1:10" ht="28.8" x14ac:dyDescent="0.3">
      <c r="A107" s="88">
        <v>99</v>
      </c>
      <c r="B107" s="39" t="s">
        <v>300</v>
      </c>
      <c r="C107" s="40" t="s">
        <v>8</v>
      </c>
      <c r="D107" s="73">
        <v>40</v>
      </c>
      <c r="E107" s="115"/>
      <c r="F107" s="89"/>
      <c r="G107" s="108">
        <v>0.05</v>
      </c>
      <c r="H107" s="36">
        <f t="shared" si="2"/>
        <v>0</v>
      </c>
      <c r="I107" s="36">
        <f t="shared" si="3"/>
        <v>0</v>
      </c>
    </row>
    <row r="108" spans="1:10" x14ac:dyDescent="0.3">
      <c r="A108" s="88">
        <v>100</v>
      </c>
      <c r="B108" s="90" t="s">
        <v>301</v>
      </c>
      <c r="C108" s="41" t="s">
        <v>5</v>
      </c>
      <c r="D108" s="74">
        <v>50</v>
      </c>
      <c r="E108" s="115"/>
      <c r="F108" s="89"/>
      <c r="G108" s="108">
        <v>0.08</v>
      </c>
      <c r="H108" s="36">
        <f t="shared" si="2"/>
        <v>0</v>
      </c>
      <c r="I108" s="36">
        <f t="shared" si="3"/>
        <v>0</v>
      </c>
    </row>
    <row r="109" spans="1:10" ht="28.8" x14ac:dyDescent="0.3">
      <c r="A109" s="88">
        <v>101</v>
      </c>
      <c r="B109" s="90" t="s">
        <v>302</v>
      </c>
      <c r="C109" s="41" t="s">
        <v>150</v>
      </c>
      <c r="D109" s="74">
        <v>120</v>
      </c>
      <c r="E109" s="115"/>
      <c r="F109" s="89"/>
      <c r="G109" s="108">
        <v>0.08</v>
      </c>
      <c r="H109" s="36">
        <f t="shared" si="2"/>
        <v>0</v>
      </c>
      <c r="I109" s="36">
        <f t="shared" si="3"/>
        <v>0</v>
      </c>
    </row>
    <row r="110" spans="1:10" ht="43.2" x14ac:dyDescent="0.3">
      <c r="A110" s="88">
        <v>102</v>
      </c>
      <c r="B110" s="90" t="s">
        <v>303</v>
      </c>
      <c r="C110" s="41" t="s">
        <v>8</v>
      </c>
      <c r="D110" s="74">
        <v>150</v>
      </c>
      <c r="E110" s="115"/>
      <c r="F110" s="89"/>
      <c r="G110" s="108">
        <v>0.08</v>
      </c>
      <c r="H110" s="36">
        <f t="shared" si="2"/>
        <v>0</v>
      </c>
      <c r="I110" s="36">
        <f t="shared" si="3"/>
        <v>0</v>
      </c>
    </row>
    <row r="111" spans="1:10" x14ac:dyDescent="0.3">
      <c r="A111" s="88">
        <v>103</v>
      </c>
      <c r="B111" s="90" t="s">
        <v>304</v>
      </c>
      <c r="C111" s="41" t="s">
        <v>8</v>
      </c>
      <c r="D111" s="74">
        <v>20</v>
      </c>
      <c r="E111" s="115"/>
      <c r="F111" s="89"/>
      <c r="G111" s="108">
        <v>0.08</v>
      </c>
      <c r="H111" s="36">
        <f t="shared" si="2"/>
        <v>0</v>
      </c>
      <c r="I111" s="36">
        <f t="shared" si="3"/>
        <v>0</v>
      </c>
    </row>
    <row r="112" spans="1:10" x14ac:dyDescent="0.3">
      <c r="A112" s="84"/>
      <c r="B112" s="91"/>
      <c r="C112" s="84"/>
      <c r="D112" s="84"/>
      <c r="E112" s="84"/>
      <c r="F112" s="84"/>
      <c r="G112" s="42" t="s">
        <v>81</v>
      </c>
      <c r="H112" s="57">
        <f>SUM(H9:H111)</f>
        <v>0</v>
      </c>
      <c r="I112" s="92">
        <f>SUM(I9:I111)</f>
        <v>0</v>
      </c>
    </row>
  </sheetData>
  <sortState xmlns:xlrd2="http://schemas.microsoft.com/office/spreadsheetml/2017/richdata2" ref="B8:I101">
    <sortCondition ref="B8:B101"/>
  </sortState>
  <customSheetViews>
    <customSheetView guid="{84B8FA77-AE35-4870-A1B4-CD3D8EA9555F}" scale="90" showPageBreaks="1" fitToPage="1" printArea="1" topLeftCell="A15">
      <selection activeCell="D23" sqref="D23"/>
      <pageMargins left="0.7" right="0.7" top="0.75" bottom="0.75" header="0.3" footer="0.3"/>
      <pageSetup paperSize="9" scale="54" fitToHeight="0" orientation="portrait" r:id="rId1"/>
    </customSheetView>
    <customSheetView guid="{BDD2EFA5-319A-44D2-B9F1-2950626BDBE4}" scale="90" showPageBreaks="1" fitToPage="1" printArea="1">
      <selection activeCell="A6" sqref="A6:XFD6"/>
      <pageMargins left="0.7" right="0.7" top="0.75" bottom="0.75" header="0.3" footer="0.3"/>
      <pageSetup paperSize="9" scale="50" fitToHeight="0" orientation="portrait" r:id="rId2"/>
    </customSheetView>
  </customSheetViews>
  <mergeCells count="15">
    <mergeCell ref="G5:I5"/>
    <mergeCell ref="A6:A7"/>
    <mergeCell ref="B6:B7"/>
    <mergeCell ref="C6:C7"/>
    <mergeCell ref="D6:D7"/>
    <mergeCell ref="F6:F7"/>
    <mergeCell ref="G6:G7"/>
    <mergeCell ref="H6:H7"/>
    <mergeCell ref="I6:I7"/>
    <mergeCell ref="A1:C1"/>
    <mergeCell ref="A2:C2"/>
    <mergeCell ref="A3:C3"/>
    <mergeCell ref="A4:C4"/>
    <mergeCell ref="E6:E7"/>
    <mergeCell ref="A5:D5"/>
  </mergeCells>
  <pageMargins left="0.7" right="0.7" top="0.75" bottom="0.75" header="0.3" footer="0.3"/>
  <pageSetup paperSize="9" scale="50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9526-27FB-47DD-84B1-1C194D9273A3}">
  <dimension ref="A1:H26"/>
  <sheetViews>
    <sheetView topLeftCell="C15" workbookViewId="0">
      <selection activeCell="A6" sqref="A6:H26"/>
    </sheetView>
  </sheetViews>
  <sheetFormatPr defaultRowHeight="14.4" x14ac:dyDescent="0.3"/>
  <cols>
    <col min="1" max="1" width="6.44140625" customWidth="1"/>
    <col min="2" max="2" width="70" customWidth="1"/>
    <col min="3" max="3" width="13" customWidth="1"/>
    <col min="4" max="4" width="10.88671875" customWidth="1"/>
    <col min="5" max="5" width="14.88671875" customWidth="1"/>
    <col min="6" max="6" width="10.88671875" customWidth="1"/>
    <col min="7" max="8" width="12" customWidth="1"/>
  </cols>
  <sheetData>
    <row r="1" spans="1:8" x14ac:dyDescent="0.3">
      <c r="B1" s="65" t="s">
        <v>168</v>
      </c>
      <c r="C1" s="17"/>
    </row>
    <row r="2" spans="1:8" x14ac:dyDescent="0.3">
      <c r="B2" s="65" t="s">
        <v>169</v>
      </c>
      <c r="C2" s="17"/>
    </row>
    <row r="3" spans="1:8" x14ac:dyDescent="0.3">
      <c r="B3" s="65" t="s">
        <v>170</v>
      </c>
      <c r="C3" s="17"/>
    </row>
    <row r="4" spans="1:8" x14ac:dyDescent="0.3">
      <c r="B4" s="65" t="s">
        <v>171</v>
      </c>
      <c r="C4" s="17"/>
    </row>
    <row r="5" spans="1:8" x14ac:dyDescent="0.3">
      <c r="A5" s="209" t="s">
        <v>333</v>
      </c>
      <c r="B5" s="209"/>
      <c r="C5" s="209"/>
      <c r="D5" s="209"/>
      <c r="E5" s="209" t="s">
        <v>340</v>
      </c>
      <c r="F5" s="209"/>
      <c r="G5" s="209"/>
      <c r="H5" s="209"/>
    </row>
    <row r="6" spans="1:8" ht="14.4" customHeight="1" x14ac:dyDescent="0.3">
      <c r="A6" s="210" t="s">
        <v>0</v>
      </c>
      <c r="B6" s="202" t="s">
        <v>1</v>
      </c>
      <c r="C6" s="207" t="s">
        <v>2</v>
      </c>
      <c r="D6" s="202" t="s">
        <v>3</v>
      </c>
      <c r="E6" s="195" t="s">
        <v>134</v>
      </c>
      <c r="F6" s="182" t="s">
        <v>135</v>
      </c>
      <c r="G6" s="182" t="s">
        <v>136</v>
      </c>
      <c r="H6" s="198" t="s">
        <v>13</v>
      </c>
    </row>
    <row r="7" spans="1:8" x14ac:dyDescent="0.3">
      <c r="A7" s="210"/>
      <c r="B7" s="203"/>
      <c r="C7" s="208"/>
      <c r="D7" s="204"/>
      <c r="E7" s="196"/>
      <c r="F7" s="197"/>
      <c r="G7" s="197"/>
      <c r="H7" s="199"/>
    </row>
    <row r="8" spans="1:8" x14ac:dyDescent="0.3">
      <c r="A8" s="93">
        <v>1</v>
      </c>
      <c r="B8" s="94">
        <v>2</v>
      </c>
      <c r="C8" s="94">
        <v>3</v>
      </c>
      <c r="D8" s="94">
        <v>4</v>
      </c>
      <c r="E8" s="75">
        <v>6</v>
      </c>
      <c r="F8" s="1">
        <v>7</v>
      </c>
      <c r="G8" s="1">
        <v>8</v>
      </c>
      <c r="H8" s="1">
        <v>9</v>
      </c>
    </row>
    <row r="9" spans="1:8" ht="28.8" x14ac:dyDescent="0.3">
      <c r="A9" s="95">
        <v>1</v>
      </c>
      <c r="B9" s="96" t="s">
        <v>305</v>
      </c>
      <c r="C9" s="97" t="s">
        <v>4</v>
      </c>
      <c r="D9" s="97">
        <v>100</v>
      </c>
      <c r="E9" s="98"/>
      <c r="F9" s="116">
        <v>0.05</v>
      </c>
      <c r="G9" s="99">
        <f>ROUND(E9*D9,2)</f>
        <v>0</v>
      </c>
      <c r="H9" s="99">
        <f>ROUND(G9*F9+G9,2)</f>
        <v>0</v>
      </c>
    </row>
    <row r="10" spans="1:8" x14ac:dyDescent="0.3">
      <c r="A10" s="95">
        <v>2</v>
      </c>
      <c r="B10" s="96" t="s">
        <v>306</v>
      </c>
      <c r="C10" s="97" t="s">
        <v>4</v>
      </c>
      <c r="D10" s="97">
        <v>30</v>
      </c>
      <c r="E10" s="98"/>
      <c r="F10" s="116">
        <v>0.05</v>
      </c>
      <c r="G10" s="99">
        <f>ROUND(E10*D10,2)</f>
        <v>0</v>
      </c>
      <c r="H10" s="99">
        <f>ROUND(G10*F10+G10,2)</f>
        <v>0</v>
      </c>
    </row>
    <row r="11" spans="1:8" ht="28.8" x14ac:dyDescent="0.3">
      <c r="A11" s="95">
        <v>3</v>
      </c>
      <c r="B11" s="96" t="s">
        <v>307</v>
      </c>
      <c r="C11" s="97" t="s">
        <v>4</v>
      </c>
      <c r="D11" s="97">
        <v>40</v>
      </c>
      <c r="E11" s="98"/>
      <c r="F11" s="116">
        <v>0.05</v>
      </c>
      <c r="G11" s="99">
        <f t="shared" ref="G11:G25" si="0">ROUND(E11*D11,2)</f>
        <v>0</v>
      </c>
      <c r="H11" s="99">
        <f t="shared" ref="H11:H25" si="1">ROUND(G11*F11+G11,2)</f>
        <v>0</v>
      </c>
    </row>
    <row r="12" spans="1:8" ht="28.8" x14ac:dyDescent="0.3">
      <c r="A12" s="95">
        <v>4</v>
      </c>
      <c r="B12" s="96" t="s">
        <v>308</v>
      </c>
      <c r="C12" s="97" t="s">
        <v>4</v>
      </c>
      <c r="D12" s="97">
        <v>50</v>
      </c>
      <c r="E12" s="98"/>
      <c r="F12" s="116">
        <v>0.05</v>
      </c>
      <c r="G12" s="99">
        <f t="shared" si="0"/>
        <v>0</v>
      </c>
      <c r="H12" s="99">
        <f t="shared" si="1"/>
        <v>0</v>
      </c>
    </row>
    <row r="13" spans="1:8" ht="28.8" x14ac:dyDescent="0.3">
      <c r="A13" s="95">
        <v>5</v>
      </c>
      <c r="B13" s="96" t="s">
        <v>309</v>
      </c>
      <c r="C13" s="97" t="s">
        <v>4</v>
      </c>
      <c r="D13" s="97">
        <v>120</v>
      </c>
      <c r="E13" s="98"/>
      <c r="F13" s="116">
        <v>0.05</v>
      </c>
      <c r="G13" s="99">
        <f t="shared" si="0"/>
        <v>0</v>
      </c>
      <c r="H13" s="99">
        <f t="shared" si="1"/>
        <v>0</v>
      </c>
    </row>
    <row r="14" spans="1:8" ht="43.2" x14ac:dyDescent="0.3">
      <c r="A14" s="95">
        <v>6</v>
      </c>
      <c r="B14" s="96" t="s">
        <v>310</v>
      </c>
      <c r="C14" s="97" t="s">
        <v>4</v>
      </c>
      <c r="D14" s="97">
        <v>25</v>
      </c>
      <c r="E14" s="98"/>
      <c r="F14" s="116">
        <v>0.05</v>
      </c>
      <c r="G14" s="99">
        <f t="shared" si="0"/>
        <v>0</v>
      </c>
      <c r="H14" s="99">
        <f t="shared" si="1"/>
        <v>0</v>
      </c>
    </row>
    <row r="15" spans="1:8" ht="28.8" x14ac:dyDescent="0.3">
      <c r="A15" s="95">
        <v>8</v>
      </c>
      <c r="B15" s="96" t="s">
        <v>311</v>
      </c>
      <c r="C15" s="97" t="s">
        <v>4</v>
      </c>
      <c r="D15" s="97">
        <v>90</v>
      </c>
      <c r="E15" s="98"/>
      <c r="F15" s="116">
        <v>0.05</v>
      </c>
      <c r="G15" s="99">
        <f t="shared" si="0"/>
        <v>0</v>
      </c>
      <c r="H15" s="99">
        <f t="shared" si="1"/>
        <v>0</v>
      </c>
    </row>
    <row r="16" spans="1:8" ht="28.8" x14ac:dyDescent="0.3">
      <c r="A16" s="95">
        <v>10</v>
      </c>
      <c r="B16" s="96" t="s">
        <v>312</v>
      </c>
      <c r="C16" s="97" t="s">
        <v>4</v>
      </c>
      <c r="D16" s="97">
        <v>60</v>
      </c>
      <c r="E16" s="98"/>
      <c r="F16" s="116">
        <v>0.05</v>
      </c>
      <c r="G16" s="99">
        <f t="shared" si="0"/>
        <v>0</v>
      </c>
      <c r="H16" s="99">
        <f t="shared" si="1"/>
        <v>0</v>
      </c>
    </row>
    <row r="17" spans="1:8" ht="28.8" x14ac:dyDescent="0.3">
      <c r="A17" s="95">
        <v>11</v>
      </c>
      <c r="B17" s="96" t="s">
        <v>313</v>
      </c>
      <c r="C17" s="97" t="s">
        <v>4</v>
      </c>
      <c r="D17" s="97">
        <v>160</v>
      </c>
      <c r="E17" s="98"/>
      <c r="F17" s="116">
        <v>0.05</v>
      </c>
      <c r="G17" s="99">
        <f t="shared" si="0"/>
        <v>0</v>
      </c>
      <c r="H17" s="99">
        <f t="shared" si="1"/>
        <v>0</v>
      </c>
    </row>
    <row r="18" spans="1:8" ht="28.8" x14ac:dyDescent="0.3">
      <c r="A18" s="95">
        <v>12</v>
      </c>
      <c r="B18" s="96" t="s">
        <v>314</v>
      </c>
      <c r="C18" s="97" t="s">
        <v>4</v>
      </c>
      <c r="D18" s="97">
        <v>60</v>
      </c>
      <c r="E18" s="98"/>
      <c r="F18" s="116">
        <v>0.05</v>
      </c>
      <c r="G18" s="99">
        <f t="shared" si="0"/>
        <v>0</v>
      </c>
      <c r="H18" s="99">
        <f t="shared" si="1"/>
        <v>0</v>
      </c>
    </row>
    <row r="19" spans="1:8" ht="28.8" x14ac:dyDescent="0.3">
      <c r="A19" s="95">
        <v>13</v>
      </c>
      <c r="B19" s="96" t="s">
        <v>315</v>
      </c>
      <c r="C19" s="97" t="s">
        <v>4</v>
      </c>
      <c r="D19" s="97">
        <v>50</v>
      </c>
      <c r="E19" s="98"/>
      <c r="F19" s="116">
        <v>0.05</v>
      </c>
      <c r="G19" s="99">
        <f t="shared" si="0"/>
        <v>0</v>
      </c>
      <c r="H19" s="99">
        <f t="shared" si="1"/>
        <v>0</v>
      </c>
    </row>
    <row r="20" spans="1:8" ht="28.8" x14ac:dyDescent="0.3">
      <c r="A20" s="95">
        <v>14</v>
      </c>
      <c r="B20" s="96" t="s">
        <v>316</v>
      </c>
      <c r="C20" s="97" t="s">
        <v>4</v>
      </c>
      <c r="D20" s="97">
        <v>35</v>
      </c>
      <c r="E20" s="98"/>
      <c r="F20" s="116">
        <v>0.05</v>
      </c>
      <c r="G20" s="99">
        <f t="shared" si="0"/>
        <v>0</v>
      </c>
      <c r="H20" s="99">
        <f t="shared" si="1"/>
        <v>0</v>
      </c>
    </row>
    <row r="21" spans="1:8" ht="28.8" x14ac:dyDescent="0.3">
      <c r="A21" s="95">
        <v>16</v>
      </c>
      <c r="B21" s="96" t="s">
        <v>317</v>
      </c>
      <c r="C21" s="97" t="s">
        <v>4</v>
      </c>
      <c r="D21" s="97">
        <v>45</v>
      </c>
      <c r="E21" s="98"/>
      <c r="F21" s="116">
        <v>0.05</v>
      </c>
      <c r="G21" s="99">
        <f t="shared" si="0"/>
        <v>0</v>
      </c>
      <c r="H21" s="99">
        <f t="shared" si="1"/>
        <v>0</v>
      </c>
    </row>
    <row r="22" spans="1:8" ht="28.8" x14ac:dyDescent="0.3">
      <c r="A22" s="95">
        <v>17</v>
      </c>
      <c r="B22" s="96" t="s">
        <v>318</v>
      </c>
      <c r="C22" s="97" t="s">
        <v>4</v>
      </c>
      <c r="D22" s="97">
        <v>65</v>
      </c>
      <c r="E22" s="98"/>
      <c r="F22" s="116">
        <v>0.05</v>
      </c>
      <c r="G22" s="99">
        <f t="shared" si="0"/>
        <v>0</v>
      </c>
      <c r="H22" s="99">
        <f t="shared" si="1"/>
        <v>0</v>
      </c>
    </row>
    <row r="23" spans="1:8" ht="28.8" x14ac:dyDescent="0.3">
      <c r="A23" s="100">
        <v>18</v>
      </c>
      <c r="B23" s="96" t="s">
        <v>319</v>
      </c>
      <c r="C23" s="97" t="s">
        <v>4</v>
      </c>
      <c r="D23" s="97">
        <v>25</v>
      </c>
      <c r="E23" s="98"/>
      <c r="F23" s="116">
        <v>0.05</v>
      </c>
      <c r="G23" s="99">
        <f t="shared" si="0"/>
        <v>0</v>
      </c>
      <c r="H23" s="99">
        <f t="shared" si="1"/>
        <v>0</v>
      </c>
    </row>
    <row r="24" spans="1:8" ht="28.8" x14ac:dyDescent="0.3">
      <c r="A24" s="100">
        <v>19</v>
      </c>
      <c r="B24" s="96" t="s">
        <v>320</v>
      </c>
      <c r="C24" s="97" t="s">
        <v>4</v>
      </c>
      <c r="D24" s="97">
        <v>25</v>
      </c>
      <c r="E24" s="98"/>
      <c r="F24" s="116">
        <v>0.05</v>
      </c>
      <c r="G24" s="99">
        <f t="shared" si="0"/>
        <v>0</v>
      </c>
      <c r="H24" s="99">
        <f t="shared" si="1"/>
        <v>0</v>
      </c>
    </row>
    <row r="25" spans="1:8" ht="28.8" x14ac:dyDescent="0.3">
      <c r="A25" s="101">
        <v>20</v>
      </c>
      <c r="B25" s="96" t="s">
        <v>321</v>
      </c>
      <c r="C25" s="97" t="s">
        <v>4</v>
      </c>
      <c r="D25" s="97">
        <v>30</v>
      </c>
      <c r="E25" s="98"/>
      <c r="F25" s="116">
        <v>0.05</v>
      </c>
      <c r="G25" s="99">
        <f t="shared" si="0"/>
        <v>0</v>
      </c>
      <c r="H25" s="99">
        <f t="shared" si="1"/>
        <v>0</v>
      </c>
    </row>
    <row r="26" spans="1:8" x14ac:dyDescent="0.3">
      <c r="A26" s="102"/>
      <c r="B26" s="103"/>
      <c r="C26" s="102"/>
      <c r="D26" s="102"/>
      <c r="E26" s="102"/>
      <c r="F26" s="104" t="s">
        <v>81</v>
      </c>
      <c r="G26" s="105">
        <f>SUM(G9:G25)</f>
        <v>0</v>
      </c>
      <c r="H26" s="106">
        <f>SUM(H9:H25)</f>
        <v>0</v>
      </c>
    </row>
  </sheetData>
  <mergeCells count="10">
    <mergeCell ref="A5:D5"/>
    <mergeCell ref="E5:H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4812-9819-432D-9C0C-94A3F5B00A75}">
  <dimension ref="A1:G13"/>
  <sheetViews>
    <sheetView workbookViewId="0">
      <selection activeCell="G6" sqref="A6:G9"/>
    </sheetView>
  </sheetViews>
  <sheetFormatPr defaultRowHeight="14.4" x14ac:dyDescent="0.3"/>
  <cols>
    <col min="1" max="1" width="68.88671875" customWidth="1"/>
    <col min="2" max="2" width="13" customWidth="1"/>
    <col min="3" max="7" width="10.88671875" customWidth="1"/>
  </cols>
  <sheetData>
    <row r="1" spans="1:7" x14ac:dyDescent="0.3">
      <c r="A1" s="65" t="s">
        <v>168</v>
      </c>
      <c r="B1" s="17"/>
    </row>
    <row r="2" spans="1:7" x14ac:dyDescent="0.3">
      <c r="A2" s="65" t="s">
        <v>169</v>
      </c>
      <c r="B2" s="17"/>
    </row>
    <row r="3" spans="1:7" x14ac:dyDescent="0.3">
      <c r="A3" s="65" t="s">
        <v>170</v>
      </c>
      <c r="B3" s="17"/>
    </row>
    <row r="4" spans="1:7" x14ac:dyDescent="0.3">
      <c r="A4" s="65" t="s">
        <v>171</v>
      </c>
      <c r="B4" s="17"/>
    </row>
    <row r="5" spans="1:7" x14ac:dyDescent="0.3">
      <c r="A5" s="181" t="s">
        <v>334</v>
      </c>
      <c r="B5" s="181"/>
      <c r="C5" s="181"/>
      <c r="D5" s="209" t="s">
        <v>340</v>
      </c>
      <c r="E5" s="209"/>
      <c r="F5" s="209"/>
      <c r="G5" s="209"/>
    </row>
    <row r="6" spans="1:7" x14ac:dyDescent="0.3">
      <c r="A6" s="202" t="s">
        <v>1</v>
      </c>
      <c r="B6" s="207" t="s">
        <v>2</v>
      </c>
      <c r="C6" s="202" t="s">
        <v>3</v>
      </c>
      <c r="D6" s="211" t="s">
        <v>134</v>
      </c>
      <c r="E6" s="211" t="s">
        <v>135</v>
      </c>
      <c r="F6" s="211" t="s">
        <v>136</v>
      </c>
      <c r="G6" s="211" t="s">
        <v>13</v>
      </c>
    </row>
    <row r="7" spans="1:7" x14ac:dyDescent="0.3">
      <c r="A7" s="203"/>
      <c r="B7" s="208"/>
      <c r="C7" s="204"/>
      <c r="D7" s="184"/>
      <c r="E7" s="184"/>
      <c r="F7" s="183"/>
      <c r="G7" s="184"/>
    </row>
    <row r="8" spans="1:7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</row>
    <row r="9" spans="1:7" ht="57.6" x14ac:dyDescent="0.3">
      <c r="A9" s="20" t="s">
        <v>322</v>
      </c>
      <c r="B9" s="2" t="s">
        <v>8</v>
      </c>
      <c r="C9" s="107">
        <v>3500</v>
      </c>
      <c r="D9" s="76"/>
      <c r="E9" s="108">
        <v>0.05</v>
      </c>
      <c r="F9" s="36">
        <f>ROUND(C9*D9,2)</f>
        <v>0</v>
      </c>
      <c r="G9" s="36">
        <f>ROUND((C9*D9*E9)+(C9*D9),2)</f>
        <v>0</v>
      </c>
    </row>
    <row r="10" spans="1:7" x14ac:dyDescent="0.3">
      <c r="G10" s="50"/>
    </row>
    <row r="11" spans="1:7" ht="63" x14ac:dyDescent="0.4">
      <c r="A11" s="78" t="s">
        <v>58</v>
      </c>
      <c r="B11" s="79"/>
      <c r="C11" s="79"/>
      <c r="D11" s="79"/>
      <c r="E11" s="79"/>
      <c r="F11" s="79"/>
      <c r="G11" s="79"/>
    </row>
    <row r="12" spans="1:7" ht="21" x14ac:dyDescent="0.4">
      <c r="A12" s="79"/>
      <c r="B12" s="79"/>
      <c r="C12" s="79"/>
      <c r="D12" s="79"/>
      <c r="E12" s="79"/>
      <c r="F12" s="79"/>
      <c r="G12" s="79"/>
    </row>
    <row r="13" spans="1:7" ht="21" x14ac:dyDescent="0.4">
      <c r="A13" s="79"/>
      <c r="B13" s="79"/>
      <c r="C13" s="79"/>
      <c r="D13" s="79"/>
      <c r="E13" s="79"/>
      <c r="F13" s="79"/>
      <c r="G13" s="79"/>
    </row>
  </sheetData>
  <mergeCells count="9">
    <mergeCell ref="A5:C5"/>
    <mergeCell ref="D5:G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5D93-D14E-48FF-AD0C-7C9D6961FD1D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Formularz oferty</vt:lpstr>
      <vt:lpstr>Arkusz1</vt:lpstr>
      <vt:lpstr>Cz. 1 Warzywa i owoce</vt:lpstr>
      <vt:lpstr>Cz. 2 Nabiał</vt:lpstr>
      <vt:lpstr>Cz. 3 Suche</vt:lpstr>
      <vt:lpstr>Cz. 4 Mrożonki</vt:lpstr>
      <vt:lpstr>Cz. 5 Jajka</vt:lpstr>
      <vt:lpstr>Arkusz2</vt:lpstr>
      <vt:lpstr>'Cz. 1 Warzywa i owoce'!Obszar_wydruku</vt:lpstr>
      <vt:lpstr>'Cz. 2 Nabiał'!Obszar_wydruku</vt:lpstr>
      <vt:lpstr>'Cz. 3 Suche'!Obszar_wydruku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Marcin Jagodziński</cp:lastModifiedBy>
  <cp:lastPrinted>2024-02-18T19:16:46Z</cp:lastPrinted>
  <dcterms:created xsi:type="dcterms:W3CDTF">2021-11-03T17:19:36Z</dcterms:created>
  <dcterms:modified xsi:type="dcterms:W3CDTF">2025-02-28T09:56:35Z</dcterms:modified>
</cp:coreProperties>
</file>