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0"/>
  </bookViews>
  <sheets>
    <sheet name="OPZ" sheetId="1" r:id="rId1"/>
  </sheets>
  <definedNames>
    <definedName name="_xlnm.Print_Area" localSheetId="0">'OPZ'!$A$1:$J$303</definedName>
  </definedNames>
  <calcPr fullCalcOnLoad="1"/>
</workbook>
</file>

<file path=xl/sharedStrings.xml><?xml version="1.0" encoding="utf-8"?>
<sst xmlns="http://schemas.openxmlformats.org/spreadsheetml/2006/main" count="441" uniqueCount="230">
  <si>
    <t>FORMULARZ CENOWY</t>
  </si>
  <si>
    <t>Pakiet 1 – Drobny sprzęt medyczny</t>
  </si>
  <si>
    <t>L.P.</t>
  </si>
  <si>
    <t>NAZWA</t>
  </si>
  <si>
    <t>ILOŚĆ SZTUK</t>
  </si>
  <si>
    <t>ILOŚĆ OPAKOWAŃ
*</t>
  </si>
  <si>
    <t>CENA NETTO szt/op</t>
  </si>
  <si>
    <t>PODATEK VAT %</t>
  </si>
  <si>
    <t xml:space="preserve">CENA BRUTTO </t>
  </si>
  <si>
    <t>WARTOŚĆ NETTO ZA PODANĄ ILOŚĆ OPAKOWAŃ</t>
  </si>
  <si>
    <t>WARTOŚĆ VAT ZA PODANĄ ILOŚĆ OPAKOWAŃ</t>
  </si>
  <si>
    <t>WARTOŚĆ BRUTTO ZA PODANĄ ILOŚĆ OPAKOWAŃ</t>
  </si>
  <si>
    <t>Zatyczka uniwersalna do cewnika Foley'a, rozmiar uniwersalny, jałowa, pakowana pojedynczo</t>
  </si>
  <si>
    <t>Cewnik dwudrożny do podawania tlenu</t>
  </si>
  <si>
    <t>Strzykawka jednorazowego * użytku 2 ml op 100szt</t>
  </si>
  <si>
    <t>Strzykawka jednorazowego* użytku 5 ml op 100szt</t>
  </si>
  <si>
    <t>Strzykawka jednorazowego* użytku 10 ml op 100szt</t>
  </si>
  <si>
    <t>Strzykawka Janet 100 ml</t>
  </si>
  <si>
    <t>Zgłębnik żołądkowy nr 16/18/20</t>
  </si>
  <si>
    <t>Rurki intubacyjne wykonane z termoplastycznego PVC, zapewniającego dużą elastyczność, mankiet niskociśnieniowy o cienkich ścianach, silikonowana o zwiększonym poślizgu, posiada gładkie ścianki dla ułatwienia intubacji i odsysania, wyposażona w otwór Murphy'ego o zaokrąglonych krawędziach, gładko zakończona, gładko połączona z mankietem. Na całej długości rurki jest widoczna linia rtg, czytelnie oznaczona przez podwójny znacznik głębokości, podziałkę centymetrową, znak skracania rurki, oznakowany balonik kontrolny z zaworkiem zwrotnym, nie zawiera lateksu. w rozmiarach 3.0-10.0, określanych każdorazowo w zamówieniu</t>
  </si>
  <si>
    <t>Giętkie, sterylne prowadnice do rurek intubacyjnych o rozmiarach 6,10,14 FR/Ch określanych każdorazowo w zamówieniu</t>
  </si>
  <si>
    <t>Aplikator do pobierania płynów z butelek wyposażonych w filtr bakteryjny, zawierający zamykaną otoczkę ochraniającą przed kontaminacją (pasujący do Kabi Pac, Ecoflac oraz worków)</t>
  </si>
  <si>
    <t xml:space="preserve"> - </t>
  </si>
  <si>
    <t>Staza automatyczna, - zamek bez metalowych elementów,
- łatwa do obsługi jedną ręką,
- odporna na dezynfekcję chemiczną.</t>
  </si>
  <si>
    <t>Wieszak do worków na mocz pojedynczy</t>
  </si>
  <si>
    <t>Łącznik uniwersalny dren – sonda/cewik, schodkowy, długości ok 5cm</t>
  </si>
  <si>
    <t>ostrza do skalpeli, sterylne, oznaczone symbolem CE, nr. 11, 22, op.100 szt.</t>
  </si>
  <si>
    <t>Razem:</t>
  </si>
  <si>
    <t>• przeźroczysty polipropylenowy cylinder, umożliwiający doskonałą wizualizacje zawartości, precyzyjnie oznakowany</t>
  </si>
  <si>
    <t>• oznaczone symbolem CE</t>
  </si>
  <si>
    <t>• minimalna objętość zalegająca (przestrzeń martwa)</t>
  </si>
  <si>
    <t>• kryza ograniczająca, zabezpieczająca przed przypadkowym wysunięciem tłoka</t>
  </si>
  <si>
    <t>cały asortyment dopuszczony od obrotu na terenie UE, oznaczony i spełniający wymogi normy CE</t>
  </si>
  <si>
    <t>CENA NETTO /op</t>
  </si>
  <si>
    <t xml:space="preserve">WARTOŚĆ NETTO ZA PODANĄ ILOŚĆ </t>
  </si>
  <si>
    <t xml:space="preserve">WARTOŚĆ VAT ZA PODANĄ ILOŚĆ </t>
  </si>
  <si>
    <t xml:space="preserve">WARTOŚĆ BRUTTO ZA PODANĄ ILOŚĆ </t>
  </si>
  <si>
    <t>Jednorazowe nakłuwacze do pozyskiwania krwi kapilarnej, igłą 21G, głębokość nakłucia 1,8mm, sterylne op. max 200szt.</t>
  </si>
  <si>
    <t>ILOŚĆ OPAKOWAŃ</t>
  </si>
  <si>
    <t>CENA NETTO</t>
  </si>
  <si>
    <t>WARTOŚĆ NETTO ZA PODANĄ ILOŚĆ SZTUK</t>
  </si>
  <si>
    <t>WARTOŚĆ VAT ZA PODANĄ ILOŚĆ SZTUK</t>
  </si>
  <si>
    <t>WARTOŚĆ BRUTTO ZA PODANĄ ILOŚĆ SZTUK</t>
  </si>
  <si>
    <t>1.</t>
  </si>
  <si>
    <t>Testy biologiczne do kontroli procesów sterylizacji w autoklawie parowym (sporal A)</t>
  </si>
  <si>
    <t>2.</t>
  </si>
  <si>
    <t>Testy biologiczne do kontroli procesów sterylizacji suchym gorącym powietrzem (sporal S)</t>
  </si>
  <si>
    <t>3.</t>
  </si>
  <si>
    <t>Pakiet 4– Narzędzia ostre -  jałowe, jednorazowe,narzędzia chirurgiczne, pakowane pojedynczo</t>
  </si>
  <si>
    <t>pean prosty, anatomiczny,długość 13 -14cm, op. zbiorcze 25szt</t>
  </si>
  <si>
    <t>pęseta chirurgiczna, typu Adson, długość 11-12cm, op. zbiorcze 25szt</t>
  </si>
  <si>
    <t>4.</t>
  </si>
  <si>
    <t>pęseta anatomiczna, prosta, długość 13-14cm, op. zbiorcze 25szt</t>
  </si>
  <si>
    <t>5.</t>
  </si>
  <si>
    <t>6.</t>
  </si>
  <si>
    <t>nożyczki proste ostro-ostre, długość 11 - 14 cm, op. zbiorcze 25szt</t>
  </si>
  <si>
    <t>7.</t>
  </si>
  <si>
    <t>8.</t>
  </si>
  <si>
    <t>kleszczyki anatomiczne typu Micro -Moskito 12-13cm, op. zbiorcze 25szt</t>
  </si>
  <si>
    <t>9.</t>
  </si>
  <si>
    <t>10.</t>
  </si>
  <si>
    <t>Sterylne, jednorazowe narzędzia chirurgiczne, wykonane ze stali nierdzewnej, pakowane pojedynczo, blister z kartą kontrolną w postaci naklejki, narzędzia oznaczone symbolem graficznym "jednorazowe" zgodnie z normą EN 980, umieszczone w sposób trwały na narzędziu, wyrób medyczny klasy IIa reg.6, wyrób zgodny z Dyrektywą UE 93/42/EWG, dopuszcza się inną wielkość opakowań zbiorczych pod warunkiem przeliczenia i zachowania ilości sztuk pojedynczych narzędzi</t>
  </si>
  <si>
    <t xml:space="preserve">ILOŚĆ OPAKOWAŃ
</t>
  </si>
  <si>
    <t>lp</t>
  </si>
  <si>
    <t>CENA BRUTTO</t>
  </si>
  <si>
    <t>CENA NETTO SZT/OP (w przypadku określenia ilości op)</t>
  </si>
  <si>
    <t>WARTOŚĆ NETTO ZA PODANĄ ILOŚĆ SZTUK/
OPAKOWAŃ</t>
  </si>
  <si>
    <t>WARTOŚĆ VAT ZA PODANĄ ILOŚĆ SZTUK/
OPAKOWAŃ</t>
  </si>
  <si>
    <t>WARTOŚĆ BRUTTO ZA PODANĄ ILOŚĆ SZTUK/
OPAKOWAŃ</t>
  </si>
  <si>
    <t>Rękaw do sterylizacji, papier-folia 7,5 cm) 200 m</t>
  </si>
  <si>
    <t>Rękaw do sterylizacji, papier-folia 5 cm) 200 m</t>
  </si>
  <si>
    <t>Jednorazowy zestaw do zakładania szwów, zawierający min. 5 kompresów włókninowych, 3 tupfery, serwetę podfoliowaną 70-80x40-50 cm, serwetę podfoliowaną z otworem i przylepcem o rozm. Min 60x50 max. 70x60, imadło, pęsetę chirurgiczną metalową, plastikową, nożyczki metalowe ostro-ostre</t>
  </si>
  <si>
    <t>CENA BRUTTO ZA SZT.</t>
  </si>
  <si>
    <t>RODZAJ PROBÓWKI</t>
  </si>
  <si>
    <t>CENA NETTO opak</t>
  </si>
  <si>
    <t>-są wystandaryzowane i zapewniają pobranie właściwej ilości krwi</t>
  </si>
  <si>
    <t>-zapewniają szybkie wykrzepianie krwi,</t>
  </si>
  <si>
    <t>Filtry do masek Ambu, sterylne</t>
  </si>
  <si>
    <t>elektrody typu Combo, do defibrylatora typu Life Pack 15</t>
  </si>
  <si>
    <t>OPIS ASORTYMENTU</t>
  </si>
  <si>
    <t>RODZAJ</t>
  </si>
  <si>
    <t>Jałowy zestaw do cewnikowania, w twardym blistrze : - 5 -10 szt. tupferów „kula” 20x20 cm.  8 -10 szt. kompresów 17n 8 w. w rozm. 7,5x7,5,
- 1 szt. serwetki podfoliowanej min.50-55x max.60 -65cm. 
- 1 szt. serwetki podfoliowanej z otworem 5 cm i rozcięciem min.50-55 x min.60-65 cm,                                                                           -1 szt. pęsety plastikowej 13-15 cm
- 1 szt. pean plastikowy 14-20 cm
- 1 szt. pojemnik plastikowy 120-150 ml.
-2 szt. jałowych rękawic nitrylowych  bezpudrowych z wywiniętym mankietem w rozmiarze M.
Elementy poza blistrem:
- ampułkostrzykawka 10-15 ml. wypełniona jałową wodą z 10% gliceryną
 - ampułkostrzykawka 6-10 ml. Wypełniona chlorohexydyną i lignocaina.
-etykieta główna z kodem kreskowym z samoprzylepnymi etykietami,</t>
  </si>
  <si>
    <t>Pakiet 3 – Materiały do kontroli procesów sterylizacji</t>
  </si>
  <si>
    <t>Jałowy zestaw do usuwania szwów, w opakowaniu typu twardy blister, etykieta główna z kodem kreskowym, dwiema samoprzylepnymi etykietami, zawierający min:. 6szt. Tupferów kula 20x20cm, 1szt pęsety dł.11-13cm, ostrze chirurgiczne dł. min.11cm, np. typu Stitch Cutter, 1 para sterylnych rekawic</t>
  </si>
  <si>
    <t>WARTOŚĆ NETTO ZA PODANĄ ILOŚĆ</t>
  </si>
  <si>
    <t>WARTOŚĆ VAT ZA PODANĄ ILOŚĆ</t>
  </si>
  <si>
    <t>WARTOŚĆ BRUTTO ZA PODANĄ ILOŚĆ</t>
  </si>
  <si>
    <t>jednorazowa metalowa obsadka do ostrza o rozmiarze 3,4 op zbiorcze 25szt</t>
  </si>
  <si>
    <t>CENA NETTO op w przypadku określenia ilości op. /szt</t>
  </si>
  <si>
    <t>Pakiet 2 – Narzędzia ostre - igły, nakłuwacze, koreczki do kaniul, zawory bezigłowe do aparatów do wlewów</t>
  </si>
  <si>
    <t>miska nerkowata jednorazowego użytku poj.0,5 - 07l op 250szt</t>
  </si>
  <si>
    <t>Laryngoskop jednorazowy, jałowy, LED, w rozm.M,L (precyzowane przy zamówieniu) oznaczenie CE, sterylne</t>
  </si>
  <si>
    <t>łyżki jednorazowe do laryngoskopu, w rozm.1-4 pasujące do rękojeści, pakowane pojedyńczo, typu Macintosh, jałowe pasujące do poz.1, sterylne</t>
  </si>
  <si>
    <t>Beret typu harmonijka  fizelinowy z gumką, niejałowy op. 100szt</t>
  </si>
  <si>
    <t>nożyczki opatrunkowe tępo-tępe, zakrzywione,długość 15- 16cm, op. zbiorcze 25szt</t>
  </si>
  <si>
    <t>nożyczki chirurgiczne, ostro- tępe, proste, 14 - 15cm, op. zbiorcze 25szt</t>
  </si>
  <si>
    <t>kleszczyki do zaciskania drenów proste, 14-16cm, op. zbiorcze 25szt</t>
  </si>
  <si>
    <t>• strzykawki trzyczęściowe, typu luer</t>
  </si>
  <si>
    <t>Dren łączący do odsysania, wykonany z medycznego, elastycznego PCV, wzdłuż drenu specjalne wzmocnienia zapobiegające zaginaniu i zasysaniu drenu, jałowy, pakowany podwójnie w foliowe opakowanie wewnętrzne oraz foliowo-papierowe opakowanie zewnętrzne CH30 długość 300cm, 7,0mm/10,0mm</t>
  </si>
  <si>
    <t>*poz. 11-14</t>
  </si>
  <si>
    <t>Zamawiający wymaga próbki 1szt. butelki celem sprawdzenia kompatybilności z posiadanym reduktorem</t>
  </si>
  <si>
    <t>rura tlenowa do respiratora typu Meokimat Easy 2m, jednorazowa z filtrem</t>
  </si>
  <si>
    <t>Koc ogrzewający, jednorazowego użytku, niejałowy, wykonany z włókniny z poliestrowym wypełnieniem, zgodny z normą EN 13795:2011, szyty ultradźwiękowo, możliwość podgrzewania w urządzeniu podgrzewającym,rozmiar 210-190x110cm,</t>
  </si>
  <si>
    <t>nożyczki do paznokci  9,5 -11cm, op. zbiorcze 25szt, niejałowe</t>
  </si>
  <si>
    <t>Jałowy zestaw do wkłucia lędźwiowego w twardym blistrze : - serweta podfoliowana 75x45 cm                                                                                                - serweta podfoliowana 50x60 cm z otworem 10 cm i przylepcem dookoła  - strzykawka 3 ml.                                                                                                                      -- strzykawka 5 ml -   igła 1,2 x40  -    igła 0,5x25  - kompres włókninowy 7,5x7,5 10 szt - plaster z opatrunkie 5x7,2 cm - pęseta plastikowa 13 cm</t>
  </si>
  <si>
    <t>Sterylny aparat do podawania płynów infuzyjnych, sterylny, w całości bezftalonowy(informacja umieszczona na pojedynczym opakowaniu),komora kroplowa wykonana z PP, wielkości min.60mm, igła biorcza ścięta, dwupłaszczyznowa, wzmacniana, rolkowy regulator przepływu, aparat pakowany pojedynczo, opakowania typu blister papier-folia</t>
  </si>
  <si>
    <t>Stazy jednorazowe, gumowe bądź bezlateskowe w rolce, op 25-50szt/rolka, perforacja umożliwiająca oderwanie pojedynczego odcinka możliwa zmiana ilości opakowań z zachowaniem ilości sztuk</t>
  </si>
  <si>
    <t>Rurki Meyo nr 3)4. Zamawiający dopuszcza rurki Guedel</t>
  </si>
  <si>
    <t>Strzykawka jednorazowego* użytku 20 ml op 50 - 80szt</t>
  </si>
  <si>
    <t>Maski krtaniowe o nr 2-6 (rozmiar każdorazowo określany przy zamówieniu) , sterylne, jednorazowe,wzmocniony koniuszek mankietu nie podwijający się podczas zakładania. Identyfikacja rozmiaru na baloniku lub korpusie.
- rurka i mankiet uformowane jako jedna całość
- wyjątkowo miękki mankiet zapewniający
- balonik kontrolny umożliwiający identyfikację rozmiaru maski (jeżeli nie oznaczona na korpusie) oraz precyzyjne określenie stopnia wypełnienia mankietu metodą dotykową,
- znaczniki głębokości
- produkt bezlateksowy</t>
  </si>
  <si>
    <t>Worki do zbiórki moczu z drenem 90 i 150cm, z zaworem spustowym poprzeczny typu T, pakowane pojedynczo, podłączane do cewnika, z możliwością zawieszenia na standardowym zewnętrznym wieszaku bądź z własnym wieszakiem, pojemność 2-2,5l, z oznaczeniem stopnia wypełnienia w ml, jałowe</t>
  </si>
  <si>
    <t>Cewnik Foley'a nr 14)16)18)22)24)26)28 bez lateksu</t>
  </si>
  <si>
    <t>Igła tępa do bezpiecznego pobierania leków z fiolek wielodawkowych, 18G, 1,2 x 40 mm, 18G x 50mm z ostrzem ściętym pod kątem 45°, które zapobiega fragmentacji materiału korka, z nasadką w kolorze czerwonym albo różowym dla łatwej identyfikacji igły tępej, bez filtra, op 100szt, z ostrzem ściętym pod kątem 45°, które zapobiega fragmentacji materiału korka, bez filtra</t>
  </si>
  <si>
    <t>korek dwufunkcyjny typu Combi, męsko/żeński, pakowany pojedyńczo, w sposób umżliwiający wyciąganie po jednej sztuce z opakowania zborczego do zamykania kaniul obwodowych oraz aparatów do wlewów, sterylny, opakownaie zbiorcze 100szt</t>
  </si>
  <si>
    <t>poz. 1-10 bez 3</t>
  </si>
  <si>
    <t>Kieliszki do leków, z\ tworzywa, jednorazowe, umożliwiające układanie w stosy (stożkowe bądź z odp. wcięciem w podstawie),tworzywo barwione bądź bezbarwne, poj. 25ml - 30ml, op. 100szt.z mozliwoscia przeliczenia ilosci opakowan zbiorczych, sklasyfikowanych jako wyrób medyczny</t>
  </si>
  <si>
    <t>Pojemnik do kału, z łopatką - 18 -30 ml sterylny</t>
  </si>
  <si>
    <t>Pianka do oczyszczania skóry w okolicach intymnych u pacjentów z nietrzymaniem moczu/stolca, bez konieczności użycia wody, z dodatkiem substancji pielęgnujących , np. kwasu mlekowego do okolic intymnych,neutralizująca przykre zapachy, op. 500 ml, możliwa zmiana wielkości opakowania z przeliczeniem ilości opakowań</t>
  </si>
  <si>
    <t>Środek w płynie do łagodnego mycia skóry narażonej na podrażnienia, z dodatkiem substancji pielęgnujących, nawilżających takich jak mocznik  i zapobiegających podrażnieniom, op.300 ml z pompką, możliwa zmiana wielkości opakowania z przeliczeniem ilości opakowań</t>
  </si>
  <si>
    <t xml:space="preserve">Śliniak ochronny jednorazowego użytku, z warstwą z tworzywa sztucznego, z kieszonką i kołnierzykiem ochronnym troczkami umożliwiającymi  stabilne zamocowanie, zaokrąglenie pod szyją zapewniające komfort; rozm. 37-40x60cm, przeznaczone w szczególności dla osób unieruchomionych, op.100 szt. </t>
  </si>
  <si>
    <t>Maski do aparatu typu Ambu, dla dorosłych i dzieci, z PCV bądź silikonowe,bez ftalanów jednorazowe, rozmiar 2-6</t>
  </si>
  <si>
    <t>* poz 4-8</t>
  </si>
  <si>
    <t>6*</t>
  </si>
  <si>
    <t>poz. 1-4</t>
  </si>
  <si>
    <t>karta danych technicznych wystawiona przez producenta potwierdzająca m in. chłonność</t>
  </si>
  <si>
    <t>poz.1,2,3,4,6*</t>
  </si>
  <si>
    <t>Aparat zegarowy do mierzenia ciśnienia tętniczego krwi - dla dorosłych. Aparat zegarowy - w metalowej obudowie, zintegrowany z gruszką, z ręcznym regulowanym spustem powietrza, mankiet na szerokie rzepy, na ramiona 22-32 cm, z wkładką lateksową, w zestawie niezintegrowany stetoskop, zakres pomiaru 0-300 mm Hg, z dokładnością pomiaru +/- 3 mm Hg, manometr o średnicy 55-66 mm, ze skalą co 2 mm Hg.</t>
  </si>
  <si>
    <t>Maski do tlenoterapii biernej dla dorosłych i dzieci, z drenem i rezerwuarem, rozm. M,L</t>
  </si>
  <si>
    <t>Igła  iniekcyjne jednorazowego użytku 0,8     G21, dł. 40mm</t>
  </si>
  <si>
    <t>Igła iniekcyjne jednorazowego użytku 0,5     G25, dł. 25mm</t>
  </si>
  <si>
    <t>Igła iniekcyjne jednorazowego użytku 0,7     G22, dł 40mm</t>
  </si>
  <si>
    <t>Kaniula z biomateriału, z blokadą z zabezpieczeniem przeciwko zakłuciu, zachlapaniu i  niekontrolowanemu rozpryskowi krwi – mechanizm, który w pełni zamyka ostrze i światło igły bez ftalanów i lateksu, pediatryczna, bez poru górnego.  -19mm  G24, przepływ 23ml/min, po 50szt.</t>
  </si>
  <si>
    <t>Kaniula z biomateriału, z blokadą z zabezpieczeniem przeciwko zakłuciu, zachlapaniu i  niekontrolowanemu rozpryskowi krwi – mechanizm, który w pełni zamyka ostrze i światło igły bez ftalanów i lateksu,  -0,9  G22, przepływ 36ml/min</t>
  </si>
  <si>
    <t>Kaniula z biomateriału, z blokadą z zabezpieczeniem przeciwko zakłuciu, zachlapaniu i  niekontrolowanemu rozpryskowi krwi – mechanizm, który w pełni zamyka ostrze i światło igły bez ftalanów i lateksu - 1,1  G20, przepływ 61ml/min</t>
  </si>
  <si>
    <t>Kaniula z biomateriału, z blokadą z zabezpieczeniem przeciwko zakłuciu, zachlapaniu i  niekontrolowanemu rozpryskowi krwi – mechanizm, który w pełni zamyka ostrze i światło igły bez ftalanów i lateksu -1,3  G18, przepływ 100ml/min</t>
  </si>
  <si>
    <t>Kaniula z biomateriału, z blokadą z zabezpieczeniem przeciwko zakłuciu, zachlapaniu i  niekontrolowanemu rozpryskowi krwi – mechanizm, który w pełni zamyka ostrze i światło igły bez ftalanów i lateksu -1,5  G17, przepływ 142ml/min</t>
  </si>
  <si>
    <t>Igły do penów* 30G opakowanie max.100szt
31G – 5mm x 0,25mm
30 G 8mm x 0,30mm
29 G 12,7 mm x 0,33mm</t>
  </si>
  <si>
    <t>*jałowa, igła z ostrzem w kształcie litery V, zaopatrzona w automatyczny zatrzask, samozakładający się po wycofaniu igły z kaniuli zabezpieczający koniec igły przed przypadkowym zakłuciem się. Port do dodatkowych wstrzyknięć samozamykający się. Kolory poszczególnych rozmiarów muszą odpowiadać romiazrowi kaniulizgodnie z normą ISO. Kaniula wykonana z poliuretanu. Osłonka aktywowana w momencie wycofania igły. Przezroczysta komora kontrolna umożłiwiająca wzrokowe potwierdzenie prawidłowego wkłucia. Wszystkie kaniule od jednego producenta</t>
  </si>
  <si>
    <t>CENA NETTO/szt</t>
  </si>
  <si>
    <t xml:space="preserve">CENA BRUTTO/szt </t>
  </si>
  <si>
    <t>VAT%</t>
  </si>
  <si>
    <t>Szampon w piance, do bezwodnego mycia włosów i skóry głowy, poj. 200ml</t>
  </si>
  <si>
    <t>Kaczka sanitarna męska/żeńska,  pół bądź nieprzejrzysta,  wykonana z tworzywa np.polipropylenu, z pokrywką, 1000ml, z podziałką, z możliwością dezynfekcji w dezynfektorze</t>
  </si>
  <si>
    <t>płaski basen sanitarny z tworzywa, nieprzejrzysty, w pokrywą</t>
  </si>
  <si>
    <t>Jednorazowy,aparat typu AMBU, samorzprężający worek, z rezerwuarem tlenu dla dorosłych, pasujący do w/w masek i filtrów (poz.4 i 7), Zawór pacjenta z pojedynczą membraną Zintegrowany pasek dla komfortu stosowania i wyrównania siły uciśnięć Cienkościenny samorozprężalny worek ułatwiający ocenę oporów i podatności płuc
Specjalna faktura powierzchni worka gwarantująca pewny uchwyt Złącze pozwalające na szybkie podawanie laków drogą dotchawiczą Łatwe podłączenie manometru oraz zaworu PEEP Nie zawiera ftalanów,rzeznaczony do wentylacji pacjentów dorosłych o masie ciała powyżej 30 kg, Zawór bezpieczeństwa: 40 cm H2O (możliwość wyłączenia zaworu) Objętość worka: 1470-1600 ml Maksymalna objętość oddechowa: 1100 ml Objętość rezerwuaru tlenu: 2600 ml Maska twarzowa dla dorosłych. Dren tlenowy o długości min. 2 m</t>
  </si>
  <si>
    <t xml:space="preserve">Krem ochronny do skóry narażonej na podrażnienia spowodowane nietrzymaniem moczu, tworzący warstwę ochronną, wspomagający naturalny mechanizm ochronny skóry, stosowany w profilaktyce p/odleżynowej, zawierający  np argininę oraz np. glicerynę , biokompleks lniany  op.200ml, możliwa zmiana wilkości opakowania z przeliczeniem ilości opakowań </t>
  </si>
  <si>
    <t>ILOŚĆ OP</t>
  </si>
  <si>
    <t>ILOŚĆ SZT</t>
  </si>
  <si>
    <t>Pakiet 5 – Rękawice medyczne</t>
  </si>
  <si>
    <t>pipety kalibrowane do probówek OB. opak. min 200 szt, plastikowe</t>
  </si>
  <si>
    <t>igła motylkowa bezpieczna z drenem do 350 mm, 0,8 (21G) do posiewu krwi ze zintegrowanym uchwytem / adapterem(w zależności od wymagań systemu), kompatybilna z butelkami do posiewu. Komplet sterylny. op do 25szt</t>
  </si>
  <si>
    <t>adapter do transferu krwi ze strzykawki do probówki bez konieczności jej otwierania op do 200</t>
  </si>
  <si>
    <t>uchwyt systemowy - jeżeli system tego wymaga op do 250 szt</t>
  </si>
  <si>
    <t>albo gwarantują wytworzenie próżni tuż przed pobraniem lub zapewniają pobranie materiału przez odciągnięcie tłoka</t>
  </si>
  <si>
    <t>igły systemowe z zabezpieczeniem przeciwzakłuciowym trwale zintegrowanym z igłą, zgodnie z obowiązującymi rekomendacjami</t>
  </si>
  <si>
    <t>We wszystkich pozycjach dopuszcza się zmianę wielkości opakowania z odpowiednim przeliczeniem wymaganej min ilość szt, w zaokrągleniu do pełnego opakowania</t>
  </si>
  <si>
    <t>Sterylna woda do nawilżania tlenu w jednorazowym pojemniku 500 ml, z adapterem do dozownika tlenu, z możliwością użycia do wyczerpania pojemności opakowania przez okres minimum 30 dni. Dostarczany tlen przepływa przez dwie komory (komorę boczną z otworami dyfuzyjnymi i komorę główną) co zapobiega osadzaniu się cząsteczek wody wewnątrz drenu tlenowego. posiadane reduktory - A36</t>
  </si>
  <si>
    <t>Rękawica do mycia jednorazowego użytku, wykonana z miękkiej włókniny wiskozowo-celulozowej rozm. 225-240 mm x 155-175mm (+/- 10%) , odpornej na rozerwanie pod wpływem wilgoci, w op.50 szt., podfoliowane</t>
  </si>
  <si>
    <t>Podpaski higieniczne dla kobiet, z wysoką chłonnością op 10 szt</t>
  </si>
  <si>
    <t>CENA NETTO / OP</t>
  </si>
  <si>
    <t>Elektrody EKG jednorazowe, samoprzylepne, z żelem, śr. 43 -50 mm, opakowanie 50 szt.</t>
  </si>
  <si>
    <t>przewody do EEG z krokodylkiem do elektrod grzybkowych 25 szt dł min. 1,20m</t>
  </si>
  <si>
    <t>zestaw do nebulizatora medel family plus</t>
  </si>
  <si>
    <t xml:space="preserve">reduktor do butli tlenowych A36
</t>
  </si>
  <si>
    <t>pojnik dla chorych z dziubkiem 300ml, z polipropylenu, z pokrywką</t>
  </si>
  <si>
    <t>Rękaw do sterylizacji, papier-folia 15 cm) 200 m</t>
  </si>
  <si>
    <t>krem ochronny z zawartością tlenku cynku w stężeniu 10-16%, poj 200ml, tuba</t>
  </si>
  <si>
    <t>Pakiet 21 termometry bedotykowe</t>
  </si>
  <si>
    <t>Podkłady dla chorych z nieprzepuszczającą wilgoci folią zewnętrzną 60 - 70cm x 90cm x 30-35sztuk, chłonność min. 1500g</t>
  </si>
  <si>
    <t>probówka aspiracyjna do wirowania moczu 10ml op 64szt</t>
  </si>
  <si>
    <t>probówka aspiracyjna do moczu 3,2ml op 64szt</t>
  </si>
  <si>
    <t>igła motylkowa bezpieczna z drenem do 80 lub 200 mm, 0,8 (21G), 06 (23G) do pobierania krwi. Komplet sterylny. op do 120 szt</t>
  </si>
  <si>
    <t>sterylny aspiracyjny pojemnik na mocz o pojemności do 100-150 ml, opak 5 szt.</t>
  </si>
  <si>
    <t>Kaniule do wkłuć dożylnych w formie motylka z precyzyjnym szlifem i powłoką silikonową Skrzydełka oznaczone kolorami zależnie od rozmiaru z końcówką Luer-Lock op 50 sztuk, bez adaptera</t>
  </si>
  <si>
    <t>biochemia poj. 4.5-5,5 ml opak 50 szt</t>
  </si>
  <si>
    <t>biochemia poj. 6,5-7,5 ml opak 50 szt</t>
  </si>
  <si>
    <t>glukoza poj. 2,5-3,5 ml opak 50szt</t>
  </si>
  <si>
    <t>morfologia poj. 2,5-3,5 ml opak 50 szt</t>
  </si>
  <si>
    <t>koagulologia poj. 1,6-1,8 ml opak 50 szt</t>
  </si>
  <si>
    <t>OB. Poj.1,5-2,0 ml  opak 50 szt</t>
  </si>
  <si>
    <t>CENA NETTO OP</t>
  </si>
  <si>
    <t>Cewnik do odsysania CH nr 14/16/18</t>
  </si>
  <si>
    <t>Silikonowy cewnik Foleya dwudrożny z plastikową zastawką do napełniania balonu z 10 ml strzykawką napełnioną gliceryną.  Atraumatyczna, zamknięta końcówka oraz dwa otwory drenujące. Wewnątrz opakowania zatyczka do cewnika. Łącznik kodowany kolorystycznie zależnie od rozmiaru. Na cewniku fabrycznie umieszczony rozmiar (Fr/Ch) i pojemność balonu (ml/cc). Pakowany podwójnie: wewnetrzny worek foliowy z min. podwójną perforacją oraz zewnętrzne  opakowanie typu folia-papier z listkami ułatwiającymi otwieranie (min. 1cm). Na opakowaniu fabrycznie umieszczone: nr katalogowy, rozmiar, data produkcji, numer serii, data ważności, sposób sterylizacji oraz napisy w języku polskim w rozm. 14/16/18/20/22</t>
  </si>
  <si>
    <t>Sonda do aspiracji CH nr 16/18/20</t>
  </si>
  <si>
    <t>Pojemnik do dobowej zbiórki moczu /2 litry</t>
  </si>
  <si>
    <t>Jednorazowy pojemnik do zużytych igieł, ostrych narzędzi o poj.0,7- 1, oznakowany zgodnie z obowiązującymi przepisami w tym zakresie, w kształcie np.. walca albo waiderka, ilość poszczególnych wielkości będzie określana w zamówieniu. Opakowanie na ostre odpady medyczne zgodnie z Rozp. MZ z dn. 5.10.2017 (Dz.U.2017 poz.1975) z późń. zm. w sprawie szczególówego postęowania z odpadami medycznymi</t>
  </si>
  <si>
    <t>Odżywia skórę i chroni ją przed wysuszeniem,łagodzi podrażnienia i zapobiega ich powstawaniu , wspomaga gojenie się ran, owrzodzeń, Składniki aktywne  ekstrakt z nagietka lekarskiego, witamina E, biokompleks lniany, Testowany dermatologicznie,  Opakowanie butelka 200 ml z dozownikiem </t>
  </si>
  <si>
    <t>poz. 2</t>
  </si>
  <si>
    <t>jałowe strzykawki z solą fizjologiczną 10 ml, pakowane osobno, op zbiorcze 100 szt, luer</t>
  </si>
  <si>
    <t>Nazwa</t>
  </si>
  <si>
    <t>Pakiet 6 – Inne materiały medyczne</t>
  </si>
  <si>
    <t>Pakiet 7 – Wyroby medyczne z fizeliny i papieru</t>
  </si>
  <si>
    <t>Pakiet 8 – Środki i materiały pielęgnacyjne</t>
  </si>
  <si>
    <t xml:space="preserve">Pakiet 10 – Elementy zamkniętego systemu pobierania krwi oraz do pobierania moczu z elementmai uzupełniającymi </t>
  </si>
  <si>
    <t>Pakiet 11 – Sprzęt medyczny- Aparaty TYPU Ambu, elektody jednorazowe, reduktory do butli tlenowych</t>
  </si>
  <si>
    <t>Pakiet 12 – Strzykawki z solą fizjologiczną, nawilżacze tlenu do reduktorów</t>
  </si>
  <si>
    <t>Pakiet 13 – Baseny i kaczki sanitarne</t>
  </si>
  <si>
    <t>Pakiet 14 – Laryngoskopy, łyżki do laryngoskopów</t>
  </si>
  <si>
    <t>Prześcieradło z fizeliny 210 x160 cm gramatura 35g min</t>
  </si>
  <si>
    <t>Prześcieradło z bibuły, podfoliowane   na rolce długość rolki min 40 m, szerokość 50-55 cm, perforowane co 50cm</t>
  </si>
  <si>
    <t>poz 1-4</t>
  </si>
  <si>
    <t xml:space="preserve">Zamawiający wymaga próbek, po 1szt. kazdego rozmiaru, </t>
  </si>
  <si>
    <t>Pieluchomajtki wykonane z materiału umożliwiającego skórze oddychanie,Dopasowanie dzięki dwóm parom elastycznych przylepco-rzepów (element elastyczny pomiędzy przylepcem, a powierzchnią pieluchy). Rozmiar S dla pacjentów z obwodem pasa 55-80 cm x 30- 35xszt.  chłonność min. 1500ml, Wzdłuż wkładu chłonnego umieszczone falbanki zapobiegające wyciekom.</t>
  </si>
  <si>
    <t>Pieluchomajtki wykonane z matriału umożliwiającego skórze oddychanie.Dopasowanie dzięki dwóm parom elastycznych przylepco-rzepów. Rozmiar M dla pacjentów z obwodem pasa 75-110 cm x 30-35xszt. chłonność minimum 2200ml, Wzdłuż wkładu chłonnego umieszczone falbanki  zapobiegające wyciekom.</t>
  </si>
  <si>
    <t>Pieluchomajtki wykonane z materiału umożliwiającego skórze oddychanie. Dopasowanie dzięki dwóm parom elastycznych przylepco-rzepów. Rozmiar L dla pacjentów z obwodem pasa 100-150 cm x 30-35xszt. Chłonność min. 2500ml, Wzdłuż wkładu chłonnego umieszczone falbanki  zapobiegające wyciekom.</t>
  </si>
  <si>
    <t>Pieluchomajtki wykonane z materiału umożliwiającego skórze oddychanie, doasowanie dzięki dwóm parom elastycznych przylepco-rzepów. Rozmiar XL dla pacjentów z obwodem pasa 130-170 cm x 20-35 szt. chłonność min. 2500ml, Wzdłuż wkładu chłonnego umieszczone falbanki zapobiegające wyciekom.</t>
  </si>
  <si>
    <t>bezpieczna igła systemowa 07,08,09 max 30-40mm op do 50szt, możliwa zmiana wielkości opakowań z przeliczeniem ich ilości</t>
  </si>
  <si>
    <t>Opis asortymentu pakietu 10</t>
  </si>
  <si>
    <t>*poz.12</t>
  </si>
  <si>
    <t>CENA NETTO ZA SZT./OP. (w przypadku określenia ilości opowań)</t>
  </si>
  <si>
    <t>posiadający indykator wilogtności (nadruk), paroprzepuszczalne w części bocznej bądź na całej powierzchni chłonność okreśłona zgodnie z ISO 11948-1</t>
  </si>
  <si>
    <t>Pakiet 16 - Oprzyrządowanie respiratora</t>
  </si>
  <si>
    <t>Pakiet 15 – Cisnieniomierze</t>
  </si>
  <si>
    <t>Pakiet  17 – Reduktor do butli tlenowych</t>
  </si>
  <si>
    <t>Pakiet 18 - Nebulizatora</t>
  </si>
  <si>
    <t>Pakiet 19 - Pojniki dla chorych</t>
  </si>
  <si>
    <r>
      <t>kompatybilne ze wstrzykiwaczami:</t>
    </r>
    <r>
      <rPr>
        <b/>
        <sz val="12"/>
        <color indexed="8"/>
        <rFont val="Arial"/>
        <family val="2"/>
      </rPr>
      <t xml:space="preserve"> Amylin - Eli Lilly:</t>
    </r>
    <r>
      <rPr>
        <sz val="12"/>
        <rFont val="Arial"/>
        <family val="2"/>
      </rPr>
      <t xml:space="preserve">Byetta Pen
</t>
    </r>
    <r>
      <rPr>
        <b/>
        <sz val="12"/>
        <color indexed="8"/>
        <rFont val="Arial"/>
        <family val="2"/>
      </rPr>
      <t>BBraun:</t>
    </r>
    <r>
      <rPr>
        <sz val="12"/>
        <rFont val="Arial"/>
        <family val="2"/>
      </rPr>
      <t xml:space="preserve">Omnican Pen 31 &amp; 32
</t>
    </r>
    <r>
      <rPr>
        <b/>
        <sz val="12"/>
        <color indexed="8"/>
        <rFont val="Arial"/>
        <family val="2"/>
      </rPr>
      <t>Berlin Chemie:</t>
    </r>
    <r>
      <rPr>
        <sz val="12"/>
        <rFont val="Arial"/>
        <family val="2"/>
      </rPr>
      <t xml:space="preserve">Berlipen 301 &amp; 302,Berlipen Areo
</t>
    </r>
    <r>
      <rPr>
        <b/>
        <sz val="12"/>
        <color indexed="8"/>
        <rFont val="Arial"/>
        <family val="2"/>
      </rPr>
      <t>Bioton / Copernicus:</t>
    </r>
    <r>
      <rPr>
        <sz val="12"/>
        <rFont val="Arial"/>
        <family val="2"/>
      </rPr>
      <t xml:space="preserve">GensuPen
</t>
    </r>
    <r>
      <rPr>
        <b/>
        <sz val="12"/>
        <color indexed="8"/>
        <rFont val="Arial"/>
        <family val="2"/>
      </rPr>
      <t>Eli Lilly:</t>
    </r>
    <r>
      <rPr>
        <sz val="12"/>
        <rFont val="Arial"/>
        <family val="2"/>
      </rPr>
      <t xml:space="preserve">HumaPen Ergo,HumaPen Luxura &amp; HumaPen Luxura HD,HumaPen Memoir,Humalog Pen,Humulin Pen,KwikPen,Humatropen® &amp; Humatropen® 3,Forteo
</t>
    </r>
    <r>
      <rPr>
        <b/>
        <sz val="12"/>
        <rFont val="Arial"/>
        <family val="2"/>
      </rPr>
      <t>Novo Nordisk</t>
    </r>
    <r>
      <rPr>
        <sz val="12"/>
        <rFont val="Arial"/>
        <family val="2"/>
      </rPr>
      <t xml:space="preserve">: NovoPen® 1.5,NovoPen &amp; NovoPen 3® Demi,NovoPen 4,NovoPen Echo,NovoPen Junior,Flexpen,Innovo,Novolet
</t>
    </r>
    <r>
      <rPr>
        <b/>
        <sz val="12"/>
        <color indexed="8"/>
        <rFont val="Arial"/>
        <family val="2"/>
      </rPr>
      <t>Owen Mumford:</t>
    </r>
    <r>
      <rPr>
        <sz val="12"/>
        <rFont val="Arial"/>
        <family val="2"/>
      </rPr>
      <t xml:space="preserve">AutoPen Classic 3/1 &amp; 3/2,AutoPen Special Edition 3/1 &amp; 3/2,AutoPen 24 3/1 &amp; 3/2
</t>
    </r>
    <r>
      <rPr>
        <b/>
        <sz val="12"/>
        <color indexed="8"/>
        <rFont val="Arial"/>
        <family val="2"/>
      </rPr>
      <t>Polfa Tarchomin S.A. / Owen Mumford:</t>
    </r>
    <r>
      <rPr>
        <sz val="12"/>
        <rFont val="Arial"/>
        <family val="2"/>
      </rPr>
      <t xml:space="preserve">Autopen
</t>
    </r>
    <r>
      <rPr>
        <b/>
        <sz val="12"/>
        <color indexed="8"/>
        <rFont val="Arial"/>
        <family val="2"/>
      </rPr>
      <t>Polfa Tarchomin S.A. / Ypsomed:</t>
    </r>
    <r>
      <rPr>
        <sz val="12"/>
        <rFont val="Arial"/>
        <family val="2"/>
      </rPr>
      <t xml:space="preserve">Ypsopen
</t>
    </r>
    <r>
      <rPr>
        <b/>
        <sz val="12"/>
        <color indexed="8"/>
        <rFont val="Arial"/>
        <family val="2"/>
      </rPr>
      <t>Sanofi Aventis:</t>
    </r>
    <r>
      <rPr>
        <sz val="12"/>
        <rFont val="Arial"/>
        <family val="2"/>
      </rPr>
      <t xml:space="preserve">OptiClik,Optipen Pro 1 &amp; 2,OptiSet,SoloStar,ClikStar
</t>
    </r>
    <r>
      <rPr>
        <b/>
        <sz val="12"/>
        <color indexed="8"/>
        <rFont val="Arial"/>
        <family val="2"/>
      </rPr>
      <t>Ypsomed:</t>
    </r>
    <r>
      <rPr>
        <sz val="12"/>
        <rFont val="Arial"/>
        <family val="2"/>
      </rPr>
      <t>Ypsopen</t>
    </r>
  </si>
  <si>
    <r>
      <t xml:space="preserve">Rękawice diagnostyczne nitrylowe niejałowe*
</t>
    </r>
    <r>
      <rPr>
        <sz val="12"/>
        <rFont val="Arial"/>
        <family val="2"/>
      </rPr>
      <t xml:space="preserve">- rozm. XS / S / M / L/XL bezpudrowe, kształt uniwersalny, kolor- zamawiający nie dopuszcza koloru czarnego, mankiet rolowany, powierzchnia zewnętrzna mikroteksturowana z teksturą na min. na końcach palców, polimeryzowane po obu stronach, długość rękawicy minimum 255-275 mm, grubość na palcu 0,10-0,11 mm, na dłoni 0.06- 0,08 mm, mm, posiadające AQL 1.01-1,5, posiadające certyfikat wyrobu medycznego klasy 1,środek ochrony osobistek kat.III, rękawice przebadane na przenikanie mikroorganizmów zgodnie z ASTM F1671, rękawice odpowiednie do kontaktu z żywnością, spełniające normy EN455, EN374 z wył. pkt 5.3.2, EN388,ASTMF1671; rękawice o parametrach fizycznych: Siła przy zerwaniu ≥ 6 N w czasie okresu trwałości  przed  starzeniem, oznakowany  fabrycznie poziom AQL 1,0-1,5, oznakowane datą produkcji i datą ważności oraz numerem serii, opakowanie  100-200 sztuk, opakowanie o wymiarach  dł.. 250mm szer. 125, głębokośc min.70mm max 85mm- </t>
    </r>
    <r>
      <rPr>
        <b/>
        <sz val="12"/>
        <rFont val="Arial"/>
        <family val="2"/>
      </rPr>
      <t>z uwagi na posiadane przez szpital podajniki</t>
    </r>
  </si>
  <si>
    <r>
      <t xml:space="preserve">Rękawice diagnostyczne nitrylowe niejałowe* </t>
    </r>
    <r>
      <rPr>
        <sz val="12"/>
        <rFont val="Arial"/>
        <family val="2"/>
      </rPr>
      <t>nitrylowe, bezpudrowe, kształ uniwersalny, dostępne w rozmiarach XS -XL, kolor - inny niż czarny. Obustronie polimeryzowane, długośc min. 240mm, grubośc na palcu 0,10-0,11, siła zrywu przed starzeniem min. 8N, opakowanie oznaczone poziomem AQL 1,0-1,5, oznakowane jako wyrób medyczny, spełniające wymogi środka ochrony osobistej kat. III, klasy 1, opakowanie po 50szt., spełniające wymogi norm: EN455, EN 16523-1</t>
    </r>
  </si>
  <si>
    <r>
      <t>Rękawice chirurgiczne jałowe</t>
    </r>
    <r>
      <rPr>
        <sz val="12"/>
        <rFont val="Arial"/>
        <family val="2"/>
      </rPr>
      <t>, (pakowane parami). Kształt anatomiczny. Mankiet rolowany, Bezpudrowe, lateksowe.
Powierzchnia mikroteksturowana, wewnątrz pokryta polimerem. Grubości- na palcu grubość na palcu do 0,23mm, na dłoni do 0.120mm, na mankiecie do  0.16 - 0,22 mm. Długość  min. 280 mm
Poziom protein lateksu &lt;60ug/g badane metodą Lowryego- potwierdzone przez  producenta
AQL 1,0 -1,5. Siła przy rozerwaniu przed starzeniem min 6 N, rozmiary 6,0 -9,0, długość rękawicy rękawice zgodne z Dyrektywa o Wyrobie Medycznym MDD 93/42/EEC  w klasie IIa, rękawice zgodne z EN 455, rękawice przebadane na przenikanie mikroorganizmów zgodnie z ASTM F1671, oznakowane oznakowane datą ważności i numerem serii.</t>
    </r>
  </si>
  <si>
    <r>
      <t xml:space="preserve">Szpatułki laryngologiczne, drewniane, </t>
    </r>
    <r>
      <rPr>
        <b/>
        <sz val="12"/>
        <rFont val="Arial"/>
        <family val="2"/>
      </rPr>
      <t>sterylne</t>
    </r>
    <r>
      <rPr>
        <sz val="12"/>
        <rFont val="Arial"/>
        <family val="2"/>
      </rPr>
      <t>, pakowane pojedynczo opakowanie zbiorcze  max. 100szt.</t>
    </r>
  </si>
  <si>
    <r>
      <rPr>
        <b/>
        <sz val="12"/>
        <rFont val="Arial"/>
        <family val="2"/>
      </rPr>
      <t>1.</t>
    </r>
    <r>
      <rPr>
        <sz val="12"/>
        <rFont val="Arial"/>
        <family val="2"/>
      </rPr>
      <t xml:space="preserve"> probówki plastikowe z zakręcanym bądź wciskanym korkiem i naklejonymi etykietami :</t>
    </r>
  </si>
  <si>
    <r>
      <rPr>
        <b/>
        <sz val="12"/>
        <rFont val="Arial"/>
        <family val="2"/>
      </rPr>
      <t>2.</t>
    </r>
    <r>
      <rPr>
        <sz val="12"/>
        <rFont val="Arial"/>
        <family val="2"/>
      </rPr>
      <t xml:space="preserve"> igły systemowe, łączniki – pakowane pojedynczo, jałowe</t>
    </r>
  </si>
  <si>
    <r>
      <rPr>
        <b/>
        <sz val="12"/>
        <rFont val="Arial"/>
        <family val="2"/>
      </rPr>
      <t>3</t>
    </r>
    <r>
      <rPr>
        <sz val="12"/>
        <rFont val="Arial"/>
        <family val="2"/>
      </rPr>
      <t>.asortyment będący nieodłącznymi elementami systemu pobierania krwi - bez poz. 11-13 - w pakiecie musi pochodzić od jednego producenta; na igłach, uchwytach oraz probówkach - logo lub nazwa tego samego systemu lub wytwórcy. poz. 14. dopuszcza się igły do posiewów od innego producenta.</t>
    </r>
  </si>
  <si>
    <r>
      <rPr>
        <b/>
        <sz val="12"/>
        <rFont val="Arial"/>
        <family val="2"/>
      </rPr>
      <t xml:space="preserve">4. </t>
    </r>
    <r>
      <rPr>
        <sz val="12"/>
        <rFont val="Arial"/>
        <family val="2"/>
      </rPr>
      <t>w cenie zamówienia szkolenie personelu w terminach uzgodnionych z zamawiającym min 4 terminy oraz materiały edukacyjne w postaci plakatów, ulotek w ilości min. 50szt/szkolenie (każdego asortymentu), dostarczone na żądanie Zamawiającego, wraz z dostawą</t>
    </r>
  </si>
  <si>
    <r>
      <t>resuscytator silikonowy dla dzieci, typu AMBU,</t>
    </r>
    <r>
      <rPr>
        <b/>
        <sz val="12"/>
        <color indexed="8"/>
        <rFont val="Arial"/>
        <family val="2"/>
      </rPr>
      <t> </t>
    </r>
    <r>
      <rPr>
        <sz val="12"/>
        <color indexed="8"/>
        <rFont val="Arial"/>
        <family val="2"/>
      </rPr>
      <t>przeznaczony do wentylacji pacjentów o wadze pomiędzy 10-30 kg,składa się z :worka samorozprężalnego o poj. oddechowej ok.450ml, zaworu ze zbiornikiem tlenu, przewodu tlenowego, zastawki pacjenta, maski twarzowej dla dzieci. Wszystkie części resuscytatora wykonane z PCV, oznaczenie certyfikau CE</t>
    </r>
  </si>
  <si>
    <t>Testy chemiczne min.  klasy 5 - paski do kontroli procesów sterylizacji w autoklawie parowym</t>
  </si>
  <si>
    <t>Razem</t>
  </si>
  <si>
    <t>Pakiet 9 - Pieluchomajtki i podkłady</t>
  </si>
  <si>
    <t>* Zamawiający wymaga kart technicznych producenta potwierdzających parametry techniczne, nie starsze niż 2020 r., wraz z ofertą oraz próbek, całego opakowania największego rozmiaru. Przeliczenia w poz.1 zgodnie z opakowaniem 100szt.,  poz. 2 -przeliczone zgodnie z opakowaniem 50szt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</si>
</sst>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(* #,##0.00_);_(* \(#,##0.00\);_(* &quot;-&quot;??_);_(@_)"/>
  </numFmts>
  <fonts count="47">
    <font>
      <sz val="10"/>
      <name val="Arial"/>
      <family val="2"/>
    </font>
    <font>
      <sz val="12"/>
      <color indexed="6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46" fillId="0" borderId="0" xfId="0" applyFont="1" applyFill="1" applyAlignment="1">
      <alignment wrapText="1"/>
    </xf>
    <xf numFmtId="0" fontId="3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3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9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9" fontId="3" fillId="0" borderId="13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9" fontId="3" fillId="0" borderId="17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/>
    </xf>
    <xf numFmtId="4" fontId="3" fillId="0" borderId="18" xfId="0" applyNumberFormat="1" applyFont="1" applyFill="1" applyBorder="1" applyAlignment="1">
      <alignment horizontal="right" vertical="center"/>
    </xf>
    <xf numFmtId="4" fontId="3" fillId="0" borderId="19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 wrapText="1"/>
    </xf>
    <xf numFmtId="4" fontId="2" fillId="0" borderId="16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vertical="center" textRotation="90"/>
    </xf>
    <xf numFmtId="4" fontId="3" fillId="0" borderId="0" xfId="0" applyNumberFormat="1" applyFont="1" applyFill="1" applyAlignment="1">
      <alignment wrapText="1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2" fillId="0" borderId="12" xfId="0" applyFont="1" applyFill="1" applyBorder="1" applyAlignment="1">
      <alignment horizontal="left" vertical="center" textRotation="90" wrapText="1"/>
    </xf>
    <xf numFmtId="0" fontId="3" fillId="2" borderId="0" xfId="0" applyFont="1" applyFill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0" fontId="0" fillId="0" borderId="0" xfId="6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textRotation="90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left" vertical="center" wrapText="1"/>
    </xf>
    <xf numFmtId="3" fontId="3" fillId="0" borderId="22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horizontal="center" wrapText="1"/>
    </xf>
    <xf numFmtId="2" fontId="3" fillId="0" borderId="20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3" fillId="0" borderId="14" xfId="0" applyFont="1" applyFill="1" applyBorder="1" applyAlignment="1">
      <alignment vertical="top" wrapText="1"/>
    </xf>
    <xf numFmtId="3" fontId="3" fillId="0" borderId="15" xfId="0" applyNumberFormat="1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4" fontId="3" fillId="0" borderId="0" xfId="0" applyNumberFormat="1" applyFont="1" applyFill="1" applyAlignment="1">
      <alignment vertical="center" wrapText="1"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center" wrapText="1"/>
    </xf>
    <xf numFmtId="4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4" fontId="4" fillId="0" borderId="10" xfId="0" applyNumberFormat="1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right" vertical="center" wrapText="1"/>
    </xf>
    <xf numFmtId="2" fontId="3" fillId="0" borderId="11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center" vertical="center"/>
    </xf>
    <xf numFmtId="10" fontId="3" fillId="0" borderId="13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left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3" fillId="0" borderId="33" xfId="0" applyNumberFormat="1" applyFont="1" applyFill="1" applyBorder="1" applyAlignment="1">
      <alignment horizontal="right" vertical="center"/>
    </xf>
    <xf numFmtId="4" fontId="3" fillId="0" borderId="34" xfId="0" applyNumberFormat="1" applyFont="1" applyFill="1" applyBorder="1" applyAlignment="1">
      <alignment horizontal="right" vertical="center"/>
    </xf>
    <xf numFmtId="4" fontId="3" fillId="0" borderId="35" xfId="0" applyNumberFormat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313"/>
  <sheetViews>
    <sheetView tabSelected="1" view="pageBreakPreview" zoomScale="70" zoomScaleNormal="89" zoomScaleSheetLayoutView="70" zoomScalePageLayoutView="0" workbookViewId="0" topLeftCell="A106">
      <selection activeCell="N107" sqref="N107"/>
    </sheetView>
  </sheetViews>
  <sheetFormatPr defaultColWidth="9.140625" defaultRowHeight="12.75"/>
  <cols>
    <col min="1" max="1" width="8.7109375" style="64" customWidth="1"/>
    <col min="2" max="2" width="96.8515625" style="65" customWidth="1"/>
    <col min="3" max="3" width="11.421875" style="66" customWidth="1"/>
    <col min="4" max="4" width="14.00390625" style="3" customWidth="1"/>
    <col min="5" max="5" width="16.00390625" style="3" customWidth="1"/>
    <col min="6" max="6" width="11.8515625" style="3" customWidth="1"/>
    <col min="7" max="7" width="10.140625" style="3" customWidth="1"/>
    <col min="8" max="8" width="17.421875" style="67" customWidth="1"/>
    <col min="9" max="10" width="17.140625" style="67" customWidth="1"/>
    <col min="11" max="12" width="9.140625" style="3" customWidth="1"/>
    <col min="13" max="13" width="10.7109375" style="3" bestFit="1" customWidth="1"/>
    <col min="14" max="16384" width="9.140625" style="3" customWidth="1"/>
  </cols>
  <sheetData>
    <row r="1" spans="1:10" s="2" customFormat="1" ht="15.75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15.7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10" s="6" customFormat="1" ht="12.75" customHeight="1">
      <c r="A3" s="200" t="s">
        <v>2</v>
      </c>
      <c r="B3" s="203" t="s">
        <v>3</v>
      </c>
      <c r="C3" s="206" t="s">
        <v>4</v>
      </c>
      <c r="D3" s="171" t="s">
        <v>5</v>
      </c>
      <c r="E3" s="171" t="s">
        <v>6</v>
      </c>
      <c r="F3" s="171" t="s">
        <v>7</v>
      </c>
      <c r="G3" s="171" t="s">
        <v>8</v>
      </c>
      <c r="H3" s="158" t="s">
        <v>9</v>
      </c>
      <c r="I3" s="158" t="s">
        <v>10</v>
      </c>
      <c r="J3" s="158" t="s">
        <v>11</v>
      </c>
    </row>
    <row r="4" spans="1:10" s="6" customFormat="1" ht="15">
      <c r="A4" s="201"/>
      <c r="B4" s="204"/>
      <c r="C4" s="207"/>
      <c r="D4" s="172"/>
      <c r="E4" s="172"/>
      <c r="F4" s="172"/>
      <c r="G4" s="172"/>
      <c r="H4" s="159"/>
      <c r="I4" s="159"/>
      <c r="J4" s="159"/>
    </row>
    <row r="5" spans="1:10" s="6" customFormat="1" ht="12.75" customHeight="1">
      <c r="A5" s="201"/>
      <c r="B5" s="204"/>
      <c r="C5" s="207"/>
      <c r="D5" s="172"/>
      <c r="E5" s="172"/>
      <c r="F5" s="172"/>
      <c r="G5" s="172"/>
      <c r="H5" s="159"/>
      <c r="I5" s="159"/>
      <c r="J5" s="159"/>
    </row>
    <row r="6" spans="1:10" s="6" customFormat="1" ht="15">
      <c r="A6" s="202"/>
      <c r="B6" s="205"/>
      <c r="C6" s="208"/>
      <c r="D6" s="173"/>
      <c r="E6" s="173"/>
      <c r="F6" s="173"/>
      <c r="G6" s="173"/>
      <c r="H6" s="160"/>
      <c r="I6" s="160"/>
      <c r="J6" s="160"/>
    </row>
    <row r="7" spans="1:16" ht="76.5" customHeight="1">
      <c r="A7" s="7">
        <v>1</v>
      </c>
      <c r="B7" s="8" t="s">
        <v>105</v>
      </c>
      <c r="C7" s="9">
        <v>15000</v>
      </c>
      <c r="D7" s="7">
        <v>15000</v>
      </c>
      <c r="E7" s="10"/>
      <c r="F7" s="11"/>
      <c r="G7" s="10"/>
      <c r="H7" s="12"/>
      <c r="I7" s="12"/>
      <c r="J7" s="12"/>
      <c r="L7" s="13"/>
      <c r="M7" s="13"/>
      <c r="N7" s="14"/>
      <c r="O7" s="15"/>
      <c r="P7" s="15"/>
    </row>
    <row r="8" spans="1:16" ht="51.75" customHeight="1">
      <c r="A8" s="7">
        <v>2</v>
      </c>
      <c r="B8" s="16" t="s">
        <v>106</v>
      </c>
      <c r="C8" s="9">
        <v>5000</v>
      </c>
      <c r="D8" s="7">
        <v>200</v>
      </c>
      <c r="E8" s="10"/>
      <c r="F8" s="11"/>
      <c r="G8" s="10"/>
      <c r="H8" s="12"/>
      <c r="I8" s="12"/>
      <c r="J8" s="12"/>
      <c r="L8" s="13"/>
      <c r="M8" s="13"/>
      <c r="N8" s="14"/>
      <c r="O8" s="15"/>
      <c r="P8" s="15"/>
    </row>
    <row r="9" spans="1:16" ht="30">
      <c r="A9" s="7">
        <v>3</v>
      </c>
      <c r="B9" s="16" t="s">
        <v>12</v>
      </c>
      <c r="C9" s="9">
        <v>200</v>
      </c>
      <c r="D9" s="7">
        <v>200</v>
      </c>
      <c r="E9" s="10"/>
      <c r="F9" s="11"/>
      <c r="G9" s="10"/>
      <c r="H9" s="12"/>
      <c r="I9" s="12"/>
      <c r="J9" s="12"/>
      <c r="L9" s="13"/>
      <c r="M9" s="13"/>
      <c r="N9" s="14"/>
      <c r="O9" s="15"/>
      <c r="P9" s="15"/>
    </row>
    <row r="10" spans="1:16" ht="129.75" customHeight="1">
      <c r="A10" s="7">
        <v>4</v>
      </c>
      <c r="B10" s="16" t="s">
        <v>182</v>
      </c>
      <c r="C10" s="9">
        <v>50</v>
      </c>
      <c r="D10" s="7">
        <v>50</v>
      </c>
      <c r="E10" s="10"/>
      <c r="F10" s="11"/>
      <c r="G10" s="10"/>
      <c r="H10" s="12"/>
      <c r="I10" s="12"/>
      <c r="J10" s="12"/>
      <c r="L10" s="13"/>
      <c r="M10" s="13"/>
      <c r="N10" s="14"/>
      <c r="O10" s="15"/>
      <c r="P10" s="15"/>
    </row>
    <row r="11" spans="1:16" ht="15">
      <c r="A11" s="7">
        <v>5</v>
      </c>
      <c r="B11" s="16" t="s">
        <v>111</v>
      </c>
      <c r="C11" s="9">
        <v>200</v>
      </c>
      <c r="D11" s="7">
        <v>200</v>
      </c>
      <c r="E11" s="10"/>
      <c r="F11" s="11"/>
      <c r="G11" s="10"/>
      <c r="H11" s="12"/>
      <c r="I11" s="12"/>
      <c r="J11" s="12"/>
      <c r="L11" s="13"/>
      <c r="M11" s="13"/>
      <c r="N11" s="14"/>
      <c r="O11" s="15"/>
      <c r="P11" s="15"/>
    </row>
    <row r="12" spans="1:16" ht="15">
      <c r="A12" s="7">
        <v>6</v>
      </c>
      <c r="B12" s="16" t="s">
        <v>181</v>
      </c>
      <c r="C12" s="9">
        <v>100</v>
      </c>
      <c r="D12" s="7">
        <v>100</v>
      </c>
      <c r="E12" s="10"/>
      <c r="F12" s="11"/>
      <c r="G12" s="10"/>
      <c r="H12" s="12"/>
      <c r="I12" s="12"/>
      <c r="J12" s="12"/>
      <c r="L12" s="13"/>
      <c r="M12" s="13"/>
      <c r="N12" s="14"/>
      <c r="O12" s="15"/>
      <c r="P12" s="15"/>
    </row>
    <row r="13" spans="1:16" ht="15">
      <c r="A13" s="7">
        <v>7</v>
      </c>
      <c r="B13" s="16" t="s">
        <v>13</v>
      </c>
      <c r="C13" s="9">
        <v>100</v>
      </c>
      <c r="D13" s="7">
        <v>100</v>
      </c>
      <c r="E13" s="10"/>
      <c r="F13" s="11"/>
      <c r="G13" s="10"/>
      <c r="H13" s="12"/>
      <c r="I13" s="12"/>
      <c r="J13" s="12"/>
      <c r="L13" s="13"/>
      <c r="M13" s="13"/>
      <c r="N13" s="14"/>
      <c r="O13" s="15"/>
      <c r="P13" s="15"/>
    </row>
    <row r="14" spans="1:16" ht="15">
      <c r="A14" s="7">
        <v>8</v>
      </c>
      <c r="B14" s="16" t="s">
        <v>184</v>
      </c>
      <c r="C14" s="9">
        <v>50</v>
      </c>
      <c r="D14" s="7">
        <v>50</v>
      </c>
      <c r="E14" s="10"/>
      <c r="F14" s="11"/>
      <c r="G14" s="10"/>
      <c r="H14" s="12"/>
      <c r="I14" s="12"/>
      <c r="J14" s="12"/>
      <c r="L14" s="13"/>
      <c r="M14" s="13"/>
      <c r="N14" s="14"/>
      <c r="O14" s="15"/>
      <c r="P14" s="15"/>
    </row>
    <row r="15" spans="1:16" ht="15">
      <c r="A15" s="7">
        <v>9</v>
      </c>
      <c r="B15" s="16" t="s">
        <v>107</v>
      </c>
      <c r="C15" s="9">
        <v>60</v>
      </c>
      <c r="D15" s="7">
        <v>60</v>
      </c>
      <c r="E15" s="10"/>
      <c r="F15" s="11"/>
      <c r="G15" s="10"/>
      <c r="H15" s="12"/>
      <c r="I15" s="12"/>
      <c r="J15" s="12"/>
      <c r="L15" s="13"/>
      <c r="M15" s="13"/>
      <c r="N15" s="14"/>
      <c r="O15" s="15"/>
      <c r="P15" s="15"/>
    </row>
    <row r="16" spans="1:16" ht="15">
      <c r="A16" s="7">
        <v>10</v>
      </c>
      <c r="B16" s="16" t="s">
        <v>183</v>
      </c>
      <c r="C16" s="9">
        <v>60</v>
      </c>
      <c r="D16" s="7">
        <v>60</v>
      </c>
      <c r="E16" s="10"/>
      <c r="F16" s="11"/>
      <c r="G16" s="10"/>
      <c r="H16" s="12"/>
      <c r="I16" s="12"/>
      <c r="J16" s="12"/>
      <c r="L16" s="13"/>
      <c r="M16" s="13"/>
      <c r="N16" s="14"/>
      <c r="O16" s="15"/>
      <c r="P16" s="15"/>
    </row>
    <row r="17" spans="1:16" ht="15">
      <c r="A17" s="7">
        <v>11</v>
      </c>
      <c r="B17" s="16" t="s">
        <v>14</v>
      </c>
      <c r="C17" s="9">
        <v>30000</v>
      </c>
      <c r="D17" s="7">
        <v>300</v>
      </c>
      <c r="E17" s="10"/>
      <c r="F17" s="11"/>
      <c r="G17" s="10"/>
      <c r="H17" s="12"/>
      <c r="I17" s="12"/>
      <c r="J17" s="12"/>
      <c r="L17" s="13"/>
      <c r="M17" s="13"/>
      <c r="N17" s="14"/>
      <c r="O17" s="15"/>
      <c r="P17" s="15"/>
    </row>
    <row r="18" spans="1:16" ht="15">
      <c r="A18" s="7">
        <v>12</v>
      </c>
      <c r="B18" s="16" t="s">
        <v>15</v>
      </c>
      <c r="C18" s="9">
        <v>20000</v>
      </c>
      <c r="D18" s="7">
        <v>200</v>
      </c>
      <c r="E18" s="10"/>
      <c r="F18" s="11"/>
      <c r="G18" s="10"/>
      <c r="H18" s="12"/>
      <c r="I18" s="12"/>
      <c r="J18" s="12"/>
      <c r="L18" s="13"/>
      <c r="M18" s="13"/>
      <c r="N18" s="14"/>
      <c r="O18" s="15"/>
      <c r="P18" s="15"/>
    </row>
    <row r="19" spans="1:16" ht="15">
      <c r="A19" s="7">
        <v>13</v>
      </c>
      <c r="B19" s="16" t="s">
        <v>16</v>
      </c>
      <c r="C19" s="9">
        <v>4000</v>
      </c>
      <c r="D19" s="7">
        <v>40</v>
      </c>
      <c r="E19" s="10"/>
      <c r="F19" s="11"/>
      <c r="G19" s="10"/>
      <c r="H19" s="12"/>
      <c r="I19" s="12"/>
      <c r="J19" s="12"/>
      <c r="L19" s="13"/>
      <c r="M19" s="13"/>
      <c r="N19" s="14"/>
      <c r="O19" s="15"/>
      <c r="P19" s="15"/>
    </row>
    <row r="20" spans="1:16" ht="15">
      <c r="A20" s="7">
        <v>14</v>
      </c>
      <c r="B20" s="16" t="s">
        <v>108</v>
      </c>
      <c r="C20" s="9">
        <v>2500</v>
      </c>
      <c r="D20" s="7">
        <v>50</v>
      </c>
      <c r="E20" s="10"/>
      <c r="F20" s="11"/>
      <c r="G20" s="10"/>
      <c r="H20" s="12"/>
      <c r="I20" s="12"/>
      <c r="J20" s="12"/>
      <c r="L20" s="13"/>
      <c r="M20" s="13"/>
      <c r="N20" s="14"/>
      <c r="O20" s="15"/>
      <c r="P20" s="15"/>
    </row>
    <row r="21" spans="1:16" ht="15">
      <c r="A21" s="7">
        <v>15</v>
      </c>
      <c r="B21" s="16" t="s">
        <v>17</v>
      </c>
      <c r="C21" s="9">
        <v>100</v>
      </c>
      <c r="D21" s="7">
        <v>100</v>
      </c>
      <c r="E21" s="10"/>
      <c r="F21" s="11"/>
      <c r="G21" s="10"/>
      <c r="H21" s="12"/>
      <c r="I21" s="12"/>
      <c r="J21" s="12"/>
      <c r="L21" s="13"/>
      <c r="M21" s="13"/>
      <c r="N21" s="14"/>
      <c r="O21" s="15"/>
      <c r="P21" s="15"/>
    </row>
    <row r="22" spans="1:16" ht="15">
      <c r="A22" s="7">
        <v>16</v>
      </c>
      <c r="B22" s="16" t="s">
        <v>18</v>
      </c>
      <c r="C22" s="9">
        <v>50</v>
      </c>
      <c r="D22" s="7">
        <v>50</v>
      </c>
      <c r="E22" s="10"/>
      <c r="F22" s="11"/>
      <c r="G22" s="10"/>
      <c r="H22" s="12"/>
      <c r="I22" s="12"/>
      <c r="J22" s="12"/>
      <c r="L22" s="13"/>
      <c r="M22" s="13"/>
      <c r="N22" s="14"/>
      <c r="O22" s="15"/>
      <c r="P22" s="15"/>
    </row>
    <row r="23" spans="1:16" ht="114.75" customHeight="1">
      <c r="A23" s="7">
        <v>17</v>
      </c>
      <c r="B23" s="16" t="s">
        <v>19</v>
      </c>
      <c r="C23" s="9">
        <v>60</v>
      </c>
      <c r="D23" s="7">
        <v>60</v>
      </c>
      <c r="E23" s="10"/>
      <c r="F23" s="11"/>
      <c r="G23" s="10"/>
      <c r="H23" s="12"/>
      <c r="I23" s="12"/>
      <c r="J23" s="12"/>
      <c r="L23" s="13"/>
      <c r="M23" s="13"/>
      <c r="N23" s="14"/>
      <c r="O23" s="15"/>
      <c r="P23" s="15"/>
    </row>
    <row r="24" spans="1:16" ht="30">
      <c r="A24" s="7">
        <v>18</v>
      </c>
      <c r="B24" s="16" t="s">
        <v>20</v>
      </c>
      <c r="C24" s="9">
        <v>60</v>
      </c>
      <c r="D24" s="7">
        <v>60</v>
      </c>
      <c r="E24" s="10"/>
      <c r="F24" s="11"/>
      <c r="G24" s="10"/>
      <c r="H24" s="12"/>
      <c r="I24" s="12"/>
      <c r="J24" s="12"/>
      <c r="L24" s="13"/>
      <c r="M24" s="13"/>
      <c r="N24" s="14"/>
      <c r="O24" s="15"/>
      <c r="P24" s="15"/>
    </row>
    <row r="25" spans="1:16" ht="42.75" customHeight="1">
      <c r="A25" s="7">
        <v>19</v>
      </c>
      <c r="B25" s="16" t="s">
        <v>21</v>
      </c>
      <c r="C25" s="9">
        <v>500</v>
      </c>
      <c r="D25" s="7" t="s">
        <v>22</v>
      </c>
      <c r="E25" s="7"/>
      <c r="F25" s="11"/>
      <c r="G25" s="10"/>
      <c r="H25" s="12"/>
      <c r="I25" s="12"/>
      <c r="J25" s="12"/>
      <c r="L25" s="13"/>
      <c r="M25" s="13"/>
      <c r="N25" s="17"/>
      <c r="O25" s="15"/>
      <c r="P25" s="15"/>
    </row>
    <row r="26" spans="1:16" ht="15">
      <c r="A26" s="7">
        <v>20</v>
      </c>
      <c r="B26" s="16" t="s">
        <v>127</v>
      </c>
      <c r="C26" s="9">
        <v>150</v>
      </c>
      <c r="D26" s="7" t="s">
        <v>22</v>
      </c>
      <c r="E26" s="10"/>
      <c r="F26" s="11"/>
      <c r="G26" s="10"/>
      <c r="H26" s="12"/>
      <c r="I26" s="12"/>
      <c r="J26" s="12"/>
      <c r="L26" s="13"/>
      <c r="M26" s="13"/>
      <c r="N26" s="14"/>
      <c r="O26" s="15"/>
      <c r="P26" s="15"/>
    </row>
    <row r="27" spans="1:16" ht="149.25" customHeight="1">
      <c r="A27" s="7">
        <v>21</v>
      </c>
      <c r="B27" s="16" t="s">
        <v>109</v>
      </c>
      <c r="C27" s="9">
        <v>20</v>
      </c>
      <c r="D27" s="7">
        <v>20</v>
      </c>
      <c r="E27" s="10"/>
      <c r="F27" s="11"/>
      <c r="G27" s="10"/>
      <c r="H27" s="12"/>
      <c r="I27" s="12"/>
      <c r="J27" s="12"/>
      <c r="L27" s="13"/>
      <c r="M27" s="13"/>
      <c r="N27" s="14"/>
      <c r="O27" s="15"/>
      <c r="P27" s="15"/>
    </row>
    <row r="28" spans="1:16" ht="49.5" customHeight="1">
      <c r="A28" s="7">
        <v>22</v>
      </c>
      <c r="B28" s="16" t="s">
        <v>23</v>
      </c>
      <c r="C28" s="9">
        <v>50</v>
      </c>
      <c r="D28" s="7" t="s">
        <v>22</v>
      </c>
      <c r="E28" s="10"/>
      <c r="F28" s="11"/>
      <c r="G28" s="10"/>
      <c r="H28" s="12"/>
      <c r="I28" s="12"/>
      <c r="J28" s="12"/>
      <c r="L28" s="13"/>
      <c r="M28" s="13"/>
      <c r="N28" s="14"/>
      <c r="O28" s="15"/>
      <c r="P28" s="15"/>
    </row>
    <row r="29" spans="1:16" ht="59.25" customHeight="1">
      <c r="A29" s="7">
        <v>23</v>
      </c>
      <c r="B29" s="16" t="s">
        <v>110</v>
      </c>
      <c r="C29" s="9">
        <v>300</v>
      </c>
      <c r="D29" s="7">
        <v>300</v>
      </c>
      <c r="E29" s="10"/>
      <c r="F29" s="11"/>
      <c r="G29" s="10"/>
      <c r="H29" s="12"/>
      <c r="I29" s="12"/>
      <c r="J29" s="12"/>
      <c r="L29" s="13"/>
      <c r="M29" s="13"/>
      <c r="N29" s="14"/>
      <c r="O29" s="15"/>
      <c r="P29" s="15"/>
    </row>
    <row r="30" spans="1:16" ht="30.75" customHeight="1">
      <c r="A30" s="7">
        <v>24</v>
      </c>
      <c r="B30" s="16" t="s">
        <v>24</v>
      </c>
      <c r="C30" s="9">
        <v>100</v>
      </c>
      <c r="D30" s="7">
        <v>100</v>
      </c>
      <c r="E30" s="10"/>
      <c r="F30" s="11"/>
      <c r="G30" s="10"/>
      <c r="H30" s="12"/>
      <c r="I30" s="12"/>
      <c r="J30" s="12"/>
      <c r="L30" s="13"/>
      <c r="M30" s="13"/>
      <c r="N30" s="14"/>
      <c r="O30" s="15"/>
      <c r="P30" s="15"/>
    </row>
    <row r="31" spans="1:16" ht="27.75" customHeight="1">
      <c r="A31" s="7">
        <v>25</v>
      </c>
      <c r="B31" s="16" t="s">
        <v>25</v>
      </c>
      <c r="C31" s="9">
        <v>100</v>
      </c>
      <c r="D31" s="7">
        <v>100</v>
      </c>
      <c r="E31" s="10"/>
      <c r="F31" s="11"/>
      <c r="G31" s="10"/>
      <c r="H31" s="12"/>
      <c r="I31" s="12"/>
      <c r="J31" s="12"/>
      <c r="L31" s="13"/>
      <c r="M31" s="13"/>
      <c r="N31" s="14"/>
      <c r="O31" s="15"/>
      <c r="P31" s="15"/>
    </row>
    <row r="32" spans="1:16" ht="58.5" customHeight="1">
      <c r="A32" s="7">
        <v>26</v>
      </c>
      <c r="B32" s="16" t="s">
        <v>98</v>
      </c>
      <c r="C32" s="9">
        <v>150</v>
      </c>
      <c r="D32" s="7">
        <v>150</v>
      </c>
      <c r="E32" s="10"/>
      <c r="F32" s="11"/>
      <c r="G32" s="10"/>
      <c r="H32" s="12"/>
      <c r="I32" s="12"/>
      <c r="J32" s="12"/>
      <c r="L32" s="13"/>
      <c r="M32" s="13"/>
      <c r="N32" s="14"/>
      <c r="O32" s="15"/>
      <c r="P32" s="15"/>
    </row>
    <row r="33" spans="1:16" ht="52.5" customHeight="1">
      <c r="A33" s="7">
        <v>27</v>
      </c>
      <c r="B33" s="16" t="s">
        <v>102</v>
      </c>
      <c r="C33" s="9">
        <v>100</v>
      </c>
      <c r="D33" s="7">
        <v>100</v>
      </c>
      <c r="E33" s="10"/>
      <c r="F33" s="11"/>
      <c r="G33" s="10"/>
      <c r="H33" s="12"/>
      <c r="I33" s="12"/>
      <c r="J33" s="12"/>
      <c r="L33" s="13"/>
      <c r="M33" s="13"/>
      <c r="N33" s="14"/>
      <c r="O33" s="15"/>
      <c r="P33" s="15"/>
    </row>
    <row r="34" spans="1:16" ht="28.5" customHeight="1">
      <c r="A34" s="7">
        <v>28</v>
      </c>
      <c r="B34" s="16" t="s">
        <v>26</v>
      </c>
      <c r="C34" s="9">
        <f>D34*100</f>
        <v>500</v>
      </c>
      <c r="D34" s="7">
        <v>5</v>
      </c>
      <c r="E34" s="10"/>
      <c r="F34" s="11"/>
      <c r="G34" s="10"/>
      <c r="H34" s="12"/>
      <c r="I34" s="12"/>
      <c r="J34" s="12"/>
      <c r="L34" s="13"/>
      <c r="M34" s="13"/>
      <c r="N34" s="14"/>
      <c r="O34" s="15"/>
      <c r="P34" s="15"/>
    </row>
    <row r="35" spans="1:10" s="19" customFormat="1" ht="20.25" customHeight="1">
      <c r="A35" s="150" t="s">
        <v>27</v>
      </c>
      <c r="B35" s="150"/>
      <c r="C35" s="150"/>
      <c r="D35" s="150"/>
      <c r="E35" s="150"/>
      <c r="F35" s="150"/>
      <c r="G35" s="150"/>
      <c r="H35" s="18"/>
      <c r="I35" s="18"/>
      <c r="J35" s="18"/>
    </row>
    <row r="36" spans="1:10" s="19" customFormat="1" ht="20.25" customHeight="1">
      <c r="A36" s="20"/>
      <c r="B36" s="21"/>
      <c r="C36" s="20"/>
      <c r="D36" s="20"/>
      <c r="E36" s="20"/>
      <c r="F36" s="20"/>
      <c r="G36" s="20"/>
      <c r="H36" s="22"/>
      <c r="I36" s="23"/>
      <c r="J36" s="23"/>
    </row>
    <row r="37" spans="1:10" s="19" customFormat="1" ht="33" customHeight="1">
      <c r="A37" s="199" t="s">
        <v>99</v>
      </c>
      <c r="B37" s="24" t="s">
        <v>28</v>
      </c>
      <c r="C37" s="20"/>
      <c r="D37" s="20"/>
      <c r="E37" s="20"/>
      <c r="F37" s="20"/>
      <c r="G37" s="20"/>
      <c r="H37" s="22"/>
      <c r="I37" s="23"/>
      <c r="J37" s="23"/>
    </row>
    <row r="38" spans="1:10" s="19" customFormat="1" ht="20.25" customHeight="1">
      <c r="A38" s="199"/>
      <c r="B38" s="24" t="s">
        <v>97</v>
      </c>
      <c r="C38" s="20"/>
      <c r="D38" s="20"/>
      <c r="E38" s="20"/>
      <c r="F38" s="20"/>
      <c r="G38" s="20"/>
      <c r="H38" s="22"/>
      <c r="I38" s="23"/>
      <c r="J38" s="23"/>
    </row>
    <row r="39" spans="1:10" s="19" customFormat="1" ht="20.25" customHeight="1">
      <c r="A39" s="199"/>
      <c r="B39" s="24" t="s">
        <v>29</v>
      </c>
      <c r="C39" s="20"/>
      <c r="D39" s="20"/>
      <c r="E39" s="20"/>
      <c r="F39" s="20"/>
      <c r="G39" s="20"/>
      <c r="H39" s="22"/>
      <c r="I39" s="23"/>
      <c r="J39" s="23"/>
    </row>
    <row r="40" spans="1:10" s="19" customFormat="1" ht="20.25" customHeight="1">
      <c r="A40" s="199"/>
      <c r="B40" s="24" t="s">
        <v>30</v>
      </c>
      <c r="C40" s="20"/>
      <c r="D40" s="20"/>
      <c r="E40" s="20"/>
      <c r="F40" s="20"/>
      <c r="G40" s="20"/>
      <c r="H40" s="22"/>
      <c r="I40" s="23"/>
      <c r="J40" s="23"/>
    </row>
    <row r="41" spans="1:10" s="19" customFormat="1" ht="20.25" customHeight="1">
      <c r="A41" s="199"/>
      <c r="B41" s="24" t="s">
        <v>31</v>
      </c>
      <c r="C41" s="20"/>
      <c r="D41" s="20"/>
      <c r="E41" s="20"/>
      <c r="F41" s="20"/>
      <c r="G41" s="20"/>
      <c r="H41" s="22"/>
      <c r="I41" s="23"/>
      <c r="J41" s="23"/>
    </row>
    <row r="42" spans="1:10" s="19" customFormat="1" ht="30" customHeight="1">
      <c r="A42" s="20"/>
      <c r="B42" s="25" t="s">
        <v>32</v>
      </c>
      <c r="C42" s="20"/>
      <c r="D42" s="20"/>
      <c r="E42" s="20"/>
      <c r="F42" s="20"/>
      <c r="G42" s="20"/>
      <c r="H42" s="22"/>
      <c r="I42" s="23"/>
      <c r="J42" s="23"/>
    </row>
    <row r="43" spans="1:10" s="26" customFormat="1" ht="21.75" customHeight="1">
      <c r="A43" s="180" t="s">
        <v>0</v>
      </c>
      <c r="B43" s="180"/>
      <c r="C43" s="180"/>
      <c r="D43" s="180"/>
      <c r="E43" s="180"/>
      <c r="F43" s="180"/>
      <c r="G43" s="180"/>
      <c r="H43" s="180"/>
      <c r="I43" s="180"/>
      <c r="J43" s="180"/>
    </row>
    <row r="44" spans="1:10" s="26" customFormat="1" ht="21.75" customHeight="1">
      <c r="A44" s="188" t="s">
        <v>89</v>
      </c>
      <c r="B44" s="188"/>
      <c r="C44" s="188"/>
      <c r="D44" s="188"/>
      <c r="E44" s="188"/>
      <c r="F44" s="188"/>
      <c r="G44" s="188"/>
      <c r="H44" s="188"/>
      <c r="I44" s="188"/>
      <c r="J44" s="183"/>
    </row>
    <row r="45" spans="1:10" s="19" customFormat="1" ht="21.75" customHeight="1">
      <c r="A45" s="153" t="s">
        <v>2</v>
      </c>
      <c r="B45" s="149" t="s">
        <v>3</v>
      </c>
      <c r="C45" s="154" t="s">
        <v>4</v>
      </c>
      <c r="D45" s="149" t="s">
        <v>5</v>
      </c>
      <c r="E45" s="149" t="s">
        <v>33</v>
      </c>
      <c r="F45" s="149" t="s">
        <v>7</v>
      </c>
      <c r="G45" s="149" t="s">
        <v>8</v>
      </c>
      <c r="H45" s="133" t="s">
        <v>34</v>
      </c>
      <c r="I45" s="197" t="s">
        <v>35</v>
      </c>
      <c r="J45" s="198" t="s">
        <v>36</v>
      </c>
    </row>
    <row r="46" spans="1:15" s="19" customFormat="1" ht="21.75" customHeight="1">
      <c r="A46" s="153"/>
      <c r="B46" s="149"/>
      <c r="C46" s="154"/>
      <c r="D46" s="149"/>
      <c r="E46" s="149"/>
      <c r="F46" s="149"/>
      <c r="G46" s="149"/>
      <c r="H46" s="133"/>
      <c r="I46" s="197"/>
      <c r="J46" s="198"/>
      <c r="L46" s="30"/>
      <c r="M46" s="30"/>
      <c r="N46" s="30"/>
      <c r="O46" s="30"/>
    </row>
    <row r="47" spans="1:16" s="19" customFormat="1" ht="4.5" customHeight="1">
      <c r="A47" s="153"/>
      <c r="B47" s="149"/>
      <c r="C47" s="154"/>
      <c r="D47" s="149"/>
      <c r="E47" s="149"/>
      <c r="F47" s="149"/>
      <c r="G47" s="149"/>
      <c r="H47" s="133"/>
      <c r="I47" s="197"/>
      <c r="J47" s="198"/>
      <c r="L47" s="30"/>
      <c r="M47" s="30"/>
      <c r="N47" s="30"/>
      <c r="O47" s="30"/>
      <c r="P47" s="30"/>
    </row>
    <row r="48" spans="1:16" s="19" customFormat="1" ht="21.75" customHeight="1" hidden="1">
      <c r="A48" s="153"/>
      <c r="B48" s="149"/>
      <c r="C48" s="154"/>
      <c r="D48" s="149"/>
      <c r="E48" s="149"/>
      <c r="F48" s="149"/>
      <c r="G48" s="149"/>
      <c r="H48" s="133"/>
      <c r="I48" s="197"/>
      <c r="J48" s="198"/>
      <c r="L48" s="30"/>
      <c r="M48" s="30"/>
      <c r="N48" s="30"/>
      <c r="O48" s="30"/>
      <c r="P48" s="30"/>
    </row>
    <row r="49" spans="1:16" s="19" customFormat="1" ht="19.5" customHeight="1">
      <c r="A49" s="7">
        <v>1</v>
      </c>
      <c r="B49" s="16" t="s">
        <v>129</v>
      </c>
      <c r="C49" s="9">
        <v>1000</v>
      </c>
      <c r="D49" s="7">
        <v>10</v>
      </c>
      <c r="E49" s="10"/>
      <c r="F49" s="11"/>
      <c r="G49" s="10"/>
      <c r="H49" s="12"/>
      <c r="I49" s="31"/>
      <c r="J49" s="32"/>
      <c r="L49" s="14"/>
      <c r="M49" s="30"/>
      <c r="N49" s="14"/>
      <c r="O49" s="30"/>
      <c r="P49" s="30"/>
    </row>
    <row r="50" spans="1:16" s="19" customFormat="1" ht="21.75" customHeight="1">
      <c r="A50" s="7">
        <v>2</v>
      </c>
      <c r="B50" s="16" t="s">
        <v>130</v>
      </c>
      <c r="C50" s="9">
        <v>5000</v>
      </c>
      <c r="D50" s="7">
        <v>50</v>
      </c>
      <c r="E50" s="10"/>
      <c r="F50" s="11"/>
      <c r="G50" s="10"/>
      <c r="H50" s="12"/>
      <c r="I50" s="31"/>
      <c r="J50" s="32"/>
      <c r="L50" s="14"/>
      <c r="M50" s="30"/>
      <c r="N50" s="14"/>
      <c r="O50" s="30"/>
      <c r="P50" s="30"/>
    </row>
    <row r="51" spans="1:16" s="19" customFormat="1" ht="18" customHeight="1">
      <c r="A51" s="7">
        <v>3</v>
      </c>
      <c r="B51" s="16" t="s">
        <v>128</v>
      </c>
      <c r="C51" s="9">
        <v>60000</v>
      </c>
      <c r="D51" s="7">
        <v>600</v>
      </c>
      <c r="E51" s="10"/>
      <c r="F51" s="11"/>
      <c r="G51" s="10"/>
      <c r="H51" s="12"/>
      <c r="I51" s="31"/>
      <c r="J51" s="32"/>
      <c r="L51" s="14"/>
      <c r="M51" s="30"/>
      <c r="N51" s="14"/>
      <c r="O51" s="30"/>
      <c r="P51" s="30"/>
    </row>
    <row r="52" spans="1:16" s="19" customFormat="1" ht="57.75" customHeight="1">
      <c r="A52" s="7">
        <v>4</v>
      </c>
      <c r="B52" s="16" t="s">
        <v>131</v>
      </c>
      <c r="C52" s="9">
        <v>200</v>
      </c>
      <c r="D52" s="7">
        <v>4</v>
      </c>
      <c r="E52" s="10"/>
      <c r="F52" s="11"/>
      <c r="G52" s="10"/>
      <c r="H52" s="12"/>
      <c r="I52" s="31"/>
      <c r="J52" s="32"/>
      <c r="L52" s="14"/>
      <c r="M52" s="30"/>
      <c r="N52" s="14"/>
      <c r="O52" s="30"/>
      <c r="P52" s="30"/>
    </row>
    <row r="53" spans="1:16" s="19" customFormat="1" ht="48.75" customHeight="1">
      <c r="A53" s="7">
        <v>5</v>
      </c>
      <c r="B53" s="16" t="s">
        <v>132</v>
      </c>
      <c r="C53" s="9">
        <v>4000</v>
      </c>
      <c r="D53" s="7">
        <v>80</v>
      </c>
      <c r="E53" s="10"/>
      <c r="F53" s="11"/>
      <c r="G53" s="10"/>
      <c r="H53" s="12"/>
      <c r="I53" s="31"/>
      <c r="J53" s="32"/>
      <c r="L53" s="14"/>
      <c r="M53" s="30"/>
      <c r="N53" s="14"/>
      <c r="O53" s="30"/>
      <c r="P53" s="30"/>
    </row>
    <row r="54" spans="1:16" s="19" customFormat="1" ht="45">
      <c r="A54" s="7">
        <v>6</v>
      </c>
      <c r="B54" s="16" t="s">
        <v>133</v>
      </c>
      <c r="C54" s="9">
        <v>2500</v>
      </c>
      <c r="D54" s="7">
        <v>50</v>
      </c>
      <c r="E54" s="10"/>
      <c r="F54" s="11"/>
      <c r="G54" s="10"/>
      <c r="H54" s="12"/>
      <c r="I54" s="31"/>
      <c r="J54" s="32"/>
      <c r="L54" s="14"/>
      <c r="M54" s="30"/>
      <c r="N54" s="14"/>
      <c r="O54" s="30"/>
      <c r="P54" s="30"/>
    </row>
    <row r="55" spans="1:16" s="19" customFormat="1" ht="45">
      <c r="A55" s="7">
        <v>7</v>
      </c>
      <c r="B55" s="16" t="s">
        <v>134</v>
      </c>
      <c r="C55" s="9">
        <v>300</v>
      </c>
      <c r="D55" s="7">
        <v>6</v>
      </c>
      <c r="E55" s="10"/>
      <c r="F55" s="11"/>
      <c r="G55" s="10"/>
      <c r="H55" s="12"/>
      <c r="I55" s="31"/>
      <c r="J55" s="32"/>
      <c r="L55" s="14"/>
      <c r="M55" s="30"/>
      <c r="N55" s="14"/>
      <c r="O55" s="30"/>
      <c r="P55" s="30"/>
    </row>
    <row r="56" spans="1:16" s="19" customFormat="1" ht="45">
      <c r="A56" s="33">
        <v>8</v>
      </c>
      <c r="B56" s="34" t="s">
        <v>135</v>
      </c>
      <c r="C56" s="35">
        <v>200</v>
      </c>
      <c r="D56" s="33">
        <v>4</v>
      </c>
      <c r="E56" s="36"/>
      <c r="F56" s="37"/>
      <c r="G56" s="36"/>
      <c r="H56" s="38"/>
      <c r="I56" s="39"/>
      <c r="J56" s="40"/>
      <c r="L56" s="14"/>
      <c r="M56" s="30"/>
      <c r="N56" s="14"/>
      <c r="O56" s="30"/>
      <c r="P56" s="30"/>
    </row>
    <row r="57" spans="1:16" s="19" customFormat="1" ht="45" customHeight="1">
      <c r="A57" s="41">
        <v>9</v>
      </c>
      <c r="B57" s="42" t="s">
        <v>173</v>
      </c>
      <c r="C57" s="43">
        <v>300</v>
      </c>
      <c r="D57" s="41">
        <v>6</v>
      </c>
      <c r="E57" s="44"/>
      <c r="F57" s="45"/>
      <c r="G57" s="44"/>
      <c r="H57" s="32"/>
      <c r="I57" s="32"/>
      <c r="J57" s="32"/>
      <c r="L57" s="14"/>
      <c r="M57" s="30"/>
      <c r="N57" s="14"/>
      <c r="O57" s="30"/>
      <c r="P57" s="30"/>
    </row>
    <row r="58" spans="1:16" s="19" customFormat="1" ht="30.75" customHeight="1">
      <c r="A58" s="46">
        <v>10</v>
      </c>
      <c r="B58" s="47" t="s">
        <v>37</v>
      </c>
      <c r="C58" s="48">
        <v>10000</v>
      </c>
      <c r="D58" s="49">
        <v>50</v>
      </c>
      <c r="E58" s="50"/>
      <c r="F58" s="51"/>
      <c r="G58" s="50"/>
      <c r="H58" s="52"/>
      <c r="I58" s="53"/>
      <c r="J58" s="54"/>
      <c r="L58" s="14"/>
      <c r="M58" s="30"/>
      <c r="N58" s="14"/>
      <c r="O58" s="30"/>
      <c r="P58" s="30"/>
    </row>
    <row r="59" spans="1:16" s="19" customFormat="1" ht="75">
      <c r="A59" s="7">
        <v>11</v>
      </c>
      <c r="B59" s="55" t="s">
        <v>112</v>
      </c>
      <c r="C59" s="9">
        <v>20000</v>
      </c>
      <c r="D59" s="7">
        <v>200</v>
      </c>
      <c r="E59" s="36"/>
      <c r="F59" s="37"/>
      <c r="G59" s="36"/>
      <c r="H59" s="38"/>
      <c r="I59" s="39"/>
      <c r="J59" s="32"/>
      <c r="L59" s="14"/>
      <c r="M59" s="30"/>
      <c r="N59" s="14"/>
      <c r="O59" s="30"/>
      <c r="P59" s="30"/>
    </row>
    <row r="60" spans="1:16" s="19" customFormat="1" ht="60">
      <c r="A60" s="7">
        <v>12</v>
      </c>
      <c r="B60" s="55" t="s">
        <v>136</v>
      </c>
      <c r="C60" s="9">
        <v>3000</v>
      </c>
      <c r="D60" s="7">
        <v>30</v>
      </c>
      <c r="E60" s="10"/>
      <c r="F60" s="11"/>
      <c r="G60" s="10"/>
      <c r="H60" s="12"/>
      <c r="I60" s="31"/>
      <c r="J60" s="32"/>
      <c r="L60" s="14"/>
      <c r="M60" s="30"/>
      <c r="N60" s="14"/>
      <c r="O60" s="30"/>
      <c r="P60" s="30"/>
    </row>
    <row r="61" spans="1:16" s="19" customFormat="1" ht="46.5" customHeight="1">
      <c r="A61" s="7">
        <v>13</v>
      </c>
      <c r="B61" s="55" t="s">
        <v>113</v>
      </c>
      <c r="C61" s="7">
        <v>10000</v>
      </c>
      <c r="D61" s="7">
        <v>100</v>
      </c>
      <c r="E61" s="7"/>
      <c r="F61" s="11"/>
      <c r="G61" s="10"/>
      <c r="H61" s="12"/>
      <c r="I61" s="31"/>
      <c r="J61" s="32"/>
      <c r="L61" s="17"/>
      <c r="M61" s="30"/>
      <c r="N61" s="17"/>
      <c r="O61" s="30"/>
      <c r="P61" s="30"/>
    </row>
    <row r="62" spans="1:15" s="19" customFormat="1" ht="15.75" customHeight="1">
      <c r="A62" s="150" t="s">
        <v>27</v>
      </c>
      <c r="B62" s="150"/>
      <c r="C62" s="150"/>
      <c r="D62" s="150"/>
      <c r="E62" s="150"/>
      <c r="F62" s="150"/>
      <c r="G62" s="150"/>
      <c r="H62" s="56"/>
      <c r="I62" s="56"/>
      <c r="J62" s="56"/>
      <c r="L62" s="30"/>
      <c r="M62" s="30"/>
      <c r="N62" s="30"/>
      <c r="O62" s="30"/>
    </row>
    <row r="63" spans="1:15" s="19" customFormat="1" ht="156.75" customHeight="1">
      <c r="A63" s="57" t="s">
        <v>208</v>
      </c>
      <c r="B63" s="181" t="s">
        <v>216</v>
      </c>
      <c r="C63" s="130"/>
      <c r="D63" s="130"/>
      <c r="E63" s="130"/>
      <c r="F63" s="130"/>
      <c r="G63" s="130"/>
      <c r="H63" s="130"/>
      <c r="I63" s="58"/>
      <c r="J63" s="59"/>
      <c r="L63" s="30"/>
      <c r="M63" s="30"/>
      <c r="N63" s="30"/>
      <c r="O63" s="30"/>
    </row>
    <row r="64" spans="1:10" s="19" customFormat="1" ht="20.25" customHeight="1">
      <c r="A64" s="20"/>
      <c r="B64" s="60"/>
      <c r="C64" s="60"/>
      <c r="D64" s="60"/>
      <c r="E64" s="60"/>
      <c r="F64" s="60"/>
      <c r="G64" s="60"/>
      <c r="H64" s="59"/>
      <c r="I64" s="59"/>
      <c r="J64" s="59"/>
    </row>
    <row r="65" spans="1:10" s="19" customFormat="1" ht="60" customHeight="1">
      <c r="A65" s="61" t="s">
        <v>121</v>
      </c>
      <c r="B65" s="195" t="s">
        <v>137</v>
      </c>
      <c r="C65" s="195"/>
      <c r="D65" s="195"/>
      <c r="E65" s="195"/>
      <c r="F65" s="195"/>
      <c r="G65" s="195"/>
      <c r="H65" s="195"/>
      <c r="I65" s="195"/>
      <c r="J65" s="59"/>
    </row>
    <row r="66" spans="1:10" s="19" customFormat="1" ht="20.25" customHeight="1">
      <c r="A66" s="20"/>
      <c r="B66" s="21"/>
      <c r="C66" s="20"/>
      <c r="D66" s="20"/>
      <c r="E66" s="20"/>
      <c r="F66" s="20"/>
      <c r="G66" s="20"/>
      <c r="H66" s="22"/>
      <c r="I66" s="23"/>
      <c r="J66" s="23"/>
    </row>
    <row r="68" spans="1:10" s="2" customFormat="1" ht="18" customHeight="1">
      <c r="A68" s="180" t="s">
        <v>0</v>
      </c>
      <c r="B68" s="180"/>
      <c r="C68" s="180"/>
      <c r="D68" s="180"/>
      <c r="E68" s="180"/>
      <c r="F68" s="180"/>
      <c r="G68" s="180"/>
      <c r="H68" s="180"/>
      <c r="I68" s="180"/>
      <c r="J68" s="180"/>
    </row>
    <row r="69" spans="1:10" s="62" customFormat="1" ht="18" customHeight="1">
      <c r="A69" s="196" t="s">
        <v>82</v>
      </c>
      <c r="B69" s="196"/>
      <c r="C69" s="196"/>
      <c r="D69" s="196"/>
      <c r="E69" s="196"/>
      <c r="F69" s="196"/>
      <c r="G69" s="196"/>
      <c r="H69" s="196"/>
      <c r="I69" s="196"/>
      <c r="J69" s="196"/>
    </row>
    <row r="70" spans="1:10" s="6" customFormat="1" ht="12.75" customHeight="1">
      <c r="A70" s="153" t="s">
        <v>2</v>
      </c>
      <c r="B70" s="149" t="s">
        <v>3</v>
      </c>
      <c r="C70" s="154" t="s">
        <v>4</v>
      </c>
      <c r="D70" s="149" t="s">
        <v>38</v>
      </c>
      <c r="E70" s="149" t="s">
        <v>39</v>
      </c>
      <c r="F70" s="149" t="s">
        <v>7</v>
      </c>
      <c r="G70" s="149" t="s">
        <v>8</v>
      </c>
      <c r="H70" s="133" t="s">
        <v>40</v>
      </c>
      <c r="I70" s="133" t="s">
        <v>41</v>
      </c>
      <c r="J70" s="133" t="s">
        <v>42</v>
      </c>
    </row>
    <row r="71" spans="1:10" s="6" customFormat="1" ht="12.75" customHeight="1">
      <c r="A71" s="153"/>
      <c r="B71" s="149"/>
      <c r="C71" s="154"/>
      <c r="D71" s="149"/>
      <c r="E71" s="149"/>
      <c r="F71" s="149"/>
      <c r="G71" s="149"/>
      <c r="H71" s="133"/>
      <c r="I71" s="133"/>
      <c r="J71" s="133"/>
    </row>
    <row r="72" spans="1:10" s="6" customFormat="1" ht="4.5" customHeight="1">
      <c r="A72" s="153"/>
      <c r="B72" s="149"/>
      <c r="C72" s="154"/>
      <c r="D72" s="149"/>
      <c r="E72" s="149"/>
      <c r="F72" s="149"/>
      <c r="G72" s="149"/>
      <c r="H72" s="133"/>
      <c r="I72" s="133"/>
      <c r="J72" s="133"/>
    </row>
    <row r="73" spans="1:10" ht="23.25" customHeight="1">
      <c r="A73" s="153"/>
      <c r="B73" s="149"/>
      <c r="C73" s="154"/>
      <c r="D73" s="149"/>
      <c r="E73" s="149"/>
      <c r="F73" s="149"/>
      <c r="G73" s="149"/>
      <c r="H73" s="133"/>
      <c r="I73" s="133"/>
      <c r="J73" s="133"/>
    </row>
    <row r="74" spans="1:10" ht="21" customHeight="1">
      <c r="A74" s="7" t="s">
        <v>43</v>
      </c>
      <c r="B74" s="16" t="s">
        <v>44</v>
      </c>
      <c r="C74" s="9">
        <v>30</v>
      </c>
      <c r="D74" s="7" t="s">
        <v>22</v>
      </c>
      <c r="E74" s="10"/>
      <c r="F74" s="11"/>
      <c r="G74" s="10"/>
      <c r="H74" s="12"/>
      <c r="I74" s="12"/>
      <c r="J74" s="12"/>
    </row>
    <row r="75" spans="1:10" ht="21" customHeight="1">
      <c r="A75" s="7" t="s">
        <v>45</v>
      </c>
      <c r="B75" s="16" t="s">
        <v>46</v>
      </c>
      <c r="C75" s="9">
        <v>30</v>
      </c>
      <c r="D75" s="7" t="s">
        <v>22</v>
      </c>
      <c r="E75" s="10"/>
      <c r="F75" s="11"/>
      <c r="G75" s="10"/>
      <c r="H75" s="12"/>
      <c r="I75" s="12"/>
      <c r="J75" s="12"/>
    </row>
    <row r="76" spans="1:10" ht="21" customHeight="1">
      <c r="A76" s="7" t="s">
        <v>47</v>
      </c>
      <c r="B76" s="16" t="s">
        <v>226</v>
      </c>
      <c r="C76" s="9">
        <v>2000</v>
      </c>
      <c r="D76" s="7" t="s">
        <v>22</v>
      </c>
      <c r="E76" s="10"/>
      <c r="F76" s="11"/>
      <c r="G76" s="10"/>
      <c r="H76" s="12"/>
      <c r="I76" s="12"/>
      <c r="J76" s="12"/>
    </row>
    <row r="77" spans="1:10" ht="15.75">
      <c r="A77" s="187" t="s">
        <v>27</v>
      </c>
      <c r="B77" s="187"/>
      <c r="C77" s="187"/>
      <c r="D77" s="187"/>
      <c r="E77" s="187"/>
      <c r="F77" s="187"/>
      <c r="G77" s="187"/>
      <c r="H77" s="63"/>
      <c r="I77" s="63"/>
      <c r="J77" s="63"/>
    </row>
    <row r="78" ht="18" customHeight="1"/>
    <row r="79" spans="1:10" ht="15.75">
      <c r="A79" s="193" t="s">
        <v>0</v>
      </c>
      <c r="B79" s="193"/>
      <c r="C79" s="193"/>
      <c r="D79" s="193"/>
      <c r="E79" s="193"/>
      <c r="F79" s="193"/>
      <c r="G79" s="193"/>
      <c r="H79" s="193"/>
      <c r="I79" s="193"/>
      <c r="J79" s="193"/>
    </row>
    <row r="80" spans="1:13" s="6" customFormat="1" ht="17.25" customHeight="1">
      <c r="A80" s="194" t="s">
        <v>48</v>
      </c>
      <c r="B80" s="194"/>
      <c r="C80" s="194"/>
      <c r="D80" s="194"/>
      <c r="E80" s="194"/>
      <c r="F80" s="194"/>
      <c r="G80" s="194"/>
      <c r="H80" s="194"/>
      <c r="I80" s="194"/>
      <c r="J80" s="194"/>
      <c r="L80" s="68"/>
      <c r="M80" s="68"/>
    </row>
    <row r="81" spans="1:13" s="6" customFormat="1" ht="12.75" customHeight="1">
      <c r="A81" s="153" t="s">
        <v>2</v>
      </c>
      <c r="B81" s="149" t="s">
        <v>3</v>
      </c>
      <c r="C81" s="154" t="s">
        <v>4</v>
      </c>
      <c r="D81" s="149" t="s">
        <v>38</v>
      </c>
      <c r="E81" s="149" t="s">
        <v>159</v>
      </c>
      <c r="F81" s="149" t="s">
        <v>7</v>
      </c>
      <c r="G81" s="149" t="s">
        <v>8</v>
      </c>
      <c r="H81" s="133" t="s">
        <v>40</v>
      </c>
      <c r="I81" s="133" t="s">
        <v>41</v>
      </c>
      <c r="J81" s="133" t="s">
        <v>42</v>
      </c>
      <c r="L81" s="68"/>
      <c r="M81" s="68"/>
    </row>
    <row r="82" spans="1:13" s="6" customFormat="1" ht="12.75" customHeight="1">
      <c r="A82" s="153"/>
      <c r="B82" s="149"/>
      <c r="C82" s="154"/>
      <c r="D82" s="149"/>
      <c r="E82" s="149"/>
      <c r="F82" s="149"/>
      <c r="G82" s="149"/>
      <c r="H82" s="133"/>
      <c r="I82" s="133"/>
      <c r="J82" s="133"/>
      <c r="L82" s="68"/>
      <c r="M82" s="68"/>
    </row>
    <row r="83" spans="1:13" s="6" customFormat="1" ht="4.5" customHeight="1">
      <c r="A83" s="153"/>
      <c r="B83" s="149"/>
      <c r="C83" s="154"/>
      <c r="D83" s="149"/>
      <c r="E83" s="149"/>
      <c r="F83" s="149"/>
      <c r="G83" s="149"/>
      <c r="H83" s="133"/>
      <c r="I83" s="133"/>
      <c r="J83" s="133"/>
      <c r="L83" s="68"/>
      <c r="M83" s="68"/>
    </row>
    <row r="84" spans="1:13" ht="15">
      <c r="A84" s="153"/>
      <c r="B84" s="149"/>
      <c r="C84" s="154"/>
      <c r="D84" s="149"/>
      <c r="E84" s="149"/>
      <c r="F84" s="149"/>
      <c r="G84" s="149"/>
      <c r="H84" s="133"/>
      <c r="I84" s="133"/>
      <c r="J84" s="133"/>
      <c r="L84" s="15"/>
      <c r="M84" s="15"/>
    </row>
    <row r="85" spans="1:13" ht="16.5" customHeight="1">
      <c r="A85" s="7" t="s">
        <v>43</v>
      </c>
      <c r="B85" s="69" t="s">
        <v>49</v>
      </c>
      <c r="C85" s="9">
        <v>100</v>
      </c>
      <c r="D85" s="7">
        <v>4</v>
      </c>
      <c r="E85" s="10"/>
      <c r="F85" s="11"/>
      <c r="G85" s="10"/>
      <c r="H85" s="12"/>
      <c r="I85" s="12"/>
      <c r="J85" s="12"/>
      <c r="L85" s="70"/>
      <c r="M85" s="15"/>
    </row>
    <row r="86" spans="1:13" ht="17.25" customHeight="1">
      <c r="A86" s="7" t="s">
        <v>45</v>
      </c>
      <c r="B86" s="69" t="s">
        <v>50</v>
      </c>
      <c r="C86" s="9">
        <v>100</v>
      </c>
      <c r="D86" s="7">
        <v>4</v>
      </c>
      <c r="E86" s="10"/>
      <c r="F86" s="11"/>
      <c r="G86" s="10"/>
      <c r="H86" s="12"/>
      <c r="I86" s="12"/>
      <c r="J86" s="12"/>
      <c r="L86" s="70"/>
      <c r="M86" s="15"/>
    </row>
    <row r="87" spans="1:13" ht="15">
      <c r="A87" s="7" t="s">
        <v>47</v>
      </c>
      <c r="B87" s="69" t="s">
        <v>103</v>
      </c>
      <c r="C87" s="9">
        <v>800</v>
      </c>
      <c r="D87" s="7">
        <v>32</v>
      </c>
      <c r="E87" s="10"/>
      <c r="F87" s="11"/>
      <c r="G87" s="10"/>
      <c r="H87" s="12"/>
      <c r="I87" s="12"/>
      <c r="J87" s="12"/>
      <c r="L87" s="70"/>
      <c r="M87" s="15"/>
    </row>
    <row r="88" spans="1:13" ht="15">
      <c r="A88" s="7" t="s">
        <v>51</v>
      </c>
      <c r="B88" s="69" t="s">
        <v>52</v>
      </c>
      <c r="C88" s="9">
        <v>200</v>
      </c>
      <c r="D88" s="7">
        <v>8</v>
      </c>
      <c r="E88" s="10"/>
      <c r="F88" s="11"/>
      <c r="G88" s="10"/>
      <c r="H88" s="12"/>
      <c r="I88" s="12"/>
      <c r="J88" s="12"/>
      <c r="L88" s="70"/>
      <c r="M88" s="15"/>
    </row>
    <row r="89" spans="1:13" ht="15.75" customHeight="1">
      <c r="A89" s="7" t="s">
        <v>53</v>
      </c>
      <c r="B89" s="69" t="s">
        <v>94</v>
      </c>
      <c r="C89" s="9">
        <v>200</v>
      </c>
      <c r="D89" s="7">
        <v>8</v>
      </c>
      <c r="E89" s="10"/>
      <c r="F89" s="11"/>
      <c r="G89" s="10"/>
      <c r="H89" s="12"/>
      <c r="I89" s="12"/>
      <c r="J89" s="12"/>
      <c r="L89" s="70"/>
      <c r="M89" s="15"/>
    </row>
    <row r="90" spans="1:13" ht="15">
      <c r="A90" s="7" t="s">
        <v>54</v>
      </c>
      <c r="B90" s="69" t="s">
        <v>55</v>
      </c>
      <c r="C90" s="9">
        <v>100</v>
      </c>
      <c r="D90" s="7">
        <v>4</v>
      </c>
      <c r="E90" s="10"/>
      <c r="F90" s="11"/>
      <c r="G90" s="10"/>
      <c r="H90" s="12"/>
      <c r="I90" s="12"/>
      <c r="J90" s="12"/>
      <c r="L90" s="70"/>
      <c r="M90" s="15"/>
    </row>
    <row r="91" spans="1:13" ht="15">
      <c r="A91" s="7" t="s">
        <v>56</v>
      </c>
      <c r="B91" s="69" t="s">
        <v>58</v>
      </c>
      <c r="C91" s="9">
        <v>100</v>
      </c>
      <c r="D91" s="7">
        <v>4</v>
      </c>
      <c r="E91" s="10"/>
      <c r="F91" s="11"/>
      <c r="G91" s="10"/>
      <c r="H91" s="12"/>
      <c r="I91" s="12"/>
      <c r="J91" s="12"/>
      <c r="L91" s="70"/>
      <c r="M91" s="15"/>
    </row>
    <row r="92" spans="1:13" ht="15">
      <c r="A92" s="7" t="s">
        <v>57</v>
      </c>
      <c r="B92" s="69" t="s">
        <v>95</v>
      </c>
      <c r="C92" s="71">
        <v>100</v>
      </c>
      <c r="D92" s="7">
        <v>4</v>
      </c>
      <c r="E92" s="10"/>
      <c r="F92" s="11"/>
      <c r="G92" s="10"/>
      <c r="H92" s="12"/>
      <c r="I92" s="12"/>
      <c r="J92" s="12"/>
      <c r="L92" s="70"/>
      <c r="M92" s="15"/>
    </row>
    <row r="93" spans="1:13" ht="15">
      <c r="A93" s="7" t="s">
        <v>59</v>
      </c>
      <c r="B93" s="69" t="s">
        <v>87</v>
      </c>
      <c r="C93" s="71">
        <v>100</v>
      </c>
      <c r="D93" s="7">
        <v>4</v>
      </c>
      <c r="E93" s="10"/>
      <c r="F93" s="11"/>
      <c r="G93" s="10"/>
      <c r="H93" s="12"/>
      <c r="I93" s="12"/>
      <c r="J93" s="12"/>
      <c r="L93" s="70"/>
      <c r="M93" s="15"/>
    </row>
    <row r="94" spans="1:13" ht="15">
      <c r="A94" s="7" t="s">
        <v>60</v>
      </c>
      <c r="B94" s="69" t="s">
        <v>96</v>
      </c>
      <c r="C94" s="71">
        <v>100</v>
      </c>
      <c r="D94" s="7">
        <v>4</v>
      </c>
      <c r="E94" s="10"/>
      <c r="F94" s="11"/>
      <c r="G94" s="10"/>
      <c r="H94" s="12"/>
      <c r="I94" s="12"/>
      <c r="J94" s="12"/>
      <c r="L94" s="70"/>
      <c r="M94" s="15"/>
    </row>
    <row r="95" spans="1:13" ht="15.75">
      <c r="A95" s="187" t="s">
        <v>27</v>
      </c>
      <c r="B95" s="187"/>
      <c r="C95" s="187"/>
      <c r="D95" s="187"/>
      <c r="E95" s="187"/>
      <c r="F95" s="187"/>
      <c r="G95" s="187"/>
      <c r="H95" s="63"/>
      <c r="I95" s="63"/>
      <c r="J95" s="63"/>
      <c r="L95" s="15"/>
      <c r="M95" s="15"/>
    </row>
    <row r="96" spans="1:13" ht="15.75">
      <c r="A96" s="192"/>
      <c r="B96" s="192"/>
      <c r="L96" s="15"/>
      <c r="M96" s="15"/>
    </row>
    <row r="97" spans="1:5" ht="95.25" customHeight="1">
      <c r="A97" s="72" t="s">
        <v>114</v>
      </c>
      <c r="B97" s="190" t="s">
        <v>61</v>
      </c>
      <c r="C97" s="190"/>
      <c r="D97" s="190"/>
      <c r="E97" s="190"/>
    </row>
    <row r="98" spans="1:2" ht="15.75">
      <c r="A98" s="73"/>
      <c r="B98" s="25"/>
    </row>
    <row r="100" spans="1:10" s="2" customFormat="1" ht="19.5" customHeight="1">
      <c r="A100" s="191" t="s">
        <v>0</v>
      </c>
      <c r="B100" s="191"/>
      <c r="C100" s="191"/>
      <c r="D100" s="191"/>
      <c r="E100" s="191"/>
      <c r="F100" s="191"/>
      <c r="G100" s="191"/>
      <c r="H100" s="191"/>
      <c r="I100" s="191"/>
      <c r="J100" s="191"/>
    </row>
    <row r="101" spans="1:10" s="62" customFormat="1" ht="17.25" customHeight="1">
      <c r="A101" s="188" t="s">
        <v>148</v>
      </c>
      <c r="B101" s="188"/>
      <c r="C101" s="188"/>
      <c r="D101" s="188"/>
      <c r="E101" s="188"/>
      <c r="F101" s="188"/>
      <c r="G101" s="188"/>
      <c r="H101" s="188"/>
      <c r="I101" s="188"/>
      <c r="J101" s="188"/>
    </row>
    <row r="102" spans="1:10" s="6" customFormat="1" ht="60.75" customHeight="1">
      <c r="A102" s="153" t="s">
        <v>2</v>
      </c>
      <c r="B102" s="149" t="s">
        <v>3</v>
      </c>
      <c r="C102" s="154" t="s">
        <v>4</v>
      </c>
      <c r="D102" s="149" t="s">
        <v>62</v>
      </c>
      <c r="E102" s="149" t="s">
        <v>39</v>
      </c>
      <c r="F102" s="149" t="s">
        <v>7</v>
      </c>
      <c r="G102" s="149" t="s">
        <v>8</v>
      </c>
      <c r="H102" s="133" t="s">
        <v>9</v>
      </c>
      <c r="I102" s="133" t="s">
        <v>10</v>
      </c>
      <c r="J102" s="133" t="s">
        <v>11</v>
      </c>
    </row>
    <row r="103" spans="1:10" s="6" customFormat="1" ht="15" hidden="1">
      <c r="A103" s="153"/>
      <c r="B103" s="149"/>
      <c r="C103" s="154"/>
      <c r="D103" s="149"/>
      <c r="E103" s="149"/>
      <c r="F103" s="149"/>
      <c r="G103" s="149"/>
      <c r="H103" s="133"/>
      <c r="I103" s="133"/>
      <c r="J103" s="133"/>
    </row>
    <row r="104" spans="1:10" s="6" customFormat="1" ht="15" hidden="1">
      <c r="A104" s="153"/>
      <c r="B104" s="149"/>
      <c r="C104" s="154"/>
      <c r="D104" s="149"/>
      <c r="E104" s="149"/>
      <c r="F104" s="149"/>
      <c r="G104" s="149"/>
      <c r="H104" s="133"/>
      <c r="I104" s="133"/>
      <c r="J104" s="133"/>
    </row>
    <row r="105" spans="1:10" ht="15" hidden="1">
      <c r="A105" s="153"/>
      <c r="B105" s="149"/>
      <c r="C105" s="154"/>
      <c r="D105" s="149"/>
      <c r="E105" s="149"/>
      <c r="F105" s="149"/>
      <c r="G105" s="149"/>
      <c r="H105" s="133"/>
      <c r="I105" s="133"/>
      <c r="J105" s="133"/>
    </row>
    <row r="106" spans="1:16" ht="205.5" customHeight="1">
      <c r="A106" s="7">
        <v>1</v>
      </c>
      <c r="B106" s="74" t="s">
        <v>217</v>
      </c>
      <c r="C106" s="9">
        <v>500000</v>
      </c>
      <c r="D106" s="7">
        <v>5000</v>
      </c>
      <c r="E106" s="10"/>
      <c r="F106" s="11"/>
      <c r="G106" s="10"/>
      <c r="H106" s="12"/>
      <c r="I106" s="12"/>
      <c r="J106" s="12"/>
      <c r="L106" s="15"/>
      <c r="M106" s="15"/>
      <c r="N106" s="14"/>
      <c r="O106" s="15"/>
      <c r="P106" s="15"/>
    </row>
    <row r="107" spans="1:16" ht="104.25" customHeight="1">
      <c r="A107" s="7">
        <v>2</v>
      </c>
      <c r="B107" s="74" t="s">
        <v>218</v>
      </c>
      <c r="C107" s="9">
        <v>5000</v>
      </c>
      <c r="D107" s="7">
        <v>100</v>
      </c>
      <c r="E107" s="10"/>
      <c r="F107" s="11"/>
      <c r="G107" s="10"/>
      <c r="H107" s="12"/>
      <c r="I107" s="12"/>
      <c r="J107" s="12"/>
      <c r="L107" s="15"/>
      <c r="M107" s="15"/>
      <c r="N107" s="14"/>
      <c r="O107" s="15"/>
      <c r="P107" s="15"/>
    </row>
    <row r="108" spans="1:16" ht="157.5" customHeight="1">
      <c r="A108" s="7">
        <v>3</v>
      </c>
      <c r="B108" s="74" t="s">
        <v>219</v>
      </c>
      <c r="C108" s="9">
        <v>300</v>
      </c>
      <c r="D108" s="7">
        <v>150</v>
      </c>
      <c r="E108" s="10"/>
      <c r="F108" s="11"/>
      <c r="G108" s="10"/>
      <c r="H108" s="12"/>
      <c r="I108" s="12"/>
      <c r="J108" s="12"/>
      <c r="L108" s="15"/>
      <c r="M108" s="15"/>
      <c r="N108" s="14"/>
      <c r="O108" s="15"/>
      <c r="P108" s="15"/>
    </row>
    <row r="109" spans="1:10" ht="17.25" customHeight="1">
      <c r="A109" s="187" t="s">
        <v>27</v>
      </c>
      <c r="B109" s="187"/>
      <c r="C109" s="187"/>
      <c r="D109" s="187"/>
      <c r="E109" s="187"/>
      <c r="F109" s="187"/>
      <c r="G109" s="187"/>
      <c r="H109" s="63"/>
      <c r="I109" s="63"/>
      <c r="J109" s="63"/>
    </row>
    <row r="110" spans="1:10" ht="12.75" customHeight="1">
      <c r="A110" s="20"/>
      <c r="B110" s="21"/>
      <c r="C110" s="20"/>
      <c r="D110" s="20"/>
      <c r="E110" s="20"/>
      <c r="F110" s="20"/>
      <c r="G110" s="20"/>
      <c r="H110" s="75"/>
      <c r="I110" s="23"/>
      <c r="J110" s="23"/>
    </row>
    <row r="111" spans="1:10" ht="30" customHeight="1">
      <c r="A111" s="20"/>
      <c r="B111" s="130" t="s">
        <v>229</v>
      </c>
      <c r="C111" s="130"/>
      <c r="D111" s="130"/>
      <c r="E111" s="130"/>
      <c r="F111" s="130"/>
      <c r="G111" s="130"/>
      <c r="H111" s="130"/>
      <c r="I111" s="130"/>
      <c r="J111" s="130"/>
    </row>
    <row r="113" spans="1:10" ht="18" customHeight="1">
      <c r="A113" s="180" t="s">
        <v>0</v>
      </c>
      <c r="B113" s="180"/>
      <c r="C113" s="180"/>
      <c r="D113" s="180"/>
      <c r="E113" s="180"/>
      <c r="F113" s="180"/>
      <c r="G113" s="180"/>
      <c r="H113" s="180"/>
      <c r="I113" s="180"/>
      <c r="J113" s="180"/>
    </row>
    <row r="114" spans="1:10" s="6" customFormat="1" ht="18" customHeight="1">
      <c r="A114" s="188" t="s">
        <v>190</v>
      </c>
      <c r="B114" s="188"/>
      <c r="C114" s="188"/>
      <c r="D114" s="188"/>
      <c r="E114" s="188"/>
      <c r="F114" s="188"/>
      <c r="G114" s="188"/>
      <c r="H114" s="188"/>
      <c r="I114" s="188"/>
      <c r="J114" s="188"/>
    </row>
    <row r="115" spans="1:10" s="6" customFormat="1" ht="35.25" customHeight="1">
      <c r="A115" s="153" t="s">
        <v>2</v>
      </c>
      <c r="B115" s="149" t="s">
        <v>3</v>
      </c>
      <c r="C115" s="154" t="s">
        <v>4</v>
      </c>
      <c r="D115" s="149" t="s">
        <v>38</v>
      </c>
      <c r="E115" s="189" t="s">
        <v>65</v>
      </c>
      <c r="F115" s="149" t="s">
        <v>7</v>
      </c>
      <c r="G115" s="149" t="s">
        <v>8</v>
      </c>
      <c r="H115" s="133" t="s">
        <v>66</v>
      </c>
      <c r="I115" s="133" t="s">
        <v>67</v>
      </c>
      <c r="J115" s="133" t="s">
        <v>68</v>
      </c>
    </row>
    <row r="116" spans="1:10" s="6" customFormat="1" ht="35.25" customHeight="1">
      <c r="A116" s="153"/>
      <c r="B116" s="149"/>
      <c r="C116" s="154"/>
      <c r="D116" s="149"/>
      <c r="E116" s="189"/>
      <c r="F116" s="149"/>
      <c r="G116" s="149"/>
      <c r="H116" s="133"/>
      <c r="I116" s="133"/>
      <c r="J116" s="133"/>
    </row>
    <row r="117" spans="1:10" s="6" customFormat="1" ht="8.25" customHeight="1">
      <c r="A117" s="153"/>
      <c r="B117" s="149"/>
      <c r="C117" s="154"/>
      <c r="D117" s="149"/>
      <c r="E117" s="189"/>
      <c r="F117" s="149"/>
      <c r="G117" s="149"/>
      <c r="H117" s="133"/>
      <c r="I117" s="133"/>
      <c r="J117" s="133"/>
    </row>
    <row r="118" spans="1:10" ht="35.25" customHeight="1" hidden="1">
      <c r="A118" s="153"/>
      <c r="B118" s="149"/>
      <c r="C118" s="154"/>
      <c r="D118" s="149"/>
      <c r="E118" s="189"/>
      <c r="F118" s="149"/>
      <c r="G118" s="149"/>
      <c r="H118" s="133"/>
      <c r="I118" s="133"/>
      <c r="J118" s="133"/>
    </row>
    <row r="119" spans="1:12" ht="62.25" customHeight="1">
      <c r="A119" s="7">
        <v>1</v>
      </c>
      <c r="B119" s="16" t="s">
        <v>115</v>
      </c>
      <c r="C119" s="9">
        <v>700000</v>
      </c>
      <c r="D119" s="7">
        <f>C119/100</f>
        <v>7000</v>
      </c>
      <c r="E119" s="10"/>
      <c r="F119" s="11"/>
      <c r="G119" s="10"/>
      <c r="H119" s="12"/>
      <c r="I119" s="12"/>
      <c r="J119" s="12"/>
      <c r="L119" s="67"/>
    </row>
    <row r="120" spans="1:12" ht="80.25" customHeight="1">
      <c r="A120" s="7">
        <v>2</v>
      </c>
      <c r="B120" s="16" t="s">
        <v>185</v>
      </c>
      <c r="C120" s="9">
        <v>4000</v>
      </c>
      <c r="D120" s="7" t="s">
        <v>22</v>
      </c>
      <c r="E120" s="10"/>
      <c r="F120" s="11"/>
      <c r="G120" s="10"/>
      <c r="H120" s="12"/>
      <c r="I120" s="12"/>
      <c r="J120" s="12"/>
      <c r="L120" s="67"/>
    </row>
    <row r="121" spans="1:12" ht="20.25" customHeight="1">
      <c r="A121" s="7">
        <v>3</v>
      </c>
      <c r="B121" s="16" t="s">
        <v>116</v>
      </c>
      <c r="C121" s="9">
        <v>350</v>
      </c>
      <c r="D121" s="7" t="s">
        <v>22</v>
      </c>
      <c r="E121" s="10"/>
      <c r="F121" s="11"/>
      <c r="G121" s="10"/>
      <c r="H121" s="12"/>
      <c r="I121" s="12"/>
      <c r="J121" s="12"/>
      <c r="L121" s="67"/>
    </row>
    <row r="122" spans="1:12" ht="20.25" customHeight="1">
      <c r="A122" s="7">
        <v>4</v>
      </c>
      <c r="B122" s="16" t="s">
        <v>90</v>
      </c>
      <c r="C122" s="9">
        <v>10000</v>
      </c>
      <c r="D122" s="7">
        <f>C122/250</f>
        <v>40</v>
      </c>
      <c r="E122" s="10"/>
      <c r="F122" s="11"/>
      <c r="G122" s="10"/>
      <c r="H122" s="12"/>
      <c r="I122" s="12"/>
      <c r="J122" s="12"/>
      <c r="L122" s="67"/>
    </row>
    <row r="123" spans="1:12" ht="32.25" customHeight="1">
      <c r="A123" s="7">
        <v>5</v>
      </c>
      <c r="B123" s="16" t="s">
        <v>220</v>
      </c>
      <c r="C123" s="9">
        <v>4000</v>
      </c>
      <c r="D123" s="7">
        <v>40</v>
      </c>
      <c r="E123" s="10"/>
      <c r="F123" s="11"/>
      <c r="G123" s="10"/>
      <c r="H123" s="12"/>
      <c r="I123" s="12"/>
      <c r="J123" s="12"/>
      <c r="L123" s="67"/>
    </row>
    <row r="124" spans="1:10" ht="15.75">
      <c r="A124" s="187" t="s">
        <v>27</v>
      </c>
      <c r="B124" s="187"/>
      <c r="C124" s="187"/>
      <c r="D124" s="187"/>
      <c r="E124" s="187"/>
      <c r="F124" s="187"/>
      <c r="G124" s="187"/>
      <c r="H124" s="63"/>
      <c r="I124" s="63"/>
      <c r="J124" s="63"/>
    </row>
    <row r="126" spans="1:10" ht="15.75">
      <c r="A126" s="180" t="s">
        <v>0</v>
      </c>
      <c r="B126" s="180"/>
      <c r="C126" s="180"/>
      <c r="D126" s="180"/>
      <c r="E126" s="180"/>
      <c r="F126" s="180"/>
      <c r="G126" s="180"/>
      <c r="H126" s="180"/>
      <c r="I126" s="180"/>
      <c r="J126" s="180"/>
    </row>
    <row r="127" spans="1:10" s="6" customFormat="1" ht="16.5" customHeight="1">
      <c r="A127" s="188" t="s">
        <v>191</v>
      </c>
      <c r="B127" s="188"/>
      <c r="C127" s="188"/>
      <c r="D127" s="188"/>
      <c r="E127" s="188"/>
      <c r="F127" s="188"/>
      <c r="G127" s="188"/>
      <c r="H127" s="188"/>
      <c r="I127" s="188"/>
      <c r="J127" s="188"/>
    </row>
    <row r="128" spans="1:10" s="6" customFormat="1" ht="12.75" customHeight="1">
      <c r="A128" s="153" t="s">
        <v>2</v>
      </c>
      <c r="B128" s="149" t="s">
        <v>3</v>
      </c>
      <c r="C128" s="154" t="s">
        <v>4</v>
      </c>
      <c r="D128" s="149" t="s">
        <v>38</v>
      </c>
      <c r="E128" s="149" t="s">
        <v>88</v>
      </c>
      <c r="F128" s="149" t="s">
        <v>7</v>
      </c>
      <c r="G128" s="149" t="s">
        <v>8</v>
      </c>
      <c r="H128" s="133" t="s">
        <v>40</v>
      </c>
      <c r="I128" s="133" t="s">
        <v>41</v>
      </c>
      <c r="J128" s="133" t="s">
        <v>42</v>
      </c>
    </row>
    <row r="129" spans="1:10" s="6" customFormat="1" ht="12.75" customHeight="1">
      <c r="A129" s="153"/>
      <c r="B129" s="149"/>
      <c r="C129" s="154"/>
      <c r="D129" s="149"/>
      <c r="E129" s="149"/>
      <c r="F129" s="149"/>
      <c r="G129" s="149"/>
      <c r="H129" s="133"/>
      <c r="I129" s="133"/>
      <c r="J129" s="133"/>
    </row>
    <row r="130" spans="1:10" s="6" customFormat="1" ht="4.5" customHeight="1">
      <c r="A130" s="153"/>
      <c r="B130" s="149"/>
      <c r="C130" s="154"/>
      <c r="D130" s="149"/>
      <c r="E130" s="149"/>
      <c r="F130" s="149"/>
      <c r="G130" s="149"/>
      <c r="H130" s="133"/>
      <c r="I130" s="133"/>
      <c r="J130" s="133"/>
    </row>
    <row r="131" spans="1:15" ht="54" customHeight="1">
      <c r="A131" s="153"/>
      <c r="B131" s="149"/>
      <c r="C131" s="154"/>
      <c r="D131" s="149"/>
      <c r="E131" s="149"/>
      <c r="F131" s="149"/>
      <c r="G131" s="149"/>
      <c r="H131" s="133"/>
      <c r="I131" s="133"/>
      <c r="J131" s="133"/>
      <c r="L131" s="15"/>
      <c r="M131" s="15"/>
      <c r="N131" s="15"/>
      <c r="O131" s="15"/>
    </row>
    <row r="132" spans="1:15" ht="15" hidden="1">
      <c r="A132" s="7">
        <v>1</v>
      </c>
      <c r="B132" s="16"/>
      <c r="C132" s="9"/>
      <c r="D132" s="7"/>
      <c r="E132" s="10"/>
      <c r="F132" s="11">
        <v>0.08</v>
      </c>
      <c r="G132" s="10">
        <f>E132+(E132*F132)</f>
        <v>0</v>
      </c>
      <c r="H132" s="12">
        <f>D132*E132</f>
        <v>0</v>
      </c>
      <c r="I132" s="12">
        <f>H132*F132</f>
        <v>0</v>
      </c>
      <c r="J132" s="12">
        <f>H132+I132</f>
        <v>0</v>
      </c>
      <c r="L132" s="15"/>
      <c r="M132" s="15"/>
      <c r="N132" s="15"/>
      <c r="O132" s="15"/>
    </row>
    <row r="133" spans="1:15" ht="15">
      <c r="A133" s="7">
        <v>1</v>
      </c>
      <c r="B133" s="16" t="s">
        <v>93</v>
      </c>
      <c r="C133" s="9">
        <v>8000</v>
      </c>
      <c r="D133" s="7">
        <v>80</v>
      </c>
      <c r="E133" s="10"/>
      <c r="F133" s="11"/>
      <c r="G133" s="10"/>
      <c r="H133" s="12"/>
      <c r="I133" s="12"/>
      <c r="J133" s="12"/>
      <c r="L133" s="15"/>
      <c r="M133" s="14"/>
      <c r="N133" s="15"/>
      <c r="O133" s="15"/>
    </row>
    <row r="134" spans="1:15" ht="15">
      <c r="A134" s="7">
        <v>2</v>
      </c>
      <c r="B134" s="16" t="s">
        <v>198</v>
      </c>
      <c r="C134" s="9">
        <v>1000</v>
      </c>
      <c r="D134" s="7" t="s">
        <v>22</v>
      </c>
      <c r="E134" s="10"/>
      <c r="F134" s="11"/>
      <c r="G134" s="10"/>
      <c r="H134" s="12"/>
      <c r="I134" s="12"/>
      <c r="J134" s="12"/>
      <c r="L134" s="15"/>
      <c r="M134" s="14"/>
      <c r="N134" s="15"/>
      <c r="O134" s="15"/>
    </row>
    <row r="135" spans="1:15" ht="36" customHeight="1">
      <c r="A135" s="7">
        <v>3</v>
      </c>
      <c r="B135" s="16" t="s">
        <v>199</v>
      </c>
      <c r="C135" s="9">
        <v>500</v>
      </c>
      <c r="D135" s="7" t="s">
        <v>22</v>
      </c>
      <c r="E135" s="10"/>
      <c r="F135" s="11"/>
      <c r="G135" s="10"/>
      <c r="H135" s="12"/>
      <c r="I135" s="12"/>
      <c r="J135" s="12"/>
      <c r="L135" s="15"/>
      <c r="M135" s="14"/>
      <c r="N135" s="15"/>
      <c r="O135" s="15"/>
    </row>
    <row r="136" spans="1:15" ht="15">
      <c r="A136" s="7">
        <v>4</v>
      </c>
      <c r="B136" s="16" t="s">
        <v>69</v>
      </c>
      <c r="C136" s="9">
        <v>1</v>
      </c>
      <c r="D136" s="7" t="s">
        <v>22</v>
      </c>
      <c r="E136" s="10"/>
      <c r="F136" s="11"/>
      <c r="G136" s="10"/>
      <c r="H136" s="12"/>
      <c r="I136" s="12"/>
      <c r="J136" s="12"/>
      <c r="L136" s="15"/>
      <c r="M136" s="14"/>
      <c r="N136" s="15"/>
      <c r="O136" s="15"/>
    </row>
    <row r="137" spans="1:15" ht="15">
      <c r="A137" s="7">
        <v>5</v>
      </c>
      <c r="B137" s="16" t="s">
        <v>165</v>
      </c>
      <c r="C137" s="9">
        <v>1</v>
      </c>
      <c r="D137" s="7" t="s">
        <v>22</v>
      </c>
      <c r="E137" s="10"/>
      <c r="F137" s="11"/>
      <c r="G137" s="10"/>
      <c r="H137" s="12"/>
      <c r="I137" s="12"/>
      <c r="J137" s="12"/>
      <c r="L137" s="15"/>
      <c r="M137" s="14"/>
      <c r="N137" s="15"/>
      <c r="O137" s="15"/>
    </row>
    <row r="138" spans="1:15" ht="15">
      <c r="A138" s="7">
        <v>6</v>
      </c>
      <c r="B138" s="16" t="s">
        <v>70</v>
      </c>
      <c r="C138" s="9">
        <v>1</v>
      </c>
      <c r="D138" s="7" t="s">
        <v>22</v>
      </c>
      <c r="E138" s="10"/>
      <c r="F138" s="11"/>
      <c r="G138" s="10"/>
      <c r="H138" s="12"/>
      <c r="I138" s="12"/>
      <c r="J138" s="12"/>
      <c r="L138" s="15"/>
      <c r="M138" s="14"/>
      <c r="N138" s="15"/>
      <c r="O138" s="15"/>
    </row>
    <row r="139" spans="1:15" ht="195.75" customHeight="1">
      <c r="A139" s="7">
        <v>7</v>
      </c>
      <c r="B139" s="16" t="s">
        <v>81</v>
      </c>
      <c r="C139" s="9">
        <v>150</v>
      </c>
      <c r="D139" s="7">
        <v>150</v>
      </c>
      <c r="E139" s="10"/>
      <c r="F139" s="11"/>
      <c r="G139" s="10"/>
      <c r="H139" s="12"/>
      <c r="I139" s="12"/>
      <c r="J139" s="12"/>
      <c r="L139" s="15"/>
      <c r="M139" s="14"/>
      <c r="N139" s="15"/>
      <c r="O139" s="15"/>
    </row>
    <row r="140" spans="1:15" ht="66.75" customHeight="1">
      <c r="A140" s="7">
        <v>8</v>
      </c>
      <c r="B140" s="76" t="s">
        <v>71</v>
      </c>
      <c r="C140" s="9">
        <v>10</v>
      </c>
      <c r="D140" s="7">
        <v>10</v>
      </c>
      <c r="E140" s="10"/>
      <c r="F140" s="11"/>
      <c r="G140" s="10"/>
      <c r="H140" s="12"/>
      <c r="I140" s="12"/>
      <c r="J140" s="12"/>
      <c r="L140" s="15"/>
      <c r="M140" s="14"/>
      <c r="N140" s="15"/>
      <c r="O140" s="15"/>
    </row>
    <row r="141" spans="1:15" ht="80.25" customHeight="1">
      <c r="A141" s="7">
        <v>9</v>
      </c>
      <c r="B141" s="42" t="s">
        <v>104</v>
      </c>
      <c r="C141" s="77">
        <v>5</v>
      </c>
      <c r="D141" s="33">
        <v>5</v>
      </c>
      <c r="E141" s="36"/>
      <c r="F141" s="11"/>
      <c r="G141" s="10"/>
      <c r="H141" s="12"/>
      <c r="I141" s="12"/>
      <c r="J141" s="12"/>
      <c r="L141" s="15"/>
      <c r="M141" s="14"/>
      <c r="N141" s="15"/>
      <c r="O141" s="15"/>
    </row>
    <row r="142" spans="1:15" ht="66.75" customHeight="1">
      <c r="A142" s="7">
        <v>10</v>
      </c>
      <c r="B142" s="78" t="s">
        <v>83</v>
      </c>
      <c r="C142" s="77">
        <v>30</v>
      </c>
      <c r="D142" s="33">
        <v>30</v>
      </c>
      <c r="E142" s="36"/>
      <c r="F142" s="11"/>
      <c r="G142" s="10"/>
      <c r="H142" s="38"/>
      <c r="I142" s="12"/>
      <c r="J142" s="12"/>
      <c r="L142" s="15"/>
      <c r="M142" s="14"/>
      <c r="N142" s="15"/>
      <c r="O142" s="15"/>
    </row>
    <row r="143" spans="1:15" ht="18.75" customHeight="1">
      <c r="A143" s="187" t="s">
        <v>27</v>
      </c>
      <c r="B143" s="187"/>
      <c r="C143" s="187"/>
      <c r="D143" s="187"/>
      <c r="E143" s="187"/>
      <c r="F143" s="187"/>
      <c r="G143" s="187"/>
      <c r="H143" s="63"/>
      <c r="I143" s="63"/>
      <c r="J143" s="63"/>
      <c r="L143" s="15"/>
      <c r="M143" s="15"/>
      <c r="N143" s="15"/>
      <c r="O143" s="15"/>
    </row>
    <row r="145" spans="1:10" ht="15.75">
      <c r="A145" s="180" t="s">
        <v>0</v>
      </c>
      <c r="B145" s="180"/>
      <c r="C145" s="180"/>
      <c r="D145" s="180"/>
      <c r="E145" s="180"/>
      <c r="F145" s="180"/>
      <c r="G145" s="180"/>
      <c r="H145" s="180"/>
      <c r="I145" s="180"/>
      <c r="J145" s="180"/>
    </row>
    <row r="146" spans="1:10" s="6" customFormat="1" ht="21.75" customHeight="1">
      <c r="A146" s="186" t="s">
        <v>192</v>
      </c>
      <c r="B146" s="186"/>
      <c r="C146" s="186"/>
      <c r="D146" s="186"/>
      <c r="E146" s="186"/>
      <c r="F146" s="186"/>
      <c r="G146" s="186"/>
      <c r="H146" s="186"/>
      <c r="I146" s="186"/>
      <c r="J146" s="186"/>
    </row>
    <row r="147" spans="1:10" s="6" customFormat="1" ht="12.75" customHeight="1">
      <c r="A147" s="171" t="s">
        <v>2</v>
      </c>
      <c r="B147" s="168" t="s">
        <v>3</v>
      </c>
      <c r="C147" s="146" t="s">
        <v>147</v>
      </c>
      <c r="D147" s="174" t="s">
        <v>146</v>
      </c>
      <c r="E147" s="171" t="s">
        <v>209</v>
      </c>
      <c r="F147" s="171" t="s">
        <v>7</v>
      </c>
      <c r="G147" s="171" t="s">
        <v>72</v>
      </c>
      <c r="H147" s="158" t="s">
        <v>40</v>
      </c>
      <c r="I147" s="158" t="s">
        <v>41</v>
      </c>
      <c r="J147" s="158" t="s">
        <v>42</v>
      </c>
    </row>
    <row r="148" spans="1:10" s="6" customFormat="1" ht="12.75" customHeight="1">
      <c r="A148" s="172"/>
      <c r="B148" s="169"/>
      <c r="C148" s="147"/>
      <c r="D148" s="175"/>
      <c r="E148" s="172"/>
      <c r="F148" s="172"/>
      <c r="G148" s="172"/>
      <c r="H148" s="159"/>
      <c r="I148" s="159"/>
      <c r="J148" s="159"/>
    </row>
    <row r="149" spans="1:10" s="6" customFormat="1" ht="4.5" customHeight="1">
      <c r="A149" s="172"/>
      <c r="B149" s="169"/>
      <c r="C149" s="147"/>
      <c r="D149" s="175"/>
      <c r="E149" s="172"/>
      <c r="F149" s="172"/>
      <c r="G149" s="172"/>
      <c r="H149" s="159"/>
      <c r="I149" s="159"/>
      <c r="J149" s="159"/>
    </row>
    <row r="150" spans="1:16" ht="50.25" customHeight="1">
      <c r="A150" s="173"/>
      <c r="B150" s="170"/>
      <c r="C150" s="148"/>
      <c r="D150" s="176"/>
      <c r="E150" s="173"/>
      <c r="F150" s="173"/>
      <c r="G150" s="173"/>
      <c r="H150" s="160"/>
      <c r="I150" s="160"/>
      <c r="J150" s="160"/>
      <c r="L150" s="15"/>
      <c r="M150" s="15"/>
      <c r="N150" s="15"/>
      <c r="O150" s="15"/>
      <c r="P150" s="15"/>
    </row>
    <row r="151" spans="1:16" ht="37.5" customHeight="1">
      <c r="A151" s="7">
        <v>1</v>
      </c>
      <c r="B151" s="79" t="s">
        <v>166</v>
      </c>
      <c r="C151" s="80">
        <v>50</v>
      </c>
      <c r="D151" s="80">
        <v>50</v>
      </c>
      <c r="E151" s="81"/>
      <c r="F151" s="11"/>
      <c r="G151" s="10"/>
      <c r="H151" s="12"/>
      <c r="I151" s="12"/>
      <c r="J151" s="12"/>
      <c r="L151" s="15"/>
      <c r="M151" s="15"/>
      <c r="N151" s="14"/>
      <c r="O151" s="15"/>
      <c r="P151" s="15"/>
    </row>
    <row r="152" spans="1:16" ht="66" customHeight="1">
      <c r="A152" s="7">
        <v>2</v>
      </c>
      <c r="B152" s="79" t="s">
        <v>145</v>
      </c>
      <c r="C152" s="82">
        <v>100</v>
      </c>
      <c r="D152" s="82">
        <v>100</v>
      </c>
      <c r="E152" s="81"/>
      <c r="F152" s="11"/>
      <c r="G152" s="10"/>
      <c r="H152" s="12"/>
      <c r="I152" s="12"/>
      <c r="J152" s="12"/>
      <c r="L152" s="15"/>
      <c r="M152" s="15"/>
      <c r="N152" s="14"/>
      <c r="O152" s="15"/>
      <c r="P152" s="15"/>
    </row>
    <row r="153" spans="1:16" ht="67.5" customHeight="1">
      <c r="A153" s="7">
        <v>3</v>
      </c>
      <c r="B153" s="79" t="s">
        <v>117</v>
      </c>
      <c r="C153" s="82">
        <v>150</v>
      </c>
      <c r="D153" s="82">
        <v>150</v>
      </c>
      <c r="E153" s="81"/>
      <c r="F153" s="11"/>
      <c r="G153" s="10"/>
      <c r="H153" s="12"/>
      <c r="I153" s="12"/>
      <c r="J153" s="12"/>
      <c r="L153" s="15"/>
      <c r="M153" s="15"/>
      <c r="N153" s="14"/>
      <c r="O153" s="15"/>
      <c r="P153" s="15"/>
    </row>
    <row r="154" spans="1:16" ht="67.5" customHeight="1">
      <c r="A154" s="7">
        <v>4</v>
      </c>
      <c r="B154" s="47" t="s">
        <v>186</v>
      </c>
      <c r="C154" s="82">
        <v>300</v>
      </c>
      <c r="D154" s="82">
        <v>300</v>
      </c>
      <c r="E154" s="81"/>
      <c r="F154" s="11"/>
      <c r="G154" s="10"/>
      <c r="H154" s="12"/>
      <c r="I154" s="12"/>
      <c r="J154" s="12"/>
      <c r="L154" s="15"/>
      <c r="M154" s="15"/>
      <c r="N154" s="14"/>
      <c r="O154" s="15"/>
      <c r="P154" s="15"/>
    </row>
    <row r="155" spans="1:16" ht="34.5" customHeight="1">
      <c r="A155" s="7">
        <v>5</v>
      </c>
      <c r="B155" s="79" t="s">
        <v>141</v>
      </c>
      <c r="C155" s="82">
        <v>50</v>
      </c>
      <c r="D155" s="82">
        <v>50</v>
      </c>
      <c r="E155" s="81"/>
      <c r="F155" s="11"/>
      <c r="G155" s="10"/>
      <c r="H155" s="12"/>
      <c r="I155" s="12"/>
      <c r="J155" s="12"/>
      <c r="L155" s="15"/>
      <c r="M155" s="15"/>
      <c r="N155" s="14"/>
      <c r="O155" s="15"/>
      <c r="P155" s="15"/>
    </row>
    <row r="156" spans="1:16" ht="51" customHeight="1">
      <c r="A156" s="7">
        <v>6</v>
      </c>
      <c r="B156" s="83" t="s">
        <v>118</v>
      </c>
      <c r="C156" s="82">
        <v>432</v>
      </c>
      <c r="D156" s="82">
        <v>432</v>
      </c>
      <c r="E156" s="81"/>
      <c r="F156" s="11"/>
      <c r="G156" s="10"/>
      <c r="H156" s="12"/>
      <c r="I156" s="12"/>
      <c r="J156" s="12"/>
      <c r="L156" s="15"/>
      <c r="M156" s="15"/>
      <c r="N156" s="14"/>
      <c r="O156" s="15"/>
      <c r="P156" s="15"/>
    </row>
    <row r="157" spans="1:16" ht="51.75" customHeight="1">
      <c r="A157" s="7">
        <v>7</v>
      </c>
      <c r="B157" s="79" t="s">
        <v>157</v>
      </c>
      <c r="C157" s="82">
        <v>10000</v>
      </c>
      <c r="D157" s="82">
        <v>200</v>
      </c>
      <c r="E157" s="81"/>
      <c r="F157" s="11"/>
      <c r="G157" s="10"/>
      <c r="H157" s="12"/>
      <c r="I157" s="12"/>
      <c r="J157" s="12"/>
      <c r="L157" s="15"/>
      <c r="M157" s="15"/>
      <c r="N157" s="14"/>
      <c r="O157" s="15"/>
      <c r="P157" s="15"/>
    </row>
    <row r="158" spans="1:16" ht="69" customHeight="1">
      <c r="A158" s="33">
        <v>8</v>
      </c>
      <c r="B158" s="84" t="s">
        <v>119</v>
      </c>
      <c r="C158" s="85">
        <v>10000</v>
      </c>
      <c r="D158" s="85">
        <v>100</v>
      </c>
      <c r="E158" s="86"/>
      <c r="F158" s="37"/>
      <c r="G158" s="36"/>
      <c r="H158" s="38"/>
      <c r="I158" s="38"/>
      <c r="J158" s="38"/>
      <c r="L158" s="15"/>
      <c r="M158" s="15"/>
      <c r="N158" s="14"/>
      <c r="O158" s="15"/>
      <c r="P158" s="15"/>
    </row>
    <row r="159" spans="1:10" ht="15.75">
      <c r="A159" s="179" t="s">
        <v>227</v>
      </c>
      <c r="B159" s="179"/>
      <c r="C159" s="179"/>
      <c r="D159" s="179"/>
      <c r="E159" s="179"/>
      <c r="F159" s="179"/>
      <c r="G159" s="179"/>
      <c r="H159" s="87"/>
      <c r="I159" s="87"/>
      <c r="J159" s="87"/>
    </row>
    <row r="160" spans="1:10" s="15" customFormat="1" ht="15.75">
      <c r="A160" s="88"/>
      <c r="B160" s="88"/>
      <c r="C160" s="88"/>
      <c r="D160" s="88"/>
      <c r="E160" s="88"/>
      <c r="F160" s="88"/>
      <c r="G160" s="88"/>
      <c r="H160" s="89"/>
      <c r="I160" s="89"/>
      <c r="J160" s="89"/>
    </row>
    <row r="161" spans="1:10" ht="15.75">
      <c r="A161" s="161" t="s">
        <v>0</v>
      </c>
      <c r="B161" s="162"/>
      <c r="C161" s="162"/>
      <c r="D161" s="162"/>
      <c r="E161" s="162"/>
      <c r="F161" s="162"/>
      <c r="G161" s="162"/>
      <c r="H161" s="162"/>
      <c r="I161" s="162"/>
      <c r="J161" s="163"/>
    </row>
    <row r="162" spans="1:10" ht="20.25" customHeight="1">
      <c r="A162" s="209" t="s">
        <v>228</v>
      </c>
      <c r="B162" s="210"/>
      <c r="C162" s="210"/>
      <c r="D162" s="210"/>
      <c r="E162" s="210"/>
      <c r="F162" s="210"/>
      <c r="G162" s="210"/>
      <c r="H162" s="210"/>
      <c r="I162" s="210"/>
      <c r="J162" s="211"/>
    </row>
    <row r="163" spans="1:10" ht="12.75" customHeight="1">
      <c r="A163" s="153" t="s">
        <v>2</v>
      </c>
      <c r="B163" s="149" t="s">
        <v>80</v>
      </c>
      <c r="C163" s="154" t="s">
        <v>4</v>
      </c>
      <c r="D163" s="149" t="s">
        <v>5</v>
      </c>
      <c r="E163" s="149" t="s">
        <v>74</v>
      </c>
      <c r="F163" s="149" t="s">
        <v>7</v>
      </c>
      <c r="G163" s="149" t="s">
        <v>8</v>
      </c>
      <c r="H163" s="133" t="s">
        <v>9</v>
      </c>
      <c r="I163" s="133" t="s">
        <v>10</v>
      </c>
      <c r="J163" s="133" t="s">
        <v>11</v>
      </c>
    </row>
    <row r="164" spans="1:10" ht="15">
      <c r="A164" s="153"/>
      <c r="B164" s="149"/>
      <c r="C164" s="154"/>
      <c r="D164" s="149"/>
      <c r="E164" s="149"/>
      <c r="F164" s="149"/>
      <c r="G164" s="149"/>
      <c r="H164" s="133"/>
      <c r="I164" s="133"/>
      <c r="J164" s="133"/>
    </row>
    <row r="165" spans="1:10" ht="15">
      <c r="A165" s="153"/>
      <c r="B165" s="149"/>
      <c r="C165" s="154"/>
      <c r="D165" s="149"/>
      <c r="E165" s="149"/>
      <c r="F165" s="149"/>
      <c r="G165" s="149"/>
      <c r="H165" s="133"/>
      <c r="I165" s="133"/>
      <c r="J165" s="133"/>
    </row>
    <row r="166" spans="1:10" ht="15">
      <c r="A166" s="153"/>
      <c r="B166" s="149"/>
      <c r="C166" s="154"/>
      <c r="D166" s="149"/>
      <c r="E166" s="149"/>
      <c r="F166" s="149"/>
      <c r="G166" s="149"/>
      <c r="H166" s="133"/>
      <c r="I166" s="133"/>
      <c r="J166" s="133"/>
    </row>
    <row r="167" spans="1:10" ht="75">
      <c r="A167" s="90">
        <v>1</v>
      </c>
      <c r="B167" s="69" t="s">
        <v>202</v>
      </c>
      <c r="C167" s="91">
        <v>240</v>
      </c>
      <c r="D167" s="91">
        <v>8</v>
      </c>
      <c r="E167" s="92"/>
      <c r="F167" s="11"/>
      <c r="G167" s="10"/>
      <c r="H167" s="12"/>
      <c r="I167" s="12"/>
      <c r="J167" s="12"/>
    </row>
    <row r="168" spans="1:10" ht="68.25" customHeight="1">
      <c r="A168" s="90">
        <v>2</v>
      </c>
      <c r="B168" s="69" t="s">
        <v>203</v>
      </c>
      <c r="C168" s="9">
        <v>3000</v>
      </c>
      <c r="D168" s="9">
        <v>100</v>
      </c>
      <c r="E168" s="93"/>
      <c r="F168" s="11"/>
      <c r="G168" s="10"/>
      <c r="H168" s="12"/>
      <c r="I168" s="12"/>
      <c r="J168" s="12"/>
    </row>
    <row r="169" spans="1:10" ht="70.5" customHeight="1">
      <c r="A169" s="90">
        <v>3</v>
      </c>
      <c r="B169" s="69" t="s">
        <v>204</v>
      </c>
      <c r="C169" s="9">
        <v>15000</v>
      </c>
      <c r="D169" s="9">
        <v>500</v>
      </c>
      <c r="E169" s="93"/>
      <c r="F169" s="11"/>
      <c r="G169" s="10"/>
      <c r="H169" s="12"/>
      <c r="I169" s="12"/>
      <c r="J169" s="12"/>
    </row>
    <row r="170" spans="1:10" ht="62.25" customHeight="1">
      <c r="A170" s="90">
        <v>4</v>
      </c>
      <c r="B170" s="94" t="s">
        <v>205</v>
      </c>
      <c r="C170" s="9">
        <v>1350</v>
      </c>
      <c r="D170" s="9">
        <v>45</v>
      </c>
      <c r="E170" s="93"/>
      <c r="F170" s="11"/>
      <c r="G170" s="10"/>
      <c r="H170" s="12"/>
      <c r="I170" s="12"/>
      <c r="J170" s="12"/>
    </row>
    <row r="171" spans="1:10" ht="31.5" customHeight="1">
      <c r="A171" s="90">
        <v>5</v>
      </c>
      <c r="B171" s="94" t="s">
        <v>158</v>
      </c>
      <c r="C171" s="9">
        <v>500</v>
      </c>
      <c r="D171" s="9">
        <v>50</v>
      </c>
      <c r="E171" s="93"/>
      <c r="F171" s="11"/>
      <c r="G171" s="10"/>
      <c r="H171" s="12"/>
      <c r="I171" s="12"/>
      <c r="J171" s="12"/>
    </row>
    <row r="172" spans="1:10" ht="35.25" customHeight="1">
      <c r="A172" s="90" t="s">
        <v>122</v>
      </c>
      <c r="B172" s="16" t="s">
        <v>168</v>
      </c>
      <c r="C172" s="9">
        <v>15000</v>
      </c>
      <c r="D172" s="9">
        <v>500</v>
      </c>
      <c r="E172" s="93"/>
      <c r="F172" s="11"/>
      <c r="G172" s="10"/>
      <c r="H172" s="12"/>
      <c r="I172" s="12"/>
      <c r="J172" s="12"/>
    </row>
    <row r="173" spans="1:10" ht="15.75">
      <c r="A173" s="150" t="s">
        <v>27</v>
      </c>
      <c r="B173" s="151"/>
      <c r="C173" s="151"/>
      <c r="D173" s="151"/>
      <c r="E173" s="151"/>
      <c r="F173" s="151"/>
      <c r="G173" s="152"/>
      <c r="H173" s="63"/>
      <c r="I173" s="63"/>
      <c r="J173" s="63"/>
    </row>
    <row r="174" spans="1:10" ht="15.75">
      <c r="A174" s="20"/>
      <c r="B174" s="20"/>
      <c r="C174" s="20"/>
      <c r="D174" s="20"/>
      <c r="E174" s="20"/>
      <c r="F174" s="20"/>
      <c r="G174" s="20"/>
      <c r="H174" s="75"/>
      <c r="I174" s="75"/>
      <c r="J174" s="75"/>
    </row>
    <row r="175" spans="1:10" ht="15.75">
      <c r="A175" s="95" t="s">
        <v>200</v>
      </c>
      <c r="B175" s="96" t="s">
        <v>210</v>
      </c>
      <c r="C175" s="20"/>
      <c r="D175" s="20"/>
      <c r="E175" s="20"/>
      <c r="F175" s="20"/>
      <c r="G175" s="20"/>
      <c r="H175" s="75"/>
      <c r="I175" s="75"/>
      <c r="J175" s="75"/>
    </row>
    <row r="176" spans="1:10" ht="22.5" customHeight="1">
      <c r="A176" s="97" t="s">
        <v>123</v>
      </c>
      <c r="B176" s="185" t="s">
        <v>201</v>
      </c>
      <c r="C176" s="185"/>
      <c r="D176" s="20"/>
      <c r="E176" s="20"/>
      <c r="F176" s="20"/>
      <c r="G176" s="20"/>
      <c r="H176" s="23"/>
      <c r="I176" s="23"/>
      <c r="J176" s="23"/>
    </row>
    <row r="177" spans="1:10" ht="47.25">
      <c r="A177" s="98" t="s">
        <v>125</v>
      </c>
      <c r="B177" s="99" t="s">
        <v>124</v>
      </c>
      <c r="C177" s="20"/>
      <c r="D177" s="20"/>
      <c r="E177" s="20"/>
      <c r="F177" s="20"/>
      <c r="G177" s="20"/>
      <c r="H177" s="23"/>
      <c r="I177" s="23"/>
      <c r="J177" s="23"/>
    </row>
    <row r="179" spans="1:10" ht="19.5" customHeight="1">
      <c r="A179" s="161" t="s">
        <v>0</v>
      </c>
      <c r="B179" s="162"/>
      <c r="C179" s="162"/>
      <c r="D179" s="162"/>
      <c r="E179" s="162"/>
      <c r="F179" s="162"/>
      <c r="G179" s="162"/>
      <c r="H179" s="162"/>
      <c r="I179" s="162"/>
      <c r="J179" s="163"/>
    </row>
    <row r="180" spans="1:10" s="6" customFormat="1" ht="20.25" customHeight="1">
      <c r="A180" s="155" t="s">
        <v>193</v>
      </c>
      <c r="B180" s="156"/>
      <c r="C180" s="156"/>
      <c r="D180" s="156"/>
      <c r="E180" s="156"/>
      <c r="F180" s="156"/>
      <c r="G180" s="156"/>
      <c r="H180" s="156"/>
      <c r="I180" s="156"/>
      <c r="J180" s="157"/>
    </row>
    <row r="181" spans="1:10" s="6" customFormat="1" ht="12.75" customHeight="1">
      <c r="A181" s="153" t="s">
        <v>2</v>
      </c>
      <c r="B181" s="149" t="s">
        <v>73</v>
      </c>
      <c r="C181" s="154" t="s">
        <v>4</v>
      </c>
      <c r="D181" s="149" t="s">
        <v>5</v>
      </c>
      <c r="E181" s="149" t="s">
        <v>180</v>
      </c>
      <c r="F181" s="149" t="s">
        <v>7</v>
      </c>
      <c r="G181" s="149" t="s">
        <v>8</v>
      </c>
      <c r="H181" s="133" t="s">
        <v>9</v>
      </c>
      <c r="I181" s="133" t="s">
        <v>10</v>
      </c>
      <c r="J181" s="133" t="s">
        <v>11</v>
      </c>
    </row>
    <row r="182" spans="1:10" s="6" customFormat="1" ht="12.75" customHeight="1">
      <c r="A182" s="153"/>
      <c r="B182" s="149"/>
      <c r="C182" s="154"/>
      <c r="D182" s="149"/>
      <c r="E182" s="149"/>
      <c r="F182" s="149"/>
      <c r="G182" s="149"/>
      <c r="H182" s="133"/>
      <c r="I182" s="133"/>
      <c r="J182" s="133"/>
    </row>
    <row r="183" spans="1:14" s="6" customFormat="1" ht="15">
      <c r="A183" s="153"/>
      <c r="B183" s="149"/>
      <c r="C183" s="154"/>
      <c r="D183" s="149"/>
      <c r="E183" s="149"/>
      <c r="F183" s="149"/>
      <c r="G183" s="149"/>
      <c r="H183" s="133"/>
      <c r="I183" s="133"/>
      <c r="J183" s="133"/>
      <c r="L183" s="68"/>
      <c r="M183" s="68"/>
      <c r="N183" s="68"/>
    </row>
    <row r="184" spans="1:14" ht="18" customHeight="1">
      <c r="A184" s="153"/>
      <c r="B184" s="149"/>
      <c r="C184" s="154"/>
      <c r="D184" s="149"/>
      <c r="E184" s="149"/>
      <c r="F184" s="149"/>
      <c r="G184" s="149"/>
      <c r="H184" s="133"/>
      <c r="I184" s="133"/>
      <c r="J184" s="133"/>
      <c r="L184" s="15"/>
      <c r="M184" s="15"/>
      <c r="N184" s="15"/>
    </row>
    <row r="185" spans="1:14" ht="18" customHeight="1">
      <c r="A185" s="90">
        <v>1</v>
      </c>
      <c r="B185" s="16" t="s">
        <v>174</v>
      </c>
      <c r="C185" s="91">
        <v>11000</v>
      </c>
      <c r="D185" s="100">
        <f aca="true" t="shared" si="0" ref="D185:D190">C185/50</f>
        <v>220</v>
      </c>
      <c r="E185" s="92"/>
      <c r="F185" s="11"/>
      <c r="G185" s="10"/>
      <c r="H185" s="12"/>
      <c r="I185" s="12"/>
      <c r="J185" s="12"/>
      <c r="L185" s="101"/>
      <c r="M185" s="15"/>
      <c r="N185" s="15"/>
    </row>
    <row r="186" spans="1:14" ht="18" customHeight="1">
      <c r="A186" s="90">
        <v>2</v>
      </c>
      <c r="B186" s="16" t="s">
        <v>175</v>
      </c>
      <c r="C186" s="9">
        <v>9500</v>
      </c>
      <c r="D186" s="100">
        <f t="shared" si="0"/>
        <v>190</v>
      </c>
      <c r="E186" s="93"/>
      <c r="F186" s="11"/>
      <c r="G186" s="10"/>
      <c r="H186" s="12"/>
      <c r="I186" s="12"/>
      <c r="J186" s="12"/>
      <c r="L186" s="102"/>
      <c r="M186" s="15"/>
      <c r="N186" s="15"/>
    </row>
    <row r="187" spans="1:14" ht="18" customHeight="1">
      <c r="A187" s="90">
        <v>3</v>
      </c>
      <c r="B187" s="16" t="s">
        <v>176</v>
      </c>
      <c r="C187" s="9">
        <v>9000</v>
      </c>
      <c r="D187" s="100">
        <f t="shared" si="0"/>
        <v>180</v>
      </c>
      <c r="E187" s="93"/>
      <c r="F187" s="11"/>
      <c r="G187" s="10"/>
      <c r="H187" s="12"/>
      <c r="I187" s="12"/>
      <c r="J187" s="12"/>
      <c r="L187" s="102"/>
      <c r="M187" s="15"/>
      <c r="N187" s="15"/>
    </row>
    <row r="188" spans="1:14" ht="18" customHeight="1">
      <c r="A188" s="90">
        <v>4</v>
      </c>
      <c r="B188" s="16" t="s">
        <v>177</v>
      </c>
      <c r="C188" s="9">
        <v>12500</v>
      </c>
      <c r="D188" s="100">
        <f t="shared" si="0"/>
        <v>250</v>
      </c>
      <c r="E188" s="93"/>
      <c r="F188" s="11"/>
      <c r="G188" s="10"/>
      <c r="H188" s="12"/>
      <c r="I188" s="12"/>
      <c r="J188" s="12"/>
      <c r="L188" s="102"/>
      <c r="M188" s="15"/>
      <c r="N188" s="15"/>
    </row>
    <row r="189" spans="1:14" ht="18" customHeight="1">
      <c r="A189" s="90">
        <v>5</v>
      </c>
      <c r="B189" s="16" t="s">
        <v>178</v>
      </c>
      <c r="C189" s="9">
        <v>2800</v>
      </c>
      <c r="D189" s="100">
        <f t="shared" si="0"/>
        <v>56</v>
      </c>
      <c r="E189" s="93"/>
      <c r="F189" s="11"/>
      <c r="G189" s="10"/>
      <c r="H189" s="12"/>
      <c r="I189" s="12"/>
      <c r="J189" s="12"/>
      <c r="L189" s="102"/>
      <c r="M189" s="15"/>
      <c r="N189" s="15"/>
    </row>
    <row r="190" spans="1:14" ht="18" customHeight="1">
      <c r="A190" s="90">
        <v>6</v>
      </c>
      <c r="B190" s="16" t="s">
        <v>179</v>
      </c>
      <c r="C190" s="9">
        <v>1000</v>
      </c>
      <c r="D190" s="100">
        <f t="shared" si="0"/>
        <v>20</v>
      </c>
      <c r="E190" s="93"/>
      <c r="F190" s="11"/>
      <c r="G190" s="10"/>
      <c r="H190" s="12"/>
      <c r="I190" s="12"/>
      <c r="J190" s="12"/>
      <c r="L190" s="102"/>
      <c r="M190" s="15"/>
      <c r="N190" s="15"/>
    </row>
    <row r="191" spans="1:14" ht="22.5" customHeight="1">
      <c r="A191" s="90">
        <v>7</v>
      </c>
      <c r="B191" s="16" t="s">
        <v>149</v>
      </c>
      <c r="C191" s="9">
        <v>1000</v>
      </c>
      <c r="D191" s="100">
        <v>10</v>
      </c>
      <c r="E191" s="93"/>
      <c r="F191" s="11"/>
      <c r="G191" s="10"/>
      <c r="H191" s="12"/>
      <c r="I191" s="12"/>
      <c r="J191" s="12"/>
      <c r="L191" s="102"/>
      <c r="M191" s="15"/>
      <c r="N191" s="15"/>
    </row>
    <row r="192" spans="1:14" ht="30.75" customHeight="1">
      <c r="A192" s="90">
        <v>8</v>
      </c>
      <c r="B192" s="16" t="s">
        <v>206</v>
      </c>
      <c r="C192" s="9">
        <v>30000</v>
      </c>
      <c r="D192" s="100">
        <f>C192/50</f>
        <v>600</v>
      </c>
      <c r="E192" s="93"/>
      <c r="F192" s="11"/>
      <c r="G192" s="10"/>
      <c r="H192" s="12"/>
      <c r="I192" s="12"/>
      <c r="J192" s="12"/>
      <c r="L192" s="102"/>
      <c r="M192" s="15"/>
      <c r="N192" s="15"/>
    </row>
    <row r="193" spans="1:14" ht="18" customHeight="1">
      <c r="A193" s="90">
        <v>9</v>
      </c>
      <c r="B193" s="16" t="s">
        <v>151</v>
      </c>
      <c r="C193" s="9">
        <v>400</v>
      </c>
      <c r="D193" s="100">
        <v>10</v>
      </c>
      <c r="E193" s="93"/>
      <c r="F193" s="11"/>
      <c r="G193" s="10"/>
      <c r="H193" s="12"/>
      <c r="I193" s="12"/>
      <c r="J193" s="12"/>
      <c r="L193" s="102"/>
      <c r="M193" s="15"/>
      <c r="N193" s="15"/>
    </row>
    <row r="194" spans="1:14" ht="19.5" customHeight="1">
      <c r="A194" s="4">
        <v>11</v>
      </c>
      <c r="B194" s="34" t="s">
        <v>172</v>
      </c>
      <c r="C194" s="9">
        <v>9000</v>
      </c>
      <c r="D194" s="100">
        <v>1800</v>
      </c>
      <c r="E194" s="93"/>
      <c r="F194" s="11"/>
      <c r="G194" s="10"/>
      <c r="H194" s="12"/>
      <c r="I194" s="12"/>
      <c r="J194" s="12"/>
      <c r="L194" s="102"/>
      <c r="M194" s="15"/>
      <c r="N194" s="15"/>
    </row>
    <row r="195" spans="1:14" ht="19.5" customHeight="1">
      <c r="A195" s="4">
        <v>12</v>
      </c>
      <c r="B195" s="42" t="s">
        <v>169</v>
      </c>
      <c r="C195" s="71">
        <v>9088</v>
      </c>
      <c r="D195" s="100">
        <v>142</v>
      </c>
      <c r="E195" s="93"/>
      <c r="F195" s="11"/>
      <c r="G195" s="10"/>
      <c r="H195" s="12"/>
      <c r="I195" s="12"/>
      <c r="J195" s="12"/>
      <c r="L195" s="102"/>
      <c r="M195" s="15"/>
      <c r="N195" s="15"/>
    </row>
    <row r="196" spans="1:14" ht="19.5" customHeight="1">
      <c r="A196" s="4">
        <v>13</v>
      </c>
      <c r="B196" s="42" t="s">
        <v>170</v>
      </c>
      <c r="C196" s="71">
        <v>448</v>
      </c>
      <c r="D196" s="100">
        <v>7</v>
      </c>
      <c r="E196" s="93"/>
      <c r="F196" s="11"/>
      <c r="G196" s="10"/>
      <c r="H196" s="12"/>
      <c r="I196" s="12"/>
      <c r="J196" s="12"/>
      <c r="L196" s="102"/>
      <c r="M196" s="15"/>
      <c r="N196" s="15"/>
    </row>
    <row r="197" spans="1:14" ht="49.5" customHeight="1">
      <c r="A197" s="4">
        <v>14</v>
      </c>
      <c r="B197" s="103" t="s">
        <v>150</v>
      </c>
      <c r="C197" s="9">
        <v>100</v>
      </c>
      <c r="D197" s="100">
        <v>4</v>
      </c>
      <c r="E197" s="93"/>
      <c r="F197" s="11"/>
      <c r="G197" s="10"/>
      <c r="H197" s="12"/>
      <c r="I197" s="12"/>
      <c r="J197" s="12"/>
      <c r="L197" s="102"/>
      <c r="M197" s="15"/>
      <c r="N197" s="15"/>
    </row>
    <row r="198" spans="1:14" ht="39" customHeight="1">
      <c r="A198" s="4">
        <v>15</v>
      </c>
      <c r="B198" s="103" t="s">
        <v>171</v>
      </c>
      <c r="C198" s="9">
        <v>840</v>
      </c>
      <c r="D198" s="100">
        <v>7</v>
      </c>
      <c r="E198" s="93"/>
      <c r="F198" s="11"/>
      <c r="G198" s="10"/>
      <c r="H198" s="12"/>
      <c r="I198" s="12"/>
      <c r="J198" s="12"/>
      <c r="L198" s="102"/>
      <c r="M198" s="15"/>
      <c r="N198" s="15"/>
    </row>
    <row r="199" spans="1:14" ht="27.75" customHeight="1">
      <c r="A199" s="4">
        <v>16</v>
      </c>
      <c r="B199" s="16" t="s">
        <v>152</v>
      </c>
      <c r="C199" s="9">
        <v>30000</v>
      </c>
      <c r="D199" s="100">
        <v>120</v>
      </c>
      <c r="E199" s="93"/>
      <c r="F199" s="11"/>
      <c r="G199" s="10"/>
      <c r="H199" s="38"/>
      <c r="I199" s="12"/>
      <c r="J199" s="12"/>
      <c r="L199" s="102"/>
      <c r="M199" s="15"/>
      <c r="N199" s="15"/>
    </row>
    <row r="200" spans="1:10" ht="18" customHeight="1">
      <c r="A200" s="150" t="s">
        <v>27</v>
      </c>
      <c r="B200" s="151"/>
      <c r="C200" s="151"/>
      <c r="D200" s="151"/>
      <c r="E200" s="151"/>
      <c r="F200" s="151"/>
      <c r="G200" s="151"/>
      <c r="H200" s="104"/>
      <c r="I200" s="105"/>
      <c r="J200" s="63"/>
    </row>
    <row r="201" spans="1:10" ht="15.75" customHeight="1">
      <c r="A201" s="20"/>
      <c r="B201" s="20"/>
      <c r="C201" s="20"/>
      <c r="D201" s="20"/>
      <c r="E201" s="20"/>
      <c r="F201" s="20"/>
      <c r="G201" s="20"/>
      <c r="H201" s="13"/>
      <c r="I201" s="75"/>
      <c r="J201" s="75"/>
    </row>
    <row r="202" spans="1:10" ht="15" customHeight="1">
      <c r="A202" s="106" t="s">
        <v>155</v>
      </c>
      <c r="C202" s="107"/>
      <c r="D202" s="88"/>
      <c r="E202" s="88"/>
      <c r="F202" s="88"/>
      <c r="G202" s="88"/>
      <c r="H202" s="108"/>
      <c r="I202" s="22"/>
      <c r="J202" s="22"/>
    </row>
    <row r="203" spans="1:8" ht="15.75">
      <c r="A203" s="182" t="s">
        <v>207</v>
      </c>
      <c r="B203" s="182"/>
      <c r="H203" s="75"/>
    </row>
    <row r="204" spans="1:10" ht="15" customHeight="1">
      <c r="A204" s="167" t="s">
        <v>221</v>
      </c>
      <c r="B204" s="167"/>
      <c r="C204" s="167"/>
      <c r="D204" s="167"/>
      <c r="E204" s="167"/>
      <c r="F204" s="167"/>
      <c r="G204" s="167"/>
      <c r="H204" s="110"/>
      <c r="I204" s="110"/>
      <c r="J204" s="110"/>
    </row>
    <row r="205" spans="1:10" ht="16.5" customHeight="1">
      <c r="A205" s="167" t="s">
        <v>75</v>
      </c>
      <c r="B205" s="167"/>
      <c r="C205" s="109"/>
      <c r="D205" s="109"/>
      <c r="E205" s="109"/>
      <c r="F205" s="109"/>
      <c r="G205" s="109"/>
      <c r="H205" s="110"/>
      <c r="I205" s="110"/>
      <c r="J205" s="110"/>
    </row>
    <row r="206" spans="1:10" ht="15">
      <c r="A206" s="167" t="s">
        <v>153</v>
      </c>
      <c r="B206" s="167"/>
      <c r="C206" s="167"/>
      <c r="D206" s="167"/>
      <c r="E206" s="167"/>
      <c r="F206" s="167"/>
      <c r="G206" s="167"/>
      <c r="H206" s="111"/>
      <c r="I206" s="111"/>
      <c r="J206" s="111"/>
    </row>
    <row r="207" spans="1:10" ht="15">
      <c r="A207" s="167" t="s">
        <v>76</v>
      </c>
      <c r="B207" s="167"/>
      <c r="C207" s="167"/>
      <c r="D207" s="167"/>
      <c r="E207" s="167"/>
      <c r="F207" s="167"/>
      <c r="G207" s="167"/>
      <c r="H207" s="112"/>
      <c r="I207" s="112"/>
      <c r="J207" s="112"/>
    </row>
    <row r="208" spans="1:10" ht="15.75">
      <c r="A208" s="167" t="s">
        <v>222</v>
      </c>
      <c r="B208" s="167"/>
      <c r="C208" s="167"/>
      <c r="D208" s="167"/>
      <c r="E208" s="167"/>
      <c r="F208" s="167"/>
      <c r="G208" s="167"/>
      <c r="H208" s="111"/>
      <c r="I208" s="111"/>
      <c r="J208" s="111"/>
    </row>
    <row r="209" spans="1:10" ht="15">
      <c r="A209" s="109" t="s">
        <v>154</v>
      </c>
      <c r="B209" s="113"/>
      <c r="C209" s="109"/>
      <c r="D209" s="109"/>
      <c r="E209" s="109"/>
      <c r="F209" s="109"/>
      <c r="G209" s="109"/>
      <c r="H209" s="111"/>
      <c r="I209" s="111"/>
      <c r="J209" s="111"/>
    </row>
    <row r="210" spans="1:10" ht="57.75" customHeight="1">
      <c r="A210" s="184" t="s">
        <v>223</v>
      </c>
      <c r="B210" s="184"/>
      <c r="C210" s="109"/>
      <c r="D210" s="109"/>
      <c r="E210" s="109"/>
      <c r="F210" s="109"/>
      <c r="G210" s="109"/>
      <c r="H210" s="111"/>
      <c r="I210" s="111"/>
      <c r="J210" s="111"/>
    </row>
    <row r="211" spans="1:10" ht="36.75" customHeight="1">
      <c r="A211" s="130" t="s">
        <v>224</v>
      </c>
      <c r="B211" s="130"/>
      <c r="C211" s="130"/>
      <c r="D211" s="130"/>
      <c r="E211" s="130"/>
      <c r="F211" s="130"/>
      <c r="G211" s="130"/>
      <c r="H211" s="114"/>
      <c r="I211" s="114"/>
      <c r="J211" s="114"/>
    </row>
    <row r="212" spans="1:10" ht="15">
      <c r="A212" s="3"/>
      <c r="B212" s="115"/>
      <c r="C212" s="116"/>
      <c r="D212" s="117"/>
      <c r="E212" s="117"/>
      <c r="F212" s="117"/>
      <c r="G212" s="117"/>
      <c r="H212" s="111"/>
      <c r="I212" s="111"/>
      <c r="J212" s="111"/>
    </row>
    <row r="214" spans="1:10" ht="19.5" customHeight="1">
      <c r="A214" s="161" t="s">
        <v>0</v>
      </c>
      <c r="B214" s="162"/>
      <c r="C214" s="162"/>
      <c r="D214" s="162"/>
      <c r="E214" s="162"/>
      <c r="F214" s="162"/>
      <c r="G214" s="162"/>
      <c r="H214" s="162"/>
      <c r="I214" s="162"/>
      <c r="J214" s="163"/>
    </row>
    <row r="215" spans="1:10" ht="19.5" customHeight="1">
      <c r="A215" s="155" t="s">
        <v>194</v>
      </c>
      <c r="B215" s="156"/>
      <c r="C215" s="156"/>
      <c r="D215" s="156"/>
      <c r="E215" s="156"/>
      <c r="F215" s="156"/>
      <c r="G215" s="156"/>
      <c r="H215" s="156"/>
      <c r="I215" s="156"/>
      <c r="J215" s="157"/>
    </row>
    <row r="216" spans="1:10" ht="12.75" customHeight="1">
      <c r="A216" s="153" t="s">
        <v>2</v>
      </c>
      <c r="B216" s="149" t="s">
        <v>73</v>
      </c>
      <c r="C216" s="154" t="s">
        <v>4</v>
      </c>
      <c r="D216" s="149" t="s">
        <v>5</v>
      </c>
      <c r="E216" s="149" t="s">
        <v>39</v>
      </c>
      <c r="F216" s="149" t="s">
        <v>7</v>
      </c>
      <c r="G216" s="149" t="s">
        <v>8</v>
      </c>
      <c r="H216" s="133" t="s">
        <v>9</v>
      </c>
      <c r="I216" s="133" t="s">
        <v>10</v>
      </c>
      <c r="J216" s="133" t="s">
        <v>11</v>
      </c>
    </row>
    <row r="217" spans="1:10" ht="15">
      <c r="A217" s="153"/>
      <c r="B217" s="149"/>
      <c r="C217" s="154"/>
      <c r="D217" s="149"/>
      <c r="E217" s="149"/>
      <c r="F217" s="149"/>
      <c r="G217" s="149"/>
      <c r="H217" s="133"/>
      <c r="I217" s="133"/>
      <c r="J217" s="133"/>
    </row>
    <row r="218" spans="1:14" ht="15">
      <c r="A218" s="153"/>
      <c r="B218" s="149"/>
      <c r="C218" s="154"/>
      <c r="D218" s="149"/>
      <c r="E218" s="149"/>
      <c r="F218" s="149"/>
      <c r="G218" s="149"/>
      <c r="H218" s="133"/>
      <c r="I218" s="133"/>
      <c r="J218" s="133"/>
      <c r="L218" s="15"/>
      <c r="M218" s="15"/>
      <c r="N218" s="15"/>
    </row>
    <row r="219" spans="1:14" ht="29.25" customHeight="1">
      <c r="A219" s="153"/>
      <c r="B219" s="149"/>
      <c r="C219" s="154"/>
      <c r="D219" s="149"/>
      <c r="E219" s="149"/>
      <c r="F219" s="149"/>
      <c r="G219" s="149"/>
      <c r="H219" s="133"/>
      <c r="I219" s="133"/>
      <c r="J219" s="133"/>
      <c r="L219" s="15"/>
      <c r="M219" s="15"/>
      <c r="N219" s="15"/>
    </row>
    <row r="220" spans="1:14" ht="15">
      <c r="A220" s="90">
        <v>1</v>
      </c>
      <c r="B220" s="16" t="s">
        <v>161</v>
      </c>
      <c r="C220" s="9">
        <v>25</v>
      </c>
      <c r="D220" s="7">
        <v>25</v>
      </c>
      <c r="E220" s="93"/>
      <c r="F220" s="11"/>
      <c r="G220" s="10"/>
      <c r="H220" s="12"/>
      <c r="I220" s="12"/>
      <c r="J220" s="12"/>
      <c r="L220" s="15"/>
      <c r="M220" s="102"/>
      <c r="N220" s="15"/>
    </row>
    <row r="221" spans="1:14" ht="15">
      <c r="A221" s="90">
        <v>2</v>
      </c>
      <c r="B221" s="47" t="s">
        <v>160</v>
      </c>
      <c r="C221" s="9">
        <f>D221*50</f>
        <v>1000</v>
      </c>
      <c r="D221" s="7">
        <v>20</v>
      </c>
      <c r="E221" s="93"/>
      <c r="F221" s="11"/>
      <c r="G221" s="10"/>
      <c r="H221" s="12"/>
      <c r="I221" s="12"/>
      <c r="J221" s="12"/>
      <c r="L221" s="15"/>
      <c r="M221" s="102"/>
      <c r="N221" s="15"/>
    </row>
    <row r="222" spans="1:14" ht="30">
      <c r="A222" s="90">
        <v>3</v>
      </c>
      <c r="B222" s="16" t="s">
        <v>120</v>
      </c>
      <c r="C222" s="9">
        <v>100</v>
      </c>
      <c r="D222" s="7">
        <v>100</v>
      </c>
      <c r="E222" s="93"/>
      <c r="F222" s="11"/>
      <c r="G222" s="10"/>
      <c r="H222" s="12"/>
      <c r="I222" s="12"/>
      <c r="J222" s="12"/>
      <c r="L222" s="15"/>
      <c r="M222" s="102"/>
      <c r="N222" s="15"/>
    </row>
    <row r="223" spans="1:14" ht="158.25" customHeight="1">
      <c r="A223" s="90">
        <v>4</v>
      </c>
      <c r="B223" s="16" t="s">
        <v>144</v>
      </c>
      <c r="C223" s="9">
        <v>40</v>
      </c>
      <c r="D223" s="7">
        <v>40</v>
      </c>
      <c r="E223" s="93"/>
      <c r="F223" s="11"/>
      <c r="G223" s="10"/>
      <c r="H223" s="12"/>
      <c r="I223" s="12"/>
      <c r="J223" s="12"/>
      <c r="L223" s="15"/>
      <c r="M223" s="102"/>
      <c r="N223" s="15"/>
    </row>
    <row r="224" spans="1:14" ht="63" customHeight="1">
      <c r="A224" s="90">
        <v>5</v>
      </c>
      <c r="B224" s="118" t="s">
        <v>225</v>
      </c>
      <c r="C224" s="9">
        <v>1</v>
      </c>
      <c r="D224" s="7">
        <v>1</v>
      </c>
      <c r="E224" s="93"/>
      <c r="F224" s="11"/>
      <c r="G224" s="10"/>
      <c r="H224" s="12"/>
      <c r="I224" s="12"/>
      <c r="J224" s="12"/>
      <c r="L224" s="15"/>
      <c r="M224" s="102"/>
      <c r="N224" s="15"/>
    </row>
    <row r="225" spans="1:14" ht="15">
      <c r="A225" s="90">
        <v>6</v>
      </c>
      <c r="B225" s="16" t="s">
        <v>77</v>
      </c>
      <c r="C225" s="9">
        <v>100</v>
      </c>
      <c r="D225" s="7">
        <v>100</v>
      </c>
      <c r="E225" s="93"/>
      <c r="F225" s="11"/>
      <c r="G225" s="10"/>
      <c r="H225" s="12"/>
      <c r="I225" s="12"/>
      <c r="J225" s="12"/>
      <c r="L225" s="15"/>
      <c r="M225" s="102"/>
      <c r="N225" s="15"/>
    </row>
    <row r="226" spans="1:14" ht="15">
      <c r="A226" s="90">
        <v>7</v>
      </c>
      <c r="B226" s="16" t="s">
        <v>78</v>
      </c>
      <c r="C226" s="9">
        <v>20</v>
      </c>
      <c r="D226" s="7">
        <v>10</v>
      </c>
      <c r="E226" s="93"/>
      <c r="F226" s="11"/>
      <c r="G226" s="10"/>
      <c r="H226" s="12"/>
      <c r="I226" s="12"/>
      <c r="J226" s="12"/>
      <c r="L226" s="15"/>
      <c r="M226" s="102"/>
      <c r="N226" s="15"/>
    </row>
    <row r="227" spans="1:10" ht="15.75">
      <c r="A227" s="150" t="s">
        <v>27</v>
      </c>
      <c r="B227" s="151"/>
      <c r="C227" s="151"/>
      <c r="D227" s="151"/>
      <c r="E227" s="151"/>
      <c r="F227" s="151"/>
      <c r="G227" s="152"/>
      <c r="H227" s="63"/>
      <c r="I227" s="63"/>
      <c r="J227" s="63"/>
    </row>
    <row r="228" ht="12" customHeight="1"/>
    <row r="229" ht="16.5" customHeight="1"/>
    <row r="230" spans="1:10" ht="21" customHeight="1">
      <c r="A230" s="161" t="s">
        <v>0</v>
      </c>
      <c r="B230" s="162"/>
      <c r="C230" s="162"/>
      <c r="D230" s="162"/>
      <c r="E230" s="162"/>
      <c r="F230" s="162"/>
      <c r="G230" s="162"/>
      <c r="H230" s="162"/>
      <c r="I230" s="162"/>
      <c r="J230" s="163"/>
    </row>
    <row r="231" spans="1:10" ht="20.25" customHeight="1">
      <c r="A231" s="155" t="s">
        <v>195</v>
      </c>
      <c r="B231" s="156"/>
      <c r="C231" s="156"/>
      <c r="D231" s="156"/>
      <c r="E231" s="156"/>
      <c r="F231" s="156"/>
      <c r="G231" s="156"/>
      <c r="H231" s="156"/>
      <c r="I231" s="156"/>
      <c r="J231" s="157"/>
    </row>
    <row r="232" spans="1:10" ht="12.75" customHeight="1">
      <c r="A232" s="153" t="s">
        <v>2</v>
      </c>
      <c r="B232" s="149" t="s">
        <v>79</v>
      </c>
      <c r="C232" s="154" t="s">
        <v>4</v>
      </c>
      <c r="D232" s="149" t="s">
        <v>5</v>
      </c>
      <c r="E232" s="149" t="s">
        <v>138</v>
      </c>
      <c r="F232" s="149" t="s">
        <v>7</v>
      </c>
      <c r="G232" s="149" t="s">
        <v>139</v>
      </c>
      <c r="H232" s="133" t="s">
        <v>9</v>
      </c>
      <c r="I232" s="133" t="s">
        <v>10</v>
      </c>
      <c r="J232" s="133" t="s">
        <v>86</v>
      </c>
    </row>
    <row r="233" spans="1:10" ht="15">
      <c r="A233" s="153"/>
      <c r="B233" s="149"/>
      <c r="C233" s="154"/>
      <c r="D233" s="149"/>
      <c r="E233" s="149"/>
      <c r="F233" s="149"/>
      <c r="G233" s="149"/>
      <c r="H233" s="133"/>
      <c r="I233" s="133"/>
      <c r="J233" s="133"/>
    </row>
    <row r="234" spans="1:10" ht="15">
      <c r="A234" s="153"/>
      <c r="B234" s="149"/>
      <c r="C234" s="154"/>
      <c r="D234" s="149"/>
      <c r="E234" s="149"/>
      <c r="F234" s="149"/>
      <c r="G234" s="149"/>
      <c r="H234" s="133"/>
      <c r="I234" s="133"/>
      <c r="J234" s="133"/>
    </row>
    <row r="235" spans="1:10" ht="15">
      <c r="A235" s="153"/>
      <c r="B235" s="171"/>
      <c r="C235" s="154"/>
      <c r="D235" s="149"/>
      <c r="E235" s="149"/>
      <c r="F235" s="149"/>
      <c r="G235" s="149"/>
      <c r="H235" s="133"/>
      <c r="I235" s="133"/>
      <c r="J235" s="133"/>
    </row>
    <row r="236" spans="1:10" ht="33" customHeight="1">
      <c r="A236" s="119">
        <v>1</v>
      </c>
      <c r="B236" s="42" t="s">
        <v>188</v>
      </c>
      <c r="C236" s="120">
        <v>4000</v>
      </c>
      <c r="D236" s="100">
        <v>40</v>
      </c>
      <c r="E236" s="121"/>
      <c r="F236" s="11"/>
      <c r="G236" s="92"/>
      <c r="H236" s="92"/>
      <c r="I236" s="92"/>
      <c r="J236" s="92"/>
    </row>
    <row r="237" spans="1:10" ht="96" customHeight="1">
      <c r="A237" s="119">
        <v>2</v>
      </c>
      <c r="B237" s="122" t="s">
        <v>156</v>
      </c>
      <c r="C237" s="120">
        <v>50</v>
      </c>
      <c r="D237" s="100">
        <v>50</v>
      </c>
      <c r="E237" s="121"/>
      <c r="F237" s="11"/>
      <c r="G237" s="10"/>
      <c r="H237" s="12"/>
      <c r="I237" s="12"/>
      <c r="J237" s="12"/>
    </row>
    <row r="238" spans="1:10" ht="15.75">
      <c r="A238" s="150" t="s">
        <v>27</v>
      </c>
      <c r="B238" s="177"/>
      <c r="C238" s="151"/>
      <c r="D238" s="151"/>
      <c r="E238" s="151"/>
      <c r="F238" s="151"/>
      <c r="G238" s="152"/>
      <c r="H238" s="63"/>
      <c r="I238" s="63"/>
      <c r="J238" s="63"/>
    </row>
    <row r="240" spans="1:10" ht="16.5" customHeight="1">
      <c r="A240" s="123" t="s">
        <v>187</v>
      </c>
      <c r="B240" s="131" t="s">
        <v>100</v>
      </c>
      <c r="C240" s="131"/>
      <c r="D240" s="131"/>
      <c r="E240" s="131"/>
      <c r="F240" s="131"/>
      <c r="G240" s="131"/>
      <c r="H240" s="131"/>
      <c r="I240" s="131"/>
      <c r="J240" s="131"/>
    </row>
    <row r="242" spans="1:10" ht="21" customHeight="1">
      <c r="A242" s="161" t="s">
        <v>0</v>
      </c>
      <c r="B242" s="162"/>
      <c r="C242" s="162"/>
      <c r="D242" s="162"/>
      <c r="E242" s="162"/>
      <c r="F242" s="162"/>
      <c r="G242" s="162"/>
      <c r="H242" s="162"/>
      <c r="I242" s="162"/>
      <c r="J242" s="163"/>
    </row>
    <row r="243" spans="1:10" ht="20.25" customHeight="1">
      <c r="A243" s="155" t="s">
        <v>196</v>
      </c>
      <c r="B243" s="156"/>
      <c r="C243" s="156"/>
      <c r="D243" s="156"/>
      <c r="E243" s="156"/>
      <c r="F243" s="156"/>
      <c r="G243" s="156"/>
      <c r="H243" s="156"/>
      <c r="I243" s="156"/>
      <c r="J243" s="157"/>
    </row>
    <row r="244" spans="1:10" ht="71.25" customHeight="1">
      <c r="A244" s="27" t="s">
        <v>63</v>
      </c>
      <c r="B244" s="28" t="s">
        <v>189</v>
      </c>
      <c r="C244" s="29" t="s">
        <v>4</v>
      </c>
      <c r="D244" s="28" t="s">
        <v>38</v>
      </c>
      <c r="E244" s="28" t="s">
        <v>39</v>
      </c>
      <c r="F244" s="28" t="s">
        <v>140</v>
      </c>
      <c r="G244" s="28" t="s">
        <v>64</v>
      </c>
      <c r="H244" s="5" t="s">
        <v>9</v>
      </c>
      <c r="I244" s="124" t="s">
        <v>11</v>
      </c>
      <c r="J244" s="124" t="s">
        <v>86</v>
      </c>
    </row>
    <row r="245" spans="1:10" ht="21" customHeight="1">
      <c r="A245" s="90">
        <v>1</v>
      </c>
      <c r="B245" s="16" t="s">
        <v>143</v>
      </c>
      <c r="C245" s="91">
        <v>30</v>
      </c>
      <c r="D245" s="100">
        <v>30</v>
      </c>
      <c r="E245" s="121"/>
      <c r="F245" s="11"/>
      <c r="G245" s="10"/>
      <c r="H245" s="12"/>
      <c r="I245" s="12"/>
      <c r="J245" s="12"/>
    </row>
    <row r="246" spans="1:10" ht="40.5" customHeight="1">
      <c r="A246" s="90">
        <v>2</v>
      </c>
      <c r="B246" s="69" t="s">
        <v>142</v>
      </c>
      <c r="C246" s="91">
        <v>30</v>
      </c>
      <c r="D246" s="100">
        <v>30</v>
      </c>
      <c r="E246" s="92"/>
      <c r="F246" s="11"/>
      <c r="G246" s="10"/>
      <c r="H246" s="12"/>
      <c r="I246" s="12"/>
      <c r="J246" s="12"/>
    </row>
    <row r="247" spans="1:10" ht="15.75">
      <c r="A247" s="150" t="s">
        <v>27</v>
      </c>
      <c r="B247" s="151"/>
      <c r="C247" s="151"/>
      <c r="D247" s="151"/>
      <c r="E247" s="151"/>
      <c r="F247" s="151"/>
      <c r="G247" s="152"/>
      <c r="H247" s="63"/>
      <c r="I247" s="63"/>
      <c r="J247" s="63"/>
    </row>
    <row r="248" spans="1:10" ht="15.75">
      <c r="A248" s="20"/>
      <c r="B248" s="21"/>
      <c r="C248" s="20"/>
      <c r="D248" s="20"/>
      <c r="E248" s="20"/>
      <c r="F248" s="20"/>
      <c r="G248" s="20"/>
      <c r="H248" s="75"/>
      <c r="I248" s="23"/>
      <c r="J248" s="23"/>
    </row>
    <row r="249" spans="1:10" ht="19.5" customHeight="1">
      <c r="A249" s="161" t="s">
        <v>0</v>
      </c>
      <c r="B249" s="162"/>
      <c r="C249" s="162"/>
      <c r="D249" s="162"/>
      <c r="E249" s="162"/>
      <c r="F249" s="162"/>
      <c r="G249" s="162"/>
      <c r="H249" s="162"/>
      <c r="I249" s="162"/>
      <c r="J249" s="163"/>
    </row>
    <row r="250" spans="1:10" ht="15.75">
      <c r="A250" s="155" t="s">
        <v>197</v>
      </c>
      <c r="B250" s="156"/>
      <c r="C250" s="156"/>
      <c r="D250" s="156"/>
      <c r="E250" s="156"/>
      <c r="F250" s="156"/>
      <c r="G250" s="156"/>
      <c r="H250" s="156"/>
      <c r="I250" s="156"/>
      <c r="J250" s="157"/>
    </row>
    <row r="251" spans="1:10" ht="12.75" customHeight="1">
      <c r="A251" s="153" t="s">
        <v>2</v>
      </c>
      <c r="B251" s="149" t="s">
        <v>80</v>
      </c>
      <c r="C251" s="154" t="s">
        <v>4</v>
      </c>
      <c r="D251" s="149" t="s">
        <v>5</v>
      </c>
      <c r="E251" s="149" t="s">
        <v>39</v>
      </c>
      <c r="F251" s="149" t="s">
        <v>7</v>
      </c>
      <c r="G251" s="149" t="s">
        <v>8</v>
      </c>
      <c r="H251" s="158" t="s">
        <v>9</v>
      </c>
      <c r="I251" s="133" t="s">
        <v>35</v>
      </c>
      <c r="J251" s="133" t="s">
        <v>36</v>
      </c>
    </row>
    <row r="252" spans="1:10" ht="15">
      <c r="A252" s="153"/>
      <c r="B252" s="149"/>
      <c r="C252" s="154"/>
      <c r="D252" s="149"/>
      <c r="E252" s="149"/>
      <c r="F252" s="149"/>
      <c r="G252" s="149"/>
      <c r="H252" s="159"/>
      <c r="I252" s="133"/>
      <c r="J252" s="133"/>
    </row>
    <row r="253" spans="1:10" ht="15">
      <c r="A253" s="153"/>
      <c r="B253" s="149"/>
      <c r="C253" s="154"/>
      <c r="D253" s="149"/>
      <c r="E253" s="149"/>
      <c r="F253" s="149"/>
      <c r="G253" s="149"/>
      <c r="H253" s="159"/>
      <c r="I253" s="133"/>
      <c r="J253" s="133"/>
    </row>
    <row r="254" spans="1:10" ht="19.5" customHeight="1">
      <c r="A254" s="153"/>
      <c r="B254" s="149"/>
      <c r="C254" s="154"/>
      <c r="D254" s="149"/>
      <c r="E254" s="149"/>
      <c r="F254" s="149"/>
      <c r="G254" s="149"/>
      <c r="H254" s="160"/>
      <c r="I254" s="133"/>
      <c r="J254" s="133"/>
    </row>
    <row r="255" spans="1:10" ht="31.5" customHeight="1">
      <c r="A255" s="90">
        <v>1</v>
      </c>
      <c r="B255" s="16" t="s">
        <v>91</v>
      </c>
      <c r="C255" s="91">
        <v>20</v>
      </c>
      <c r="D255" s="100">
        <v>20</v>
      </c>
      <c r="E255" s="125"/>
      <c r="F255" s="11"/>
      <c r="G255" s="10"/>
      <c r="H255" s="12"/>
      <c r="I255" s="12"/>
      <c r="J255" s="12"/>
    </row>
    <row r="256" spans="1:10" ht="43.5" customHeight="1">
      <c r="A256" s="90">
        <v>2</v>
      </c>
      <c r="B256" s="16" t="s">
        <v>92</v>
      </c>
      <c r="C256" s="91">
        <v>30</v>
      </c>
      <c r="D256" s="100">
        <v>30</v>
      </c>
      <c r="E256" s="126"/>
      <c r="F256" s="11"/>
      <c r="G256" s="10"/>
      <c r="H256" s="12"/>
      <c r="I256" s="12"/>
      <c r="J256" s="12"/>
    </row>
    <row r="257" spans="1:10" ht="15.75">
      <c r="A257" s="150" t="s">
        <v>27</v>
      </c>
      <c r="B257" s="151"/>
      <c r="C257" s="151"/>
      <c r="D257" s="151"/>
      <c r="E257" s="151"/>
      <c r="F257" s="151"/>
      <c r="G257" s="152"/>
      <c r="H257" s="63"/>
      <c r="I257" s="63"/>
      <c r="J257" s="63"/>
    </row>
    <row r="259" spans="1:10" ht="19.5" customHeight="1">
      <c r="A259" s="161" t="s">
        <v>0</v>
      </c>
      <c r="B259" s="162"/>
      <c r="C259" s="162"/>
      <c r="D259" s="162"/>
      <c r="E259" s="162"/>
      <c r="F259" s="162"/>
      <c r="G259" s="162"/>
      <c r="H259" s="162"/>
      <c r="I259" s="162"/>
      <c r="J259" s="163"/>
    </row>
    <row r="260" spans="1:10" ht="15.75">
      <c r="A260" s="155" t="s">
        <v>212</v>
      </c>
      <c r="B260" s="156"/>
      <c r="C260" s="156"/>
      <c r="D260" s="156"/>
      <c r="E260" s="156"/>
      <c r="F260" s="156"/>
      <c r="G260" s="156"/>
      <c r="H260" s="156"/>
      <c r="I260" s="156"/>
      <c r="J260" s="157"/>
    </row>
    <row r="261" spans="1:10" ht="12.75" customHeight="1">
      <c r="A261" s="153" t="s">
        <v>2</v>
      </c>
      <c r="B261" s="149" t="s">
        <v>3</v>
      </c>
      <c r="C261" s="154" t="s">
        <v>4</v>
      </c>
      <c r="D261" s="149" t="s">
        <v>5</v>
      </c>
      <c r="E261" s="149" t="s">
        <v>39</v>
      </c>
      <c r="F261" s="149" t="s">
        <v>7</v>
      </c>
      <c r="G261" s="149" t="s">
        <v>8</v>
      </c>
      <c r="H261" s="133" t="s">
        <v>84</v>
      </c>
      <c r="I261" s="133" t="s">
        <v>85</v>
      </c>
      <c r="J261" s="133" t="s">
        <v>86</v>
      </c>
    </row>
    <row r="262" spans="1:10" ht="12.75" customHeight="1">
      <c r="A262" s="153"/>
      <c r="B262" s="149"/>
      <c r="C262" s="154"/>
      <c r="D262" s="149"/>
      <c r="E262" s="149"/>
      <c r="F262" s="149"/>
      <c r="G262" s="149"/>
      <c r="H262" s="133"/>
      <c r="I262" s="133"/>
      <c r="J262" s="133"/>
    </row>
    <row r="263" spans="1:10" ht="12.75" customHeight="1">
      <c r="A263" s="153"/>
      <c r="B263" s="149"/>
      <c r="C263" s="154"/>
      <c r="D263" s="149"/>
      <c r="E263" s="149"/>
      <c r="F263" s="149"/>
      <c r="G263" s="149"/>
      <c r="H263" s="133"/>
      <c r="I263" s="133"/>
      <c r="J263" s="133"/>
    </row>
    <row r="264" spans="1:10" ht="21.75" customHeight="1">
      <c r="A264" s="153"/>
      <c r="B264" s="149"/>
      <c r="C264" s="154"/>
      <c r="D264" s="149"/>
      <c r="E264" s="149"/>
      <c r="F264" s="149"/>
      <c r="G264" s="149"/>
      <c r="H264" s="133"/>
      <c r="I264" s="133"/>
      <c r="J264" s="133"/>
    </row>
    <row r="265" spans="1:10" ht="81.75" customHeight="1">
      <c r="A265" s="7" t="s">
        <v>43</v>
      </c>
      <c r="B265" s="16" t="s">
        <v>126</v>
      </c>
      <c r="C265" s="9">
        <v>20</v>
      </c>
      <c r="D265" s="7" t="s">
        <v>22</v>
      </c>
      <c r="E265" s="10"/>
      <c r="F265" s="11"/>
      <c r="G265" s="10"/>
      <c r="H265" s="12"/>
      <c r="I265" s="12"/>
      <c r="J265" s="12"/>
    </row>
    <row r="266" spans="1:10" ht="15.75">
      <c r="A266" s="150" t="s">
        <v>27</v>
      </c>
      <c r="B266" s="151"/>
      <c r="C266" s="151"/>
      <c r="D266" s="151"/>
      <c r="E266" s="151"/>
      <c r="F266" s="151"/>
      <c r="G266" s="152"/>
      <c r="H266" s="63"/>
      <c r="I266" s="63"/>
      <c r="J266" s="63"/>
    </row>
    <row r="267" spans="1:2" ht="9.75" customHeight="1">
      <c r="A267" s="178"/>
      <c r="B267" s="178"/>
    </row>
    <row r="269" spans="1:10" ht="19.5" customHeight="1">
      <c r="A269" s="164" t="s">
        <v>0</v>
      </c>
      <c r="B269" s="165"/>
      <c r="C269" s="165"/>
      <c r="D269" s="165"/>
      <c r="E269" s="165"/>
      <c r="F269" s="165"/>
      <c r="G269" s="165"/>
      <c r="H269" s="165"/>
      <c r="I269" s="165"/>
      <c r="J269" s="166"/>
    </row>
    <row r="270" spans="1:10" ht="15.75">
      <c r="A270" s="155" t="s">
        <v>211</v>
      </c>
      <c r="B270" s="156"/>
      <c r="C270" s="156"/>
      <c r="D270" s="156"/>
      <c r="E270" s="156"/>
      <c r="F270" s="156"/>
      <c r="G270" s="156"/>
      <c r="H270" s="156"/>
      <c r="I270" s="156"/>
      <c r="J270" s="157"/>
    </row>
    <row r="271" spans="1:10" ht="15">
      <c r="A271" s="153" t="s">
        <v>2</v>
      </c>
      <c r="B271" s="149" t="s">
        <v>3</v>
      </c>
      <c r="C271" s="154" t="s">
        <v>4</v>
      </c>
      <c r="D271" s="149" t="s">
        <v>5</v>
      </c>
      <c r="E271" s="149" t="s">
        <v>39</v>
      </c>
      <c r="F271" s="149" t="s">
        <v>7</v>
      </c>
      <c r="G271" s="149" t="s">
        <v>8</v>
      </c>
      <c r="H271" s="133" t="s">
        <v>84</v>
      </c>
      <c r="I271" s="133" t="s">
        <v>85</v>
      </c>
      <c r="J271" s="133" t="s">
        <v>86</v>
      </c>
    </row>
    <row r="272" spans="1:10" ht="15">
      <c r="A272" s="153"/>
      <c r="B272" s="149"/>
      <c r="C272" s="154"/>
      <c r="D272" s="149"/>
      <c r="E272" s="149"/>
      <c r="F272" s="149"/>
      <c r="G272" s="149"/>
      <c r="H272" s="133"/>
      <c r="I272" s="133"/>
      <c r="J272" s="133"/>
    </row>
    <row r="273" spans="1:10" ht="7.5" customHeight="1">
      <c r="A273" s="153"/>
      <c r="B273" s="149"/>
      <c r="C273" s="154"/>
      <c r="D273" s="149"/>
      <c r="E273" s="149"/>
      <c r="F273" s="149"/>
      <c r="G273" s="149"/>
      <c r="H273" s="133"/>
      <c r="I273" s="133"/>
      <c r="J273" s="133"/>
    </row>
    <row r="274" spans="1:10" ht="7.5" customHeight="1">
      <c r="A274" s="153"/>
      <c r="B274" s="149"/>
      <c r="C274" s="154"/>
      <c r="D274" s="149"/>
      <c r="E274" s="149"/>
      <c r="F274" s="149"/>
      <c r="G274" s="149"/>
      <c r="H274" s="133"/>
      <c r="I274" s="133"/>
      <c r="J274" s="133"/>
    </row>
    <row r="275" spans="1:10" ht="22.5" customHeight="1">
      <c r="A275" s="7">
        <v>1</v>
      </c>
      <c r="B275" s="16" t="s">
        <v>101</v>
      </c>
      <c r="C275" s="9">
        <v>10</v>
      </c>
      <c r="D275" s="7" t="s">
        <v>22</v>
      </c>
      <c r="E275" s="10"/>
      <c r="F275" s="11"/>
      <c r="G275" s="10"/>
      <c r="H275" s="12"/>
      <c r="I275" s="12"/>
      <c r="J275" s="12"/>
    </row>
    <row r="276" spans="1:10" ht="15.75">
      <c r="A276" s="150" t="s">
        <v>27</v>
      </c>
      <c r="B276" s="151"/>
      <c r="C276" s="151"/>
      <c r="D276" s="151"/>
      <c r="E276" s="151"/>
      <c r="F276" s="151"/>
      <c r="G276" s="152"/>
      <c r="H276" s="63"/>
      <c r="I276" s="63"/>
      <c r="J276" s="63"/>
    </row>
    <row r="278" spans="1:10" ht="15.75">
      <c r="A278" s="180" t="s">
        <v>0</v>
      </c>
      <c r="B278" s="180"/>
      <c r="C278" s="180"/>
      <c r="D278" s="180"/>
      <c r="E278" s="180"/>
      <c r="F278" s="180"/>
      <c r="G278" s="180"/>
      <c r="H278" s="180"/>
      <c r="I278" s="180"/>
      <c r="J278" s="180"/>
    </row>
    <row r="279" spans="1:10" ht="15.75">
      <c r="A279" s="183" t="s">
        <v>213</v>
      </c>
      <c r="B279" s="183"/>
      <c r="C279" s="183"/>
      <c r="D279" s="183"/>
      <c r="E279" s="183"/>
      <c r="F279" s="183"/>
      <c r="G279" s="183"/>
      <c r="H279" s="183"/>
      <c r="I279" s="183"/>
      <c r="J279" s="183"/>
    </row>
    <row r="280" spans="1:10" ht="15">
      <c r="A280" s="218" t="s">
        <v>2</v>
      </c>
      <c r="B280" s="146" t="s">
        <v>3</v>
      </c>
      <c r="C280" s="221" t="s">
        <v>4</v>
      </c>
      <c r="D280" s="146" t="s">
        <v>5</v>
      </c>
      <c r="E280" s="146" t="s">
        <v>39</v>
      </c>
      <c r="F280" s="146" t="s">
        <v>7</v>
      </c>
      <c r="G280" s="146" t="s">
        <v>8</v>
      </c>
      <c r="H280" s="212" t="s">
        <v>84</v>
      </c>
      <c r="I280" s="212" t="s">
        <v>85</v>
      </c>
      <c r="J280" s="212" t="s">
        <v>86</v>
      </c>
    </row>
    <row r="281" spans="1:10" ht="35.25" customHeight="1">
      <c r="A281" s="219"/>
      <c r="B281" s="147"/>
      <c r="C281" s="222"/>
      <c r="D281" s="147"/>
      <c r="E281" s="147"/>
      <c r="F281" s="147"/>
      <c r="G281" s="147"/>
      <c r="H281" s="213"/>
      <c r="I281" s="213"/>
      <c r="J281" s="213"/>
    </row>
    <row r="282" spans="1:10" ht="33" customHeight="1" hidden="1">
      <c r="A282" s="219"/>
      <c r="B282" s="147"/>
      <c r="C282" s="222"/>
      <c r="D282" s="147"/>
      <c r="E282" s="147"/>
      <c r="F282" s="147"/>
      <c r="G282" s="147"/>
      <c r="H282" s="213"/>
      <c r="I282" s="213"/>
      <c r="J282" s="213"/>
    </row>
    <row r="283" spans="1:10" ht="50.25" customHeight="1" hidden="1">
      <c r="A283" s="220"/>
      <c r="B283" s="148"/>
      <c r="C283" s="223"/>
      <c r="D283" s="148"/>
      <c r="E283" s="148"/>
      <c r="F283" s="148"/>
      <c r="G283" s="148"/>
      <c r="H283" s="214"/>
      <c r="I283" s="214"/>
      <c r="J283" s="214"/>
    </row>
    <row r="284" spans="1:10" ht="30" customHeight="1">
      <c r="A284" s="41">
        <v>1</v>
      </c>
      <c r="B284" s="42" t="s">
        <v>163</v>
      </c>
      <c r="C284" s="43">
        <v>2</v>
      </c>
      <c r="D284" s="41">
        <v>2</v>
      </c>
      <c r="E284" s="127"/>
      <c r="F284" s="128"/>
      <c r="G284" s="127"/>
      <c r="H284" s="127"/>
      <c r="I284" s="127"/>
      <c r="J284" s="127"/>
    </row>
    <row r="285" spans="1:10" ht="25.5" customHeight="1">
      <c r="A285" s="215" t="s">
        <v>27</v>
      </c>
      <c r="B285" s="216"/>
      <c r="C285" s="216"/>
      <c r="D285" s="216"/>
      <c r="E285" s="216"/>
      <c r="F285" s="216"/>
      <c r="G285" s="217"/>
      <c r="H285" s="87"/>
      <c r="I285" s="87"/>
      <c r="J285" s="87"/>
    </row>
    <row r="287" spans="1:10" ht="15.75">
      <c r="A287" s="164" t="s">
        <v>0</v>
      </c>
      <c r="B287" s="165"/>
      <c r="C287" s="165"/>
      <c r="D287" s="165"/>
      <c r="E287" s="165"/>
      <c r="F287" s="165"/>
      <c r="G287" s="165"/>
      <c r="H287" s="165"/>
      <c r="I287" s="165"/>
      <c r="J287" s="166"/>
    </row>
    <row r="288" spans="1:10" ht="15.75">
      <c r="A288" s="155" t="s">
        <v>214</v>
      </c>
      <c r="B288" s="156"/>
      <c r="C288" s="156"/>
      <c r="D288" s="156"/>
      <c r="E288" s="156"/>
      <c r="F288" s="156"/>
      <c r="G288" s="156"/>
      <c r="H288" s="156"/>
      <c r="I288" s="156"/>
      <c r="J288" s="157"/>
    </row>
    <row r="289" spans="1:10" ht="15">
      <c r="A289" s="153" t="s">
        <v>2</v>
      </c>
      <c r="B289" s="149" t="s">
        <v>3</v>
      </c>
      <c r="C289" s="154" t="s">
        <v>4</v>
      </c>
      <c r="D289" s="149" t="s">
        <v>5</v>
      </c>
      <c r="E289" s="149" t="s">
        <v>39</v>
      </c>
      <c r="F289" s="149" t="s">
        <v>7</v>
      </c>
      <c r="G289" s="149" t="s">
        <v>8</v>
      </c>
      <c r="H289" s="133" t="s">
        <v>84</v>
      </c>
      <c r="I289" s="133" t="s">
        <v>85</v>
      </c>
      <c r="J289" s="133" t="s">
        <v>86</v>
      </c>
    </row>
    <row r="290" spans="1:10" ht="15">
      <c r="A290" s="153"/>
      <c r="B290" s="149"/>
      <c r="C290" s="154"/>
      <c r="D290" s="149"/>
      <c r="E290" s="149"/>
      <c r="F290" s="149"/>
      <c r="G290" s="149"/>
      <c r="H290" s="133"/>
      <c r="I290" s="133"/>
      <c r="J290" s="133"/>
    </row>
    <row r="291" spans="1:10" ht="15">
      <c r="A291" s="153"/>
      <c r="B291" s="149"/>
      <c r="C291" s="154"/>
      <c r="D291" s="149"/>
      <c r="E291" s="149"/>
      <c r="F291" s="149"/>
      <c r="G291" s="149"/>
      <c r="H291" s="133"/>
      <c r="I291" s="133"/>
      <c r="J291" s="133"/>
    </row>
    <row r="292" spans="1:10" ht="15">
      <c r="A292" s="153"/>
      <c r="B292" s="149"/>
      <c r="C292" s="154"/>
      <c r="D292" s="149"/>
      <c r="E292" s="149"/>
      <c r="F292" s="149"/>
      <c r="G292" s="149"/>
      <c r="H292" s="133"/>
      <c r="I292" s="133"/>
      <c r="J292" s="133"/>
    </row>
    <row r="293" spans="1:10" ht="15">
      <c r="A293" s="7">
        <v>1</v>
      </c>
      <c r="B293" s="16" t="s">
        <v>162</v>
      </c>
      <c r="C293" s="9">
        <v>100</v>
      </c>
      <c r="D293" s="7">
        <v>100</v>
      </c>
      <c r="E293" s="10"/>
      <c r="F293" s="11"/>
      <c r="G293" s="10"/>
      <c r="H293" s="12"/>
      <c r="I293" s="12"/>
      <c r="J293" s="12"/>
    </row>
    <row r="294" spans="1:10" ht="15.75">
      <c r="A294" s="150" t="s">
        <v>27</v>
      </c>
      <c r="B294" s="151"/>
      <c r="C294" s="151"/>
      <c r="D294" s="151"/>
      <c r="E294" s="151"/>
      <c r="F294" s="151"/>
      <c r="G294" s="152"/>
      <c r="H294" s="63">
        <f>SUM(H293:H293)</f>
        <v>0</v>
      </c>
      <c r="I294" s="63">
        <f>SUM(I293:I293)</f>
        <v>0</v>
      </c>
      <c r="J294" s="63">
        <f>SUM(J293:J293)</f>
        <v>0</v>
      </c>
    </row>
    <row r="296" spans="1:10" ht="15.75">
      <c r="A296" s="164" t="s">
        <v>0</v>
      </c>
      <c r="B296" s="165"/>
      <c r="C296" s="165"/>
      <c r="D296" s="165"/>
      <c r="E296" s="165"/>
      <c r="F296" s="165"/>
      <c r="G296" s="165"/>
      <c r="H296" s="165"/>
      <c r="I296" s="165"/>
      <c r="J296" s="166"/>
    </row>
    <row r="297" spans="1:13" ht="15.75">
      <c r="A297" s="155" t="s">
        <v>215</v>
      </c>
      <c r="B297" s="156"/>
      <c r="C297" s="156"/>
      <c r="D297" s="156"/>
      <c r="E297" s="156"/>
      <c r="F297" s="156"/>
      <c r="G297" s="156"/>
      <c r="H297" s="156"/>
      <c r="I297" s="156"/>
      <c r="J297" s="157"/>
      <c r="M297" s="129"/>
    </row>
    <row r="298" spans="1:10" ht="15">
      <c r="A298" s="153" t="s">
        <v>2</v>
      </c>
      <c r="B298" s="149" t="s">
        <v>3</v>
      </c>
      <c r="C298" s="154" t="s">
        <v>4</v>
      </c>
      <c r="D298" s="149" t="s">
        <v>5</v>
      </c>
      <c r="E298" s="149" t="s">
        <v>39</v>
      </c>
      <c r="F298" s="149" t="s">
        <v>7</v>
      </c>
      <c r="G298" s="149" t="s">
        <v>8</v>
      </c>
      <c r="H298" s="133" t="s">
        <v>84</v>
      </c>
      <c r="I298" s="133" t="s">
        <v>85</v>
      </c>
      <c r="J298" s="133" t="s">
        <v>86</v>
      </c>
    </row>
    <row r="299" spans="1:10" ht="15">
      <c r="A299" s="153"/>
      <c r="B299" s="149"/>
      <c r="C299" s="154"/>
      <c r="D299" s="149"/>
      <c r="E299" s="149"/>
      <c r="F299" s="149"/>
      <c r="G299" s="149"/>
      <c r="H299" s="133"/>
      <c r="I299" s="133"/>
      <c r="J299" s="133"/>
    </row>
    <row r="300" spans="1:10" ht="15">
      <c r="A300" s="153"/>
      <c r="B300" s="149"/>
      <c r="C300" s="154"/>
      <c r="D300" s="149"/>
      <c r="E300" s="149"/>
      <c r="F300" s="149"/>
      <c r="G300" s="149"/>
      <c r="H300" s="133"/>
      <c r="I300" s="133"/>
      <c r="J300" s="133"/>
    </row>
    <row r="301" spans="1:10" ht="15">
      <c r="A301" s="153"/>
      <c r="B301" s="149"/>
      <c r="C301" s="154"/>
      <c r="D301" s="149"/>
      <c r="E301" s="149"/>
      <c r="F301" s="149"/>
      <c r="G301" s="149"/>
      <c r="H301" s="133"/>
      <c r="I301" s="133"/>
      <c r="J301" s="133"/>
    </row>
    <row r="302" spans="1:10" ht="15">
      <c r="A302" s="7">
        <v>1</v>
      </c>
      <c r="B302" s="16" t="s">
        <v>164</v>
      </c>
      <c r="C302" s="9">
        <v>100</v>
      </c>
      <c r="D302" s="7">
        <v>100</v>
      </c>
      <c r="E302" s="10"/>
      <c r="F302" s="11"/>
      <c r="G302" s="10"/>
      <c r="H302" s="12"/>
      <c r="I302" s="12"/>
      <c r="J302" s="12"/>
    </row>
    <row r="303" spans="1:10" ht="15.75">
      <c r="A303" s="150" t="s">
        <v>27</v>
      </c>
      <c r="B303" s="151"/>
      <c r="C303" s="151"/>
      <c r="D303" s="151"/>
      <c r="E303" s="151"/>
      <c r="F303" s="151"/>
      <c r="G303" s="152"/>
      <c r="H303" s="63"/>
      <c r="I303" s="63"/>
      <c r="J303" s="63"/>
    </row>
    <row r="305" ht="15" hidden="1"/>
    <row r="306" spans="1:10" ht="15.75" hidden="1">
      <c r="A306" s="138" t="s">
        <v>0</v>
      </c>
      <c r="B306" s="139"/>
      <c r="C306" s="139"/>
      <c r="D306" s="139"/>
      <c r="E306" s="139"/>
      <c r="F306" s="139"/>
      <c r="G306" s="139"/>
      <c r="H306" s="139"/>
      <c r="I306" s="139"/>
      <c r="J306" s="140"/>
    </row>
    <row r="307" spans="1:10" ht="15.75" hidden="1">
      <c r="A307" s="141" t="s">
        <v>167</v>
      </c>
      <c r="B307" s="142"/>
      <c r="C307" s="142"/>
      <c r="D307" s="142"/>
      <c r="E307" s="142"/>
      <c r="F307" s="142"/>
      <c r="G307" s="142"/>
      <c r="H307" s="142"/>
      <c r="I307" s="142"/>
      <c r="J307" s="143"/>
    </row>
    <row r="308" spans="1:10" ht="15" hidden="1">
      <c r="A308" s="144" t="s">
        <v>2</v>
      </c>
      <c r="B308" s="132" t="s">
        <v>3</v>
      </c>
      <c r="C308" s="145" t="s">
        <v>4</v>
      </c>
      <c r="D308" s="132" t="s">
        <v>5</v>
      </c>
      <c r="E308" s="132" t="s">
        <v>39</v>
      </c>
      <c r="F308" s="132" t="s">
        <v>7</v>
      </c>
      <c r="G308" s="132" t="s">
        <v>8</v>
      </c>
      <c r="H308" s="134" t="s">
        <v>84</v>
      </c>
      <c r="I308" s="134" t="s">
        <v>85</v>
      </c>
      <c r="J308" s="134" t="s">
        <v>86</v>
      </c>
    </row>
    <row r="309" spans="1:10" ht="15" hidden="1">
      <c r="A309" s="144"/>
      <c r="B309" s="132"/>
      <c r="C309" s="145"/>
      <c r="D309" s="132"/>
      <c r="E309" s="132"/>
      <c r="F309" s="132"/>
      <c r="G309" s="132"/>
      <c r="H309" s="134"/>
      <c r="I309" s="134"/>
      <c r="J309" s="134"/>
    </row>
    <row r="310" spans="1:10" ht="15" hidden="1">
      <c r="A310" s="144"/>
      <c r="B310" s="132"/>
      <c r="C310" s="145"/>
      <c r="D310" s="132"/>
      <c r="E310" s="132"/>
      <c r="F310" s="132"/>
      <c r="G310" s="132"/>
      <c r="H310" s="134"/>
      <c r="I310" s="134"/>
      <c r="J310" s="134"/>
    </row>
    <row r="311" spans="1:10" ht="15" hidden="1">
      <c r="A311" s="144"/>
      <c r="B311" s="132"/>
      <c r="C311" s="145"/>
      <c r="D311" s="132"/>
      <c r="E311" s="132"/>
      <c r="F311" s="132"/>
      <c r="G311" s="132"/>
      <c r="H311" s="134"/>
      <c r="I311" s="134"/>
      <c r="J311" s="134"/>
    </row>
    <row r="312" spans="1:10" ht="15" hidden="1">
      <c r="A312" s="7">
        <v>1</v>
      </c>
      <c r="B312" s="1"/>
      <c r="C312" s="9"/>
      <c r="D312" s="7"/>
      <c r="E312" s="10">
        <v>199</v>
      </c>
      <c r="F312" s="11">
        <v>0.08</v>
      </c>
      <c r="G312" s="10">
        <f>E312+(E312*F312)</f>
        <v>214.92</v>
      </c>
      <c r="H312" s="12">
        <f>C312*E312</f>
        <v>0</v>
      </c>
      <c r="I312" s="12">
        <f>H312*F312</f>
        <v>0</v>
      </c>
      <c r="J312" s="12">
        <f>H312+I312</f>
        <v>0</v>
      </c>
    </row>
    <row r="313" spans="1:10" ht="15.75" hidden="1">
      <c r="A313" s="135" t="s">
        <v>27</v>
      </c>
      <c r="B313" s="136"/>
      <c r="C313" s="136"/>
      <c r="D313" s="136"/>
      <c r="E313" s="136"/>
      <c r="F313" s="136"/>
      <c r="G313" s="137"/>
      <c r="H313" s="63">
        <f>SUM(H312:H312)</f>
        <v>0</v>
      </c>
      <c r="I313" s="63">
        <f>SUM(I312:I312)</f>
        <v>0</v>
      </c>
      <c r="J313" s="63">
        <f>SUM(J312:J312)</f>
        <v>0</v>
      </c>
    </row>
  </sheetData>
  <sheetProtection selectLockedCells="1" selectUnlockedCells="1"/>
  <mergeCells count="267">
    <mergeCell ref="F298:F301"/>
    <mergeCell ref="G298:G301"/>
    <mergeCell ref="H298:H301"/>
    <mergeCell ref="I298:I301"/>
    <mergeCell ref="J298:J301"/>
    <mergeCell ref="A303:G303"/>
    <mergeCell ref="I289:I292"/>
    <mergeCell ref="J289:J292"/>
    <mergeCell ref="A294:G294"/>
    <mergeCell ref="A296:J296"/>
    <mergeCell ref="A297:J297"/>
    <mergeCell ref="A298:A301"/>
    <mergeCell ref="B298:B301"/>
    <mergeCell ref="C298:C301"/>
    <mergeCell ref="D298:D301"/>
    <mergeCell ref="E298:E301"/>
    <mergeCell ref="A287:J287"/>
    <mergeCell ref="A288:J288"/>
    <mergeCell ref="A289:A292"/>
    <mergeCell ref="B289:B292"/>
    <mergeCell ref="C289:C292"/>
    <mergeCell ref="D289:D292"/>
    <mergeCell ref="E289:E292"/>
    <mergeCell ref="F289:F292"/>
    <mergeCell ref="G289:G292"/>
    <mergeCell ref="H289:H292"/>
    <mergeCell ref="H280:H283"/>
    <mergeCell ref="I280:I283"/>
    <mergeCell ref="J280:J283"/>
    <mergeCell ref="A285:G285"/>
    <mergeCell ref="A280:A283"/>
    <mergeCell ref="B280:B283"/>
    <mergeCell ref="C280:C283"/>
    <mergeCell ref="D280:D283"/>
    <mergeCell ref="E280:E283"/>
    <mergeCell ref="F280:F283"/>
    <mergeCell ref="A161:J161"/>
    <mergeCell ref="H163:H166"/>
    <mergeCell ref="I163:I166"/>
    <mergeCell ref="J163:J166"/>
    <mergeCell ref="A173:G173"/>
    <mergeCell ref="A162:J162"/>
    <mergeCell ref="C163:C166"/>
    <mergeCell ref="D163:D166"/>
    <mergeCell ref="F163:F166"/>
    <mergeCell ref="G163:G166"/>
    <mergeCell ref="G280:G283"/>
    <mergeCell ref="E163:E166"/>
    <mergeCell ref="A1:J1"/>
    <mergeCell ref="A2:J2"/>
    <mergeCell ref="A3:A6"/>
    <mergeCell ref="B3:B6"/>
    <mergeCell ref="C3:C6"/>
    <mergeCell ref="D3:D6"/>
    <mergeCell ref="E3:E6"/>
    <mergeCell ref="F3:F6"/>
    <mergeCell ref="I3:I6"/>
    <mergeCell ref="J3:J6"/>
    <mergeCell ref="A35:G35"/>
    <mergeCell ref="A37:A41"/>
    <mergeCell ref="A43:J43"/>
    <mergeCell ref="A44:J44"/>
    <mergeCell ref="G3:G6"/>
    <mergeCell ref="H3:H6"/>
    <mergeCell ref="I45:I48"/>
    <mergeCell ref="J45:J48"/>
    <mergeCell ref="A45:A48"/>
    <mergeCell ref="B45:B48"/>
    <mergeCell ref="C45:C48"/>
    <mergeCell ref="D45:D48"/>
    <mergeCell ref="E45:E48"/>
    <mergeCell ref="F45:F48"/>
    <mergeCell ref="G45:G48"/>
    <mergeCell ref="H45:H48"/>
    <mergeCell ref="B65:I65"/>
    <mergeCell ref="A68:J68"/>
    <mergeCell ref="A69:J69"/>
    <mergeCell ref="A70:A73"/>
    <mergeCell ref="B70:B73"/>
    <mergeCell ref="C70:C73"/>
    <mergeCell ref="D70:D73"/>
    <mergeCell ref="E70:E73"/>
    <mergeCell ref="H70:H73"/>
    <mergeCell ref="I70:I73"/>
    <mergeCell ref="J70:J73"/>
    <mergeCell ref="A77:G77"/>
    <mergeCell ref="A79:J79"/>
    <mergeCell ref="A80:J80"/>
    <mergeCell ref="F70:F73"/>
    <mergeCell ref="G70:G73"/>
    <mergeCell ref="J81:J84"/>
    <mergeCell ref="A95:G95"/>
    <mergeCell ref="A96:B96"/>
    <mergeCell ref="A81:A84"/>
    <mergeCell ref="B81:B84"/>
    <mergeCell ref="C81:C84"/>
    <mergeCell ref="D81:D84"/>
    <mergeCell ref="E81:E84"/>
    <mergeCell ref="F81:F84"/>
    <mergeCell ref="G81:G84"/>
    <mergeCell ref="F102:F105"/>
    <mergeCell ref="G102:G105"/>
    <mergeCell ref="I81:I84"/>
    <mergeCell ref="H81:H84"/>
    <mergeCell ref="H102:H105"/>
    <mergeCell ref="I102:I105"/>
    <mergeCell ref="J102:J105"/>
    <mergeCell ref="A109:G109"/>
    <mergeCell ref="B97:E97"/>
    <mergeCell ref="A100:J100"/>
    <mergeCell ref="A101:J101"/>
    <mergeCell ref="A102:A105"/>
    <mergeCell ref="B102:B105"/>
    <mergeCell ref="C102:C105"/>
    <mergeCell ref="D102:D105"/>
    <mergeCell ref="E102:E105"/>
    <mergeCell ref="A113:J113"/>
    <mergeCell ref="A114:J114"/>
    <mergeCell ref="A115:A118"/>
    <mergeCell ref="B115:B118"/>
    <mergeCell ref="C115:C118"/>
    <mergeCell ref="D115:D118"/>
    <mergeCell ref="E115:E118"/>
    <mergeCell ref="F115:F118"/>
    <mergeCell ref="G115:G118"/>
    <mergeCell ref="H115:H118"/>
    <mergeCell ref="I115:I118"/>
    <mergeCell ref="A143:G143"/>
    <mergeCell ref="F128:F131"/>
    <mergeCell ref="J115:J118"/>
    <mergeCell ref="A124:G124"/>
    <mergeCell ref="A126:J126"/>
    <mergeCell ref="A127:J127"/>
    <mergeCell ref="A128:A131"/>
    <mergeCell ref="A146:J146"/>
    <mergeCell ref="G128:G131"/>
    <mergeCell ref="H128:H131"/>
    <mergeCell ref="I128:I131"/>
    <mergeCell ref="A145:J145"/>
    <mergeCell ref="B128:B131"/>
    <mergeCell ref="C128:C131"/>
    <mergeCell ref="D128:D131"/>
    <mergeCell ref="E128:E131"/>
    <mergeCell ref="J128:J131"/>
    <mergeCell ref="A163:A166"/>
    <mergeCell ref="B163:B166"/>
    <mergeCell ref="B176:C176"/>
    <mergeCell ref="J181:J184"/>
    <mergeCell ref="H181:H184"/>
    <mergeCell ref="A180:J180"/>
    <mergeCell ref="C181:C184"/>
    <mergeCell ref="G181:G184"/>
    <mergeCell ref="B181:B184"/>
    <mergeCell ref="F181:F184"/>
    <mergeCell ref="A179:J179"/>
    <mergeCell ref="G216:G219"/>
    <mergeCell ref="A210:B210"/>
    <mergeCell ref="A215:J215"/>
    <mergeCell ref="I181:I184"/>
    <mergeCell ref="A208:G208"/>
    <mergeCell ref="A211:G211"/>
    <mergeCell ref="A200:G200"/>
    <mergeCell ref="A181:A184"/>
    <mergeCell ref="A230:J230"/>
    <mergeCell ref="J216:J219"/>
    <mergeCell ref="A227:G227"/>
    <mergeCell ref="A216:A219"/>
    <mergeCell ref="B216:B219"/>
    <mergeCell ref="C216:C219"/>
    <mergeCell ref="D181:D184"/>
    <mergeCell ref="E216:E219"/>
    <mergeCell ref="E181:E184"/>
    <mergeCell ref="A203:B203"/>
    <mergeCell ref="A279:J279"/>
    <mergeCell ref="F251:F254"/>
    <mergeCell ref="A249:J249"/>
    <mergeCell ref="A247:G247"/>
    <mergeCell ref="A251:A254"/>
    <mergeCell ref="A214:J214"/>
    <mergeCell ref="A207:G207"/>
    <mergeCell ref="A278:J278"/>
    <mergeCell ref="B63:H63"/>
    <mergeCell ref="A250:J250"/>
    <mergeCell ref="G251:G254"/>
    <mergeCell ref="H251:H254"/>
    <mergeCell ref="F147:F150"/>
    <mergeCell ref="E147:E150"/>
    <mergeCell ref="A232:A235"/>
    <mergeCell ref="B232:B235"/>
    <mergeCell ref="C232:C235"/>
    <mergeCell ref="I147:I150"/>
    <mergeCell ref="H147:H150"/>
    <mergeCell ref="G147:G150"/>
    <mergeCell ref="A159:G159"/>
    <mergeCell ref="C251:C254"/>
    <mergeCell ref="A231:J231"/>
    <mergeCell ref="F216:F219"/>
    <mergeCell ref="F232:F235"/>
    <mergeCell ref="G232:G235"/>
    <mergeCell ref="H232:H235"/>
    <mergeCell ref="D216:D219"/>
    <mergeCell ref="H216:H219"/>
    <mergeCell ref="J261:J264"/>
    <mergeCell ref="J232:J235"/>
    <mergeCell ref="A238:G238"/>
    <mergeCell ref="A242:J242"/>
    <mergeCell ref="D232:D235"/>
    <mergeCell ref="E251:E254"/>
    <mergeCell ref="F261:F264"/>
    <mergeCell ref="B251:B254"/>
    <mergeCell ref="H271:H274"/>
    <mergeCell ref="D261:D264"/>
    <mergeCell ref="E261:E264"/>
    <mergeCell ref="A267:B267"/>
    <mergeCell ref="A147:A150"/>
    <mergeCell ref="H261:H264"/>
    <mergeCell ref="I261:I264"/>
    <mergeCell ref="B261:B264"/>
    <mergeCell ref="C261:C264"/>
    <mergeCell ref="D251:D254"/>
    <mergeCell ref="A205:B205"/>
    <mergeCell ref="D147:D150"/>
    <mergeCell ref="I232:I235"/>
    <mergeCell ref="E232:E235"/>
    <mergeCell ref="A243:J243"/>
    <mergeCell ref="A266:G266"/>
    <mergeCell ref="A270:J270"/>
    <mergeCell ref="J147:J150"/>
    <mergeCell ref="A62:G62"/>
    <mergeCell ref="A259:J259"/>
    <mergeCell ref="A269:J269"/>
    <mergeCell ref="A204:G204"/>
    <mergeCell ref="A206:G206"/>
    <mergeCell ref="B147:B150"/>
    <mergeCell ref="J271:J274"/>
    <mergeCell ref="G271:G274"/>
    <mergeCell ref="A271:A274"/>
    <mergeCell ref="B271:B274"/>
    <mergeCell ref="C271:C274"/>
    <mergeCell ref="A261:A264"/>
    <mergeCell ref="I216:I219"/>
    <mergeCell ref="F308:F311"/>
    <mergeCell ref="G308:G311"/>
    <mergeCell ref="H308:H311"/>
    <mergeCell ref="A276:G276"/>
    <mergeCell ref="D271:D274"/>
    <mergeCell ref="E271:E274"/>
    <mergeCell ref="F271:F274"/>
    <mergeCell ref="A257:G257"/>
    <mergeCell ref="A260:J260"/>
    <mergeCell ref="A313:G313"/>
    <mergeCell ref="A306:J306"/>
    <mergeCell ref="A307:J307"/>
    <mergeCell ref="A308:A311"/>
    <mergeCell ref="B308:B311"/>
    <mergeCell ref="C308:C311"/>
    <mergeCell ref="D308:D311"/>
    <mergeCell ref="B111:J111"/>
    <mergeCell ref="B240:J240"/>
    <mergeCell ref="E308:E311"/>
    <mergeCell ref="I271:I274"/>
    <mergeCell ref="I308:I311"/>
    <mergeCell ref="J308:J311"/>
    <mergeCell ref="C147:C150"/>
    <mergeCell ref="G261:G264"/>
    <mergeCell ref="I251:I254"/>
    <mergeCell ref="J251:J254"/>
  </mergeCells>
  <printOptions/>
  <pageMargins left="0.4330708661417323" right="0.4330708661417323" top="0.7480314960629921" bottom="0.31496062992125984" header="0.5118110236220472" footer="0.31496062992125984"/>
  <pageSetup fitToHeight="0" fitToWidth="1" horizontalDpi="600" verticalDpi="600" orientation="landscape" paperSize="9" scale="63" r:id="rId1"/>
  <headerFooter alignWithMargins="0">
    <oddHeader>&amp;LAdm 9/2024&amp;RZałącznik nr 2 do SWZ</oddHeader>
    <oddFooter>&amp;CWojewódzki Szpital Psychiatryczny im. prof. Tadeusza Bilikiewicza w Gdańsku&amp;RStrona &amp;P z &amp;N</oddFooter>
  </headerFooter>
  <rowBreaks count="13" manualBreakCount="13">
    <brk id="26" max="9" man="1"/>
    <brk id="42" max="9" man="1"/>
    <brk id="62" max="9" man="1"/>
    <brk id="66" max="9" man="1"/>
    <brk id="98" max="255" man="1"/>
    <brk id="112" max="9" man="1"/>
    <brk id="124" max="9" man="1"/>
    <brk id="144" max="9" man="1"/>
    <brk id="159" max="9" man="1"/>
    <brk id="177" max="9" man="1"/>
    <brk id="212" max="9" man="1"/>
    <brk id="228" max="9" man="1"/>
    <brk id="2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</dc:creator>
  <cp:keywords/>
  <dc:description/>
  <cp:lastModifiedBy>Dorota Achcińska</cp:lastModifiedBy>
  <cp:lastPrinted>2024-03-12T07:24:47Z</cp:lastPrinted>
  <dcterms:created xsi:type="dcterms:W3CDTF">2018-01-19T08:30:46Z</dcterms:created>
  <dcterms:modified xsi:type="dcterms:W3CDTF">2024-03-13T13:23:28Z</dcterms:modified>
  <cp:category/>
  <cp:version/>
  <cp:contentType/>
  <cp:contentStatus/>
</cp:coreProperties>
</file>