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ZamowienPublicznych_wsp\ODZYSK\Dokumenty przetargowe\Przetargi 2025\ZAPYTANIA OFERTOWE 2025\8. telefony\odpowiedzi\"/>
    </mc:Choice>
  </mc:AlternateContent>
  <xr:revisionPtr revIDLastSave="0" documentId="8_{4ED7E8E9-1076-449A-8386-D1F599C94005}" xr6:coauthVersionLast="47" xr6:coauthVersionMax="47" xr10:uidLastSave="{00000000-0000-0000-0000-000000000000}"/>
  <bookViews>
    <workbookView xWindow="390" yWindow="390" windowWidth="26715" windowHeight="1318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G50" i="1" s="1"/>
  <c r="F46" i="1"/>
  <c r="G46" i="1" s="1"/>
  <c r="F48" i="1"/>
  <c r="G48" i="1" s="1"/>
  <c r="F49" i="1"/>
  <c r="G49" i="1" s="1"/>
  <c r="F45" i="1"/>
  <c r="G45" i="1" s="1"/>
  <c r="G12" i="1"/>
  <c r="H12" i="1" s="1"/>
  <c r="I12" i="1" s="1"/>
  <c r="G27" i="1"/>
  <c r="H27" i="1" s="1"/>
  <c r="G25" i="1"/>
  <c r="H25" i="1" s="1"/>
  <c r="I25" i="1" s="1"/>
  <c r="G6" i="1"/>
  <c r="H6" i="1" s="1"/>
  <c r="I6" i="1" s="1"/>
  <c r="J6" i="1" s="1"/>
  <c r="G51" i="1" l="1"/>
  <c r="F51" i="1"/>
  <c r="J25" i="1"/>
  <c r="I27" i="1"/>
  <c r="I29" i="1" s="1"/>
  <c r="J12" i="1"/>
  <c r="J27" i="1" l="1"/>
  <c r="J29" i="1" s="1"/>
</calcChain>
</file>

<file path=xl/sharedStrings.xml><?xml version="1.0" encoding="utf-8"?>
<sst xmlns="http://schemas.openxmlformats.org/spreadsheetml/2006/main" count="124" uniqueCount="77">
  <si>
    <t>Lp.</t>
  </si>
  <si>
    <t>Usługa / Dostawa</t>
  </si>
  <si>
    <t>Jednostka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</si>
  <si>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</si>
  <si>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</si>
  <si>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</si>
  <si>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</si>
  <si>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</si>
  <si>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</si>
  <si>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</si>
  <si>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</si>
  <si>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</si>
  <si>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połączenia głosowe do własnej sieci komórkowej Wykonawcy</t>
  </si>
  <si>
    <t>połączenia głosowe do sieci innych operatorów komórkowych</t>
  </si>
  <si>
    <t>połączenia głosowe do sieci stacjonarnych</t>
  </si>
  <si>
    <t>wysyłanie wiadmości multimedialnej (MMS) do krajowych operatorów komórkowych</t>
  </si>
  <si>
    <t>szt.</t>
  </si>
  <si>
    <t>wysyłanie wiadmości tekstowej (SMS) do krajowych operatorów komórkowych</t>
  </si>
  <si>
    <t xml:space="preserve">Wartość netto  (kol. 5 x kol. 6)  </t>
  </si>
  <si>
    <t xml:space="preserve">Wartość brutto (kol. 7 +  VAT)     </t>
  </si>
  <si>
    <t>………………………….</t>
  </si>
  <si>
    <t>(miejscowość i data)</t>
  </si>
  <si>
    <t>….……..……………………………………………</t>
  </si>
  <si>
    <t>do składania oświadczeń woli w imieniu Wykonawcy)</t>
  </si>
  <si>
    <t>TELEFONY KOMÓRKOWE</t>
  </si>
  <si>
    <t>GB</t>
  </si>
  <si>
    <t>FORMULARZ  CENOWY</t>
  </si>
  <si>
    <t>nielimitowane</t>
  </si>
  <si>
    <t xml:space="preserve">Abonament (obecne karty SIM)   </t>
  </si>
  <si>
    <t xml:space="preserve">szt. </t>
  </si>
  <si>
    <t>(podpis, pieczątka imienna osoby upoważnionej</t>
  </si>
  <si>
    <t>pakietowa transmisja danych (25 GB dostęp do internetu)</t>
  </si>
  <si>
    <t>połączenia głosowe do własnej sieci komórkowej Wykonawcy (w ofercie krajowej)</t>
  </si>
  <si>
    <t>połączenia głosowe do sieci innych operatorów komórkowych (w ofercie krajowej)</t>
  </si>
  <si>
    <t>połączenia głosowe do sieci stacjonarnych (w ofercie krajowej)</t>
  </si>
  <si>
    <t>wysyłanie wiadmości multimedialnej (MMS) do krajowych operatorów komórkowych (w ofercie krajowej)</t>
  </si>
  <si>
    <t>wysyłanie wiadmości tekstowej (SMS) do krajowych operatorów komórkowych (w ofercie krajowej)</t>
  </si>
  <si>
    <t>godz.</t>
  </si>
  <si>
    <t>połączenia głosowe do własnej sieci komórkowej Wykonawcy (10 godz.)</t>
  </si>
  <si>
    <t>połączenia głosowe do sieci innych operatorów komórkowych (10 godz.)</t>
  </si>
  <si>
    <t>połączenia głosowe do sieci stacjonarnych (10 godz.)</t>
  </si>
  <si>
    <t>wysyłanie wiadmości tekstowej (SMS) do krajowych operatorów komórkowych (100 szt.)</t>
  </si>
  <si>
    <t>sztuk</t>
  </si>
  <si>
    <t>wysyłanie wiadmości multimedialnej (MMS) do krajowych operatorów komórkowych (50 sztuk)</t>
  </si>
  <si>
    <t>abonament miesięczny za każdy numer zapewniający świadczenie telekomunikacyjne (nielimitowana transmisja danych- prędkość internetu 40 Mbps)</t>
  </si>
  <si>
    <t>abonament misięczny za każdy numer zapewniający świadczenie telekomunikacyjne (pakietowa transmisja danych 0,25 GB)</t>
  </si>
  <si>
    <t>Ilość urządzeń/ kart SIM</t>
  </si>
  <si>
    <t>Wartość miesięcznego zobowiązania brutto</t>
  </si>
  <si>
    <t>Załącznik nr 2
do wniosku o wszczęcie procedury
 o udzielenie zamówienia publicznego z  dnia …………………..</t>
  </si>
  <si>
    <t>(10)</t>
  </si>
  <si>
    <t>Cena jednostkowa netto (zł/jedn.)*</t>
  </si>
  <si>
    <t>pakietowa transmisja danych (50 GB dostęp do internetu)</t>
  </si>
  <si>
    <t>pakietowa transmisja danych (50 GB dostęp do internetu) (w ofercie krajowej)</t>
  </si>
  <si>
    <t>Usługa</t>
  </si>
  <si>
    <r>
      <t xml:space="preserve">Usługa abonamentu na połączenia i transmisje danych </t>
    </r>
    <r>
      <rPr>
        <b/>
        <sz val="18"/>
        <color theme="1"/>
        <rFont val="Times New Roman"/>
        <family val="1"/>
        <charset val="238"/>
      </rPr>
      <t>w ofercie krajowej</t>
    </r>
    <r>
      <rPr>
        <sz val="18"/>
        <color theme="1"/>
        <rFont val="Times New Roman"/>
        <family val="1"/>
        <charset val="238"/>
      </rPr>
      <t xml:space="preserve"> (przeniesienie obecnnych kart SIM Zamawiającego od początku trwania umowy)</t>
    </r>
  </si>
  <si>
    <r>
      <t xml:space="preserve">Usługa abonamentu na połączenia i transmisje danych </t>
    </r>
    <r>
      <rPr>
        <b/>
        <sz val="18"/>
        <color theme="1"/>
        <rFont val="Times New Roman"/>
        <family val="1"/>
        <charset val="238"/>
      </rPr>
      <t>w ofercie krajowej i na terenie UE</t>
    </r>
    <r>
      <rPr>
        <sz val="18"/>
        <color theme="1"/>
        <rFont val="Times New Roman"/>
        <family val="1"/>
        <charset val="238"/>
      </rPr>
      <t xml:space="preserve"> (przeniesienie obecnnych kart SIM Zamawiającego od początku trwania umowy)</t>
    </r>
  </si>
  <si>
    <t>Wartość  zamówienia brutto na 24 miesiące (kol. 9 x 24 m-cy)</t>
  </si>
  <si>
    <t>Wartość zamówienia brutto (24 miesiące)</t>
  </si>
  <si>
    <t>opłata jednorazowa</t>
  </si>
  <si>
    <t xml:space="preserve">CENY JEDNOSTKOWE TELEFONÓW KOMÓRKOWYCH </t>
  </si>
  <si>
    <t>wartość abonamentu</t>
  </si>
  <si>
    <t xml:space="preserve">Wartosć Aparatów telefonicznych </t>
  </si>
  <si>
    <t>Ilość urządzeń</t>
  </si>
  <si>
    <t xml:space="preserve">Wartość netto  </t>
  </si>
  <si>
    <t xml:space="preserve">Wartość brutto    </t>
  </si>
  <si>
    <t>ceny abonamentów</t>
  </si>
  <si>
    <t>Model</t>
  </si>
  <si>
    <t xml:space="preserve">Abonament (obecne karty SIM- internet) </t>
  </si>
  <si>
    <t>usługi objęte prawem opcji</t>
  </si>
  <si>
    <t>Usługa abonamentu na połączenia i transmisje danych w ofercie krajowej (nowe karty SIM)</t>
  </si>
  <si>
    <t>CENA OFERTY BRUTTO</t>
  </si>
  <si>
    <t>iPhone 16 PRO 128 GB – 3 sztuk;</t>
  </si>
  <si>
    <t>iPhone 16 E 128 GB- 1 sztuk</t>
  </si>
  <si>
    <t>Samsung Galaxy S25 5G 12/128 GB – 1 sztuk;;</t>
  </si>
  <si>
    <t>TLC 505 4/128 GB – 4 sztuk.</t>
  </si>
  <si>
    <t>iPhone 16 PRO 512 GB – 1 sztuk</t>
  </si>
  <si>
    <t>Samsung Galaxy S25 Ultra 5G 1TB – 1 sztuk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</si>
</sst>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#,##0.00\ &quot;zł&quot;"/>
  </numFmts>
  <fonts count="1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24"/>
      <color theme="1"/>
      <name val="Times New Roman"/>
      <family val="1"/>
      <charset val="238"/>
    </font>
    <font>
      <b/>
      <sz val="24"/>
      <name val="Times New Roman"/>
      <family val="1"/>
      <charset val="238"/>
    </font>
    <font>
      <b/>
      <sz val="28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2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/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0" fontId="2" fillId="3" borderId="24" xfId="0" applyFont="1" applyFill="1" applyBorder="1"/>
    <xf numFmtId="0" fontId="2" fillId="0" borderId="0" xfId="0" applyFont="1" applyAlignment="1">
      <alignment horizontal="right"/>
    </xf>
    <xf numFmtId="164" fontId="2" fillId="3" borderId="6" xfId="0" applyNumberFormat="1" applyFont="1" applyFill="1" applyBorder="1" applyAlignment="1">
      <alignment horizontal="right" vertical="center" wrapText="1"/>
    </xf>
    <xf numFmtId="164" fontId="2" fillId="3" borderId="5" xfId="0" applyNumberFormat="1" applyFont="1" applyFill="1" applyBorder="1" applyAlignment="1">
      <alignment horizontal="righ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9" fillId="0" borderId="0" xfId="0" applyFont="1"/>
    <xf numFmtId="0" fontId="2" fillId="0" borderId="2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0" xfId="0" applyFont="1"/>
    <xf numFmtId="164" fontId="2" fillId="0" borderId="0" xfId="0" applyNumberFormat="1" applyFont="1" applyAlignment="1">
      <alignment horizontal="righ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right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164" fontId="2" fillId="0" borderId="3" xfId="0" applyNumberFormat="1" applyFont="1" applyBorder="1" applyAlignment="1">
      <alignment horizontal="right" vertical="center" wrapText="1"/>
    </xf>
    <xf numFmtId="164" fontId="2" fillId="0" borderId="31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right" vertical="center" wrapText="1"/>
    </xf>
    <xf numFmtId="0" fontId="2" fillId="0" borderId="35" xfId="0" applyFont="1" applyBorder="1" applyAlignment="1">
      <alignment horizontal="right" vertical="center" wrapText="1"/>
    </xf>
    <xf numFmtId="0" fontId="2" fillId="0" borderId="37" xfId="0" applyFont="1" applyBorder="1" applyAlignment="1">
      <alignment horizontal="right" vertical="center" wrapText="1"/>
    </xf>
    <xf numFmtId="0" fontId="2" fillId="0" borderId="38" xfId="0" applyFont="1" applyBorder="1" applyAlignment="1">
      <alignment horizontal="right" vertical="center" wrapText="1"/>
    </xf>
    <xf numFmtId="0" fontId="2" fillId="0" borderId="28" xfId="0" applyFont="1" applyBorder="1" applyAlignment="1">
      <alignment horizontal="center" vertical="center"/>
    </xf>
    <xf numFmtId="164" fontId="2" fillId="3" borderId="28" xfId="0" applyNumberFormat="1" applyFont="1" applyFill="1" applyBorder="1" applyAlignment="1">
      <alignment horizontal="right" vertical="center" wrapText="1"/>
    </xf>
    <xf numFmtId="0" fontId="2" fillId="4" borderId="4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35" xfId="0" applyFont="1" applyBorder="1"/>
    <xf numFmtId="0" fontId="2" fillId="0" borderId="37" xfId="0" applyFont="1" applyBorder="1"/>
    <xf numFmtId="164" fontId="2" fillId="4" borderId="40" xfId="0" applyNumberFormat="1" applyFont="1" applyFill="1" applyBorder="1" applyAlignment="1">
      <alignment horizontal="right" vertical="center" wrapText="1"/>
    </xf>
    <xf numFmtId="164" fontId="2" fillId="4" borderId="41" xfId="0" applyNumberFormat="1" applyFont="1" applyFill="1" applyBorder="1"/>
    <xf numFmtId="164" fontId="2" fillId="0" borderId="5" xfId="0" applyNumberFormat="1" applyFont="1" applyBorder="1"/>
    <xf numFmtId="164" fontId="2" fillId="0" borderId="28" xfId="0" applyNumberFormat="1" applyFont="1" applyBorder="1" applyAlignment="1">
      <alignment horizontal="right" vertical="center" wrapText="1"/>
    </xf>
    <xf numFmtId="164" fontId="2" fillId="0" borderId="28" xfId="0" applyNumberFormat="1" applyFont="1" applyBorder="1"/>
    <xf numFmtId="0" fontId="2" fillId="4" borderId="40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5" borderId="42" xfId="0" applyFont="1" applyFill="1" applyBorder="1" applyAlignment="1">
      <alignment horizontal="left"/>
    </xf>
    <xf numFmtId="0" fontId="2" fillId="0" borderId="29" xfId="0" applyFont="1" applyBorder="1" applyAlignment="1">
      <alignment horizontal="center" vertical="center" wrapText="1"/>
    </xf>
    <xf numFmtId="164" fontId="2" fillId="3" borderId="29" xfId="0" applyNumberFormat="1" applyFont="1" applyFill="1" applyBorder="1" applyAlignment="1">
      <alignment horizontal="right"/>
    </xf>
    <xf numFmtId="164" fontId="2" fillId="0" borderId="29" xfId="0" applyNumberFormat="1" applyFont="1" applyBorder="1" applyAlignment="1">
      <alignment horizontal="right" vertical="center" wrapText="1"/>
    </xf>
    <xf numFmtId="164" fontId="2" fillId="0" borderId="29" xfId="0" applyNumberFormat="1" applyFont="1" applyBorder="1"/>
    <xf numFmtId="0" fontId="3" fillId="4" borderId="40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/>
    </xf>
    <xf numFmtId="0" fontId="2" fillId="0" borderId="43" xfId="0" applyFont="1" applyBorder="1"/>
    <xf numFmtId="164" fontId="5" fillId="0" borderId="0" xfId="0" applyNumberFormat="1" applyFont="1" applyAlignment="1">
      <alignment horizontal="right"/>
    </xf>
    <xf numFmtId="164" fontId="5" fillId="0" borderId="0" xfId="0" applyNumberFormat="1" applyFont="1"/>
    <xf numFmtId="0" fontId="6" fillId="5" borderId="0" xfId="0" applyFont="1" applyFill="1" applyAlignment="1">
      <alignment horizontal="right" vertical="center"/>
    </xf>
    <xf numFmtId="164" fontId="5" fillId="0" borderId="15" xfId="0" applyNumberFormat="1" applyFont="1" applyBorder="1" applyAlignment="1">
      <alignment horizontal="right"/>
    </xf>
    <xf numFmtId="164" fontId="5" fillId="0" borderId="15" xfId="0" applyNumberFormat="1" applyFont="1" applyBorder="1"/>
    <xf numFmtId="0" fontId="6" fillId="5" borderId="5" xfId="0" applyFont="1" applyFill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/>
    </xf>
    <xf numFmtId="164" fontId="5" fillId="0" borderId="5" xfId="0" applyNumberFormat="1" applyFont="1" applyBorder="1"/>
    <xf numFmtId="0" fontId="11" fillId="5" borderId="5" xfId="0" applyFont="1" applyFill="1" applyBorder="1" applyAlignment="1">
      <alignment horizontal="right" vertical="center"/>
    </xf>
    <xf numFmtId="0" fontId="11" fillId="6" borderId="5" xfId="0" applyFont="1" applyFill="1" applyBorder="1" applyAlignment="1">
      <alignment horizontal="center" vertical="center"/>
    </xf>
    <xf numFmtId="164" fontId="14" fillId="6" borderId="5" xfId="0" applyNumberFormat="1" applyFont="1" applyFill="1" applyBorder="1" applyAlignment="1">
      <alignment horizontal="center" wrapText="1"/>
    </xf>
    <xf numFmtId="0" fontId="11" fillId="6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64" fontId="14" fillId="6" borderId="5" xfId="0" applyNumberFormat="1" applyFont="1" applyFill="1" applyBorder="1" applyAlignment="1">
      <alignment horizontal="right" wrapText="1"/>
    </xf>
    <xf numFmtId="0" fontId="12" fillId="5" borderId="28" xfId="0" applyFont="1" applyFill="1" applyBorder="1" applyAlignment="1">
      <alignment horizontal="right" vertical="center"/>
    </xf>
    <xf numFmtId="164" fontId="13" fillId="0" borderId="28" xfId="0" applyNumberFormat="1" applyFont="1" applyBorder="1" applyAlignment="1">
      <alignment horizontal="right"/>
    </xf>
    <xf numFmtId="164" fontId="13" fillId="0" borderId="28" xfId="0" applyNumberFormat="1" applyFont="1" applyBorder="1"/>
    <xf numFmtId="0" fontId="12" fillId="6" borderId="7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164" fontId="13" fillId="6" borderId="6" xfId="0" applyNumberFormat="1" applyFont="1" applyFill="1" applyBorder="1" applyAlignment="1">
      <alignment horizontal="center"/>
    </xf>
    <xf numFmtId="164" fontId="13" fillId="6" borderId="9" xfId="0" applyNumberFormat="1" applyFont="1" applyFill="1" applyBorder="1" applyAlignment="1">
      <alignment horizontal="center"/>
    </xf>
    <xf numFmtId="0" fontId="11" fillId="6" borderId="47" xfId="0" applyFont="1" applyFill="1" applyBorder="1" applyAlignment="1">
      <alignment horizontal="center" vertical="center"/>
    </xf>
    <xf numFmtId="164" fontId="14" fillId="6" borderId="10" xfId="0" applyNumberFormat="1" applyFont="1" applyFill="1" applyBorder="1" applyAlignment="1">
      <alignment horizontal="center" wrapText="1"/>
    </xf>
    <xf numFmtId="0" fontId="11" fillId="5" borderId="47" xfId="0" applyFont="1" applyFill="1" applyBorder="1" applyAlignment="1">
      <alignment horizontal="right" vertical="center"/>
    </xf>
    <xf numFmtId="164" fontId="14" fillId="6" borderId="10" xfId="0" applyNumberFormat="1" applyFont="1" applyFill="1" applyBorder="1" applyAlignment="1">
      <alignment wrapText="1"/>
    </xf>
    <xf numFmtId="164" fontId="3" fillId="6" borderId="5" xfId="0" applyNumberFormat="1" applyFont="1" applyFill="1" applyBorder="1" applyAlignment="1">
      <alignment horizontal="right"/>
    </xf>
    <xf numFmtId="164" fontId="3" fillId="6" borderId="5" xfId="0" applyNumberFormat="1" applyFont="1" applyFill="1" applyBorder="1"/>
    <xf numFmtId="164" fontId="14" fillId="0" borderId="28" xfId="0" applyNumberFormat="1" applyFont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 vertical="center"/>
    </xf>
    <xf numFmtId="164" fontId="14" fillId="0" borderId="29" xfId="0" applyNumberFormat="1" applyFont="1" applyBorder="1" applyAlignment="1">
      <alignment horizontal="center" vertical="center"/>
    </xf>
    <xf numFmtId="164" fontId="14" fillId="0" borderId="49" xfId="0" applyNumberFormat="1" applyFont="1" applyBorder="1" applyAlignment="1">
      <alignment horizontal="center" vertical="center"/>
    </xf>
    <xf numFmtId="164" fontId="14" fillId="0" borderId="16" xfId="0" applyNumberFormat="1" applyFont="1" applyBorder="1" applyAlignment="1">
      <alignment horizontal="center" vertical="center"/>
    </xf>
    <xf numFmtId="164" fontId="14" fillId="0" borderId="50" xfId="0" applyNumberFormat="1" applyFont="1" applyBorder="1" applyAlignment="1">
      <alignment horizontal="center" vertical="center"/>
    </xf>
    <xf numFmtId="0" fontId="11" fillId="5" borderId="48" xfId="0" applyFont="1" applyFill="1" applyBorder="1" applyAlignment="1">
      <alignment horizontal="center" vertical="center"/>
    </xf>
    <xf numFmtId="0" fontId="11" fillId="5" borderId="46" xfId="0" applyFont="1" applyFill="1" applyBorder="1" applyAlignment="1">
      <alignment horizontal="center" vertical="center"/>
    </xf>
    <xf numFmtId="0" fontId="11" fillId="5" borderId="35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1" fillId="5" borderId="28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29" xfId="0" applyFont="1" applyFill="1" applyBorder="1" applyAlignment="1">
      <alignment horizontal="center" vertical="center"/>
    </xf>
    <xf numFmtId="8" fontId="11" fillId="5" borderId="28" xfId="0" applyNumberFormat="1" applyFont="1" applyFill="1" applyBorder="1" applyAlignment="1">
      <alignment horizontal="center" vertical="center"/>
    </xf>
    <xf numFmtId="8" fontId="11" fillId="5" borderId="4" xfId="0" applyNumberFormat="1" applyFont="1" applyFill="1" applyBorder="1" applyAlignment="1">
      <alignment horizontal="center" vertical="center"/>
    </xf>
    <xf numFmtId="8" fontId="11" fillId="5" borderId="29" xfId="0" applyNumberFormat="1" applyFont="1" applyFill="1" applyBorder="1" applyAlignment="1">
      <alignment horizontal="center" vertical="center"/>
    </xf>
    <xf numFmtId="164" fontId="2" fillId="3" borderId="13" xfId="0" applyNumberFormat="1" applyFont="1" applyFill="1" applyBorder="1" applyAlignment="1">
      <alignment horizontal="right" vertical="center" wrapText="1"/>
    </xf>
    <xf numFmtId="164" fontId="2" fillId="3" borderId="4" xfId="0" applyNumberFormat="1" applyFont="1" applyFill="1" applyBorder="1" applyAlignment="1">
      <alignment horizontal="right" vertical="center" wrapText="1"/>
    </xf>
    <xf numFmtId="164" fontId="2" fillId="0" borderId="26" xfId="0" applyNumberFormat="1" applyFont="1" applyBorder="1" applyAlignment="1">
      <alignment horizontal="right" vertical="center"/>
    </xf>
    <xf numFmtId="164" fontId="2" fillId="0" borderId="22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1" fillId="0" borderId="0" xfId="0" applyFont="1" applyAlignment="1">
      <alignment horizontal="right" vertical="top" wrapText="1"/>
    </xf>
    <xf numFmtId="0" fontId="6" fillId="4" borderId="20" xfId="0" applyFont="1" applyFill="1" applyBorder="1" applyAlignment="1">
      <alignment horizontal="right" vertical="center"/>
    </xf>
    <xf numFmtId="0" fontId="6" fillId="4" borderId="18" xfId="0" applyFont="1" applyFill="1" applyBorder="1" applyAlignment="1">
      <alignment horizontal="right" vertical="center"/>
    </xf>
    <xf numFmtId="0" fontId="6" fillId="4" borderId="27" xfId="0" applyFont="1" applyFill="1" applyBorder="1" applyAlignment="1">
      <alignment horizontal="right" vertical="center"/>
    </xf>
    <xf numFmtId="0" fontId="6" fillId="4" borderId="44" xfId="0" applyFont="1" applyFill="1" applyBorder="1" applyAlignment="1">
      <alignment horizontal="right" vertical="center"/>
    </xf>
    <xf numFmtId="0" fontId="6" fillId="4" borderId="0" xfId="0" applyFont="1" applyFill="1" applyAlignment="1">
      <alignment horizontal="right" vertical="center"/>
    </xf>
    <xf numFmtId="0" fontId="6" fillId="4" borderId="45" xfId="0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32" xfId="0" applyFont="1" applyBorder="1" applyAlignment="1">
      <alignment horizontal="right" vertical="center" wrapText="1"/>
    </xf>
    <xf numFmtId="0" fontId="2" fillId="0" borderId="33" xfId="0" applyFont="1" applyBorder="1" applyAlignment="1">
      <alignment horizontal="right" vertical="center" wrapText="1"/>
    </xf>
    <xf numFmtId="0" fontId="2" fillId="0" borderId="34" xfId="0" applyFont="1" applyBorder="1" applyAlignment="1">
      <alignment horizontal="right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164" fontId="2" fillId="0" borderId="10" xfId="0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right" vertical="center" wrapText="1"/>
    </xf>
    <xf numFmtId="164" fontId="2" fillId="0" borderId="1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4" fillId="4" borderId="19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49" fontId="4" fillId="4" borderId="20" xfId="0" applyNumberFormat="1" applyFont="1" applyFill="1" applyBorder="1" applyAlignment="1">
      <alignment horizontal="center" vertical="center" wrapText="1"/>
    </xf>
    <xf numFmtId="49" fontId="4" fillId="4" borderId="18" xfId="0" applyNumberFormat="1" applyFont="1" applyFill="1" applyBorder="1" applyAlignment="1">
      <alignment horizontal="center" vertical="center" wrapText="1"/>
    </xf>
    <xf numFmtId="49" fontId="4" fillId="4" borderId="21" xfId="0" applyNumberFormat="1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139472</xdr:colOff>
      <xdr:row>0</xdr:row>
      <xdr:rowOff>98652</xdr:rowOff>
    </xdr:from>
    <xdr:to>
      <xdr:col>1</xdr:col>
      <xdr:colOff>1251857</xdr:colOff>
      <xdr:row>0</xdr:row>
      <xdr:rowOff>1204415</xdr:rowOff>
    </xdr:to>
    <xdr:pic>
      <xdr:nvPicPr>
        <xdr:cNvPr id="2" name="Obraz 1" descr="Logotyp - Uniwersytet Szczeciński">
          <a:extLst>
            <a:ext uri="{FF2B5EF4-FFF2-40B4-BE49-F238E27FC236}">
              <a16:creationId xmlns:a16="http://schemas.microsoft.com/office/drawing/2014/main" id="{3832E3DB-915C-4318-903B-C11F59382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472" y="98652"/>
          <a:ext cx="1112385" cy="11057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7"/>
  <sheetViews>
    <sheetView tabSelected="1" topLeftCell="A33" zoomScale="57" zoomScaleNormal="57" workbookViewId="0">
      <selection activeCell="D49" sqref="D49"/>
    </sheetView>
  </sheetViews>
  <sheetFormatPr defaultColWidth="92.140625" defaultRowHeight="23.25" x14ac:dyDescent="0.35"/>
  <cols>
    <col min="1" max="1" width="10.42578125" style="1" customWidth="1"/>
    <col min="2" max="2" width="68" style="1" customWidth="1"/>
    <col min="3" max="3" width="167.42578125" style="1" customWidth="1"/>
    <col min="4" max="4" width="23" style="1" bestFit="1" customWidth="1"/>
    <col min="5" max="5" width="13.42578125" style="1" bestFit="1" customWidth="1"/>
    <col min="6" max="6" width="31.42578125" style="1" bestFit="1" customWidth="1"/>
    <col min="7" max="7" width="25.5703125" style="1" customWidth="1"/>
    <col min="8" max="8" width="24.28515625" style="1" customWidth="1"/>
    <col min="9" max="9" width="29" style="1" customWidth="1"/>
    <col min="10" max="10" width="29.7109375" style="11" customWidth="1"/>
    <col min="11" max="16384" width="92.140625" style="1"/>
  </cols>
  <sheetData>
    <row r="1" spans="1:11" ht="102" customHeight="1" x14ac:dyDescent="0.35">
      <c r="C1" s="129" t="s">
        <v>26</v>
      </c>
      <c r="D1" s="129"/>
      <c r="E1" s="129"/>
      <c r="F1" s="129"/>
      <c r="G1" s="129"/>
      <c r="H1" s="122" t="s">
        <v>48</v>
      </c>
      <c r="I1" s="122"/>
      <c r="J1" s="122"/>
    </row>
    <row r="2" spans="1:11" ht="24" thickBot="1" x14ac:dyDescent="0.4">
      <c r="B2" s="1" t="s">
        <v>65</v>
      </c>
      <c r="C2" s="141"/>
      <c r="D2" s="141"/>
      <c r="E2" s="141"/>
      <c r="F2" s="141"/>
      <c r="G2" s="141"/>
      <c r="H2" s="141"/>
    </row>
    <row r="3" spans="1:11" ht="132" customHeight="1" thickBot="1" x14ac:dyDescent="0.4">
      <c r="A3" s="27" t="s">
        <v>0</v>
      </c>
      <c r="B3" s="28" t="s">
        <v>53</v>
      </c>
      <c r="C3" s="28" t="s">
        <v>1</v>
      </c>
      <c r="D3" s="28" t="s">
        <v>2</v>
      </c>
      <c r="E3" s="28" t="s">
        <v>46</v>
      </c>
      <c r="F3" s="28" t="s">
        <v>50</v>
      </c>
      <c r="G3" s="28" t="s">
        <v>18</v>
      </c>
      <c r="H3" s="28" t="s">
        <v>19</v>
      </c>
      <c r="I3" s="62" t="s">
        <v>47</v>
      </c>
      <c r="J3" s="29" t="s">
        <v>56</v>
      </c>
    </row>
    <row r="4" spans="1:11" s="17" customFormat="1" ht="19.5" customHeight="1" thickBot="1" x14ac:dyDescent="0.3">
      <c r="A4" s="14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5" t="s">
        <v>9</v>
      </c>
      <c r="H4" s="15" t="s">
        <v>10</v>
      </c>
      <c r="I4" s="16" t="s">
        <v>11</v>
      </c>
      <c r="J4" s="15" t="s">
        <v>49</v>
      </c>
    </row>
    <row r="5" spans="1:11" ht="24" customHeight="1" thickBot="1" x14ac:dyDescent="0.4">
      <c r="A5" s="145" t="s">
        <v>24</v>
      </c>
      <c r="B5" s="146"/>
      <c r="C5" s="146"/>
      <c r="D5" s="146"/>
      <c r="E5" s="146"/>
      <c r="F5" s="146"/>
      <c r="G5" s="146"/>
      <c r="H5" s="146"/>
      <c r="I5" s="146"/>
      <c r="J5" s="147"/>
    </row>
    <row r="6" spans="1:11" x14ac:dyDescent="0.35">
      <c r="A6" s="37">
        <v>1</v>
      </c>
      <c r="B6" s="130" t="s">
        <v>54</v>
      </c>
      <c r="C6" s="38" t="s">
        <v>12</v>
      </c>
      <c r="D6" s="4" t="s">
        <v>27</v>
      </c>
      <c r="E6" s="136">
        <v>110</v>
      </c>
      <c r="F6" s="112">
        <v>0</v>
      </c>
      <c r="G6" s="116">
        <f>E6*F6</f>
        <v>0</v>
      </c>
      <c r="H6" s="116">
        <f>G6*1.23</f>
        <v>0</v>
      </c>
      <c r="I6" s="133">
        <f>SUM(H6:H11)</f>
        <v>0</v>
      </c>
      <c r="J6" s="114">
        <f>I6*24</f>
        <v>0</v>
      </c>
    </row>
    <row r="7" spans="1:11" x14ac:dyDescent="0.35">
      <c r="A7" s="37">
        <v>2</v>
      </c>
      <c r="B7" s="131"/>
      <c r="C7" s="39" t="s">
        <v>13</v>
      </c>
      <c r="D7" s="5" t="s">
        <v>27</v>
      </c>
      <c r="E7" s="137"/>
      <c r="F7" s="113"/>
      <c r="G7" s="117"/>
      <c r="H7" s="117"/>
      <c r="I7" s="134"/>
      <c r="J7" s="120"/>
    </row>
    <row r="8" spans="1:11" x14ac:dyDescent="0.35">
      <c r="A8" s="37">
        <v>3</v>
      </c>
      <c r="B8" s="131"/>
      <c r="C8" s="39" t="s">
        <v>14</v>
      </c>
      <c r="D8" s="5" t="s">
        <v>27</v>
      </c>
      <c r="E8" s="137"/>
      <c r="F8" s="113"/>
      <c r="G8" s="117"/>
      <c r="H8" s="117"/>
      <c r="I8" s="134"/>
      <c r="J8" s="120"/>
    </row>
    <row r="9" spans="1:11" x14ac:dyDescent="0.35">
      <c r="A9" s="37">
        <v>4</v>
      </c>
      <c r="B9" s="131"/>
      <c r="C9" s="39" t="s">
        <v>15</v>
      </c>
      <c r="D9" s="5" t="s">
        <v>27</v>
      </c>
      <c r="E9" s="137"/>
      <c r="F9" s="113"/>
      <c r="G9" s="117"/>
      <c r="H9" s="117"/>
      <c r="I9" s="134"/>
      <c r="J9" s="120"/>
    </row>
    <row r="10" spans="1:11" x14ac:dyDescent="0.35">
      <c r="A10" s="37">
        <v>5</v>
      </c>
      <c r="B10" s="131"/>
      <c r="C10" s="39" t="s">
        <v>17</v>
      </c>
      <c r="D10" s="5" t="s">
        <v>27</v>
      </c>
      <c r="E10" s="137"/>
      <c r="F10" s="113"/>
      <c r="G10" s="117"/>
      <c r="H10" s="117"/>
      <c r="I10" s="134"/>
      <c r="J10" s="120"/>
    </row>
    <row r="11" spans="1:11" ht="24" thickBot="1" x14ac:dyDescent="0.4">
      <c r="A11" s="37">
        <v>6</v>
      </c>
      <c r="B11" s="132"/>
      <c r="C11" s="40" t="s">
        <v>51</v>
      </c>
      <c r="D11" s="6" t="s">
        <v>25</v>
      </c>
      <c r="E11" s="138"/>
      <c r="F11" s="139"/>
      <c r="G11" s="140"/>
      <c r="H11" s="140"/>
      <c r="I11" s="135"/>
      <c r="J11" s="121"/>
    </row>
    <row r="12" spans="1:11" x14ac:dyDescent="0.35">
      <c r="A12" s="37">
        <v>7</v>
      </c>
      <c r="B12" s="130" t="s">
        <v>55</v>
      </c>
      <c r="C12" s="38" t="s">
        <v>32</v>
      </c>
      <c r="D12" s="4" t="s">
        <v>27</v>
      </c>
      <c r="E12" s="136">
        <v>8</v>
      </c>
      <c r="F12" s="112">
        <v>0</v>
      </c>
      <c r="G12" s="116">
        <f t="shared" ref="G12" si="0">E12*F12</f>
        <v>0</v>
      </c>
      <c r="H12" s="116">
        <f t="shared" ref="H12" si="1">G12*1.23</f>
        <v>0</v>
      </c>
      <c r="I12" s="118">
        <f>SUM(H12:H17)</f>
        <v>0</v>
      </c>
      <c r="J12" s="114">
        <f>I12*24</f>
        <v>0</v>
      </c>
    </row>
    <row r="13" spans="1:11" x14ac:dyDescent="0.35">
      <c r="A13" s="37">
        <v>8</v>
      </c>
      <c r="B13" s="131"/>
      <c r="C13" s="39" t="s">
        <v>33</v>
      </c>
      <c r="D13" s="5" t="s">
        <v>27</v>
      </c>
      <c r="E13" s="137"/>
      <c r="F13" s="113"/>
      <c r="G13" s="117"/>
      <c r="H13" s="117"/>
      <c r="I13" s="119"/>
      <c r="J13" s="115"/>
    </row>
    <row r="14" spans="1:11" x14ac:dyDescent="0.35">
      <c r="A14" s="37">
        <v>9</v>
      </c>
      <c r="B14" s="131"/>
      <c r="C14" s="39" t="s">
        <v>34</v>
      </c>
      <c r="D14" s="5" t="s">
        <v>27</v>
      </c>
      <c r="E14" s="137"/>
      <c r="F14" s="113"/>
      <c r="G14" s="117"/>
      <c r="H14" s="117"/>
      <c r="I14" s="119"/>
      <c r="J14" s="115"/>
    </row>
    <row r="15" spans="1:11" x14ac:dyDescent="0.35">
      <c r="A15" s="37">
        <v>10</v>
      </c>
      <c r="B15" s="131"/>
      <c r="C15" s="39" t="s">
        <v>35</v>
      </c>
      <c r="D15" s="5" t="s">
        <v>27</v>
      </c>
      <c r="E15" s="137"/>
      <c r="F15" s="113"/>
      <c r="G15" s="117"/>
      <c r="H15" s="117"/>
      <c r="I15" s="119"/>
      <c r="J15" s="115"/>
    </row>
    <row r="16" spans="1:11" x14ac:dyDescent="0.35">
      <c r="A16" s="37">
        <v>11</v>
      </c>
      <c r="B16" s="131"/>
      <c r="C16" s="39" t="s">
        <v>36</v>
      </c>
      <c r="D16" s="5" t="s">
        <v>27</v>
      </c>
      <c r="E16" s="137"/>
      <c r="F16" s="113"/>
      <c r="G16" s="117"/>
      <c r="H16" s="117"/>
      <c r="I16" s="119"/>
      <c r="J16" s="115"/>
      <c r="K16" s="64"/>
    </row>
    <row r="17" spans="1:10" ht="24" thickBot="1" x14ac:dyDescent="0.4">
      <c r="A17" s="37">
        <v>12</v>
      </c>
      <c r="B17" s="131"/>
      <c r="C17" s="40" t="s">
        <v>52</v>
      </c>
      <c r="D17" s="6" t="s">
        <v>25</v>
      </c>
      <c r="E17" s="137"/>
      <c r="F17" s="113"/>
      <c r="G17" s="117"/>
      <c r="H17" s="117"/>
      <c r="I17" s="119"/>
      <c r="J17" s="115"/>
    </row>
    <row r="18" spans="1:10" x14ac:dyDescent="0.35">
      <c r="A18" s="37">
        <v>13</v>
      </c>
      <c r="B18" s="131"/>
      <c r="C18" s="38" t="s">
        <v>38</v>
      </c>
      <c r="D18" s="4" t="s">
        <v>37</v>
      </c>
      <c r="E18" s="137"/>
      <c r="F18" s="113"/>
      <c r="G18" s="117"/>
      <c r="H18" s="117"/>
      <c r="I18" s="119"/>
      <c r="J18" s="115"/>
    </row>
    <row r="19" spans="1:10" x14ac:dyDescent="0.35">
      <c r="A19" s="37">
        <v>14</v>
      </c>
      <c r="B19" s="131"/>
      <c r="C19" s="39" t="s">
        <v>39</v>
      </c>
      <c r="D19" s="5" t="s">
        <v>37</v>
      </c>
      <c r="E19" s="137"/>
      <c r="F19" s="113"/>
      <c r="G19" s="117"/>
      <c r="H19" s="117"/>
      <c r="I19" s="119"/>
      <c r="J19" s="115"/>
    </row>
    <row r="20" spans="1:10" x14ac:dyDescent="0.35">
      <c r="A20" s="37">
        <v>15</v>
      </c>
      <c r="B20" s="131"/>
      <c r="C20" s="39" t="s">
        <v>40</v>
      </c>
      <c r="D20" s="5" t="s">
        <v>37</v>
      </c>
      <c r="E20" s="137"/>
      <c r="F20" s="113"/>
      <c r="G20" s="117"/>
      <c r="H20" s="117"/>
      <c r="I20" s="119"/>
      <c r="J20" s="115"/>
    </row>
    <row r="21" spans="1:10" x14ac:dyDescent="0.35">
      <c r="A21" s="37">
        <v>16</v>
      </c>
      <c r="B21" s="131"/>
      <c r="C21" s="39" t="s">
        <v>43</v>
      </c>
      <c r="D21" s="5" t="s">
        <v>42</v>
      </c>
      <c r="E21" s="137"/>
      <c r="F21" s="113"/>
      <c r="G21" s="117"/>
      <c r="H21" s="117"/>
      <c r="I21" s="119"/>
      <c r="J21" s="115"/>
    </row>
    <row r="22" spans="1:10" x14ac:dyDescent="0.35">
      <c r="A22" s="37">
        <v>17</v>
      </c>
      <c r="B22" s="131"/>
      <c r="C22" s="39" t="s">
        <v>41</v>
      </c>
      <c r="D22" s="5" t="s">
        <v>42</v>
      </c>
      <c r="E22" s="137"/>
      <c r="F22" s="113"/>
      <c r="G22" s="117"/>
      <c r="H22" s="117"/>
      <c r="I22" s="119"/>
      <c r="J22" s="115"/>
    </row>
    <row r="23" spans="1:10" ht="24" thickBot="1" x14ac:dyDescent="0.4">
      <c r="A23" s="37">
        <v>18</v>
      </c>
      <c r="B23" s="132"/>
      <c r="C23" s="41" t="s">
        <v>31</v>
      </c>
      <c r="D23" s="18" t="s">
        <v>25</v>
      </c>
      <c r="E23" s="137"/>
      <c r="F23" s="113"/>
      <c r="G23" s="117"/>
      <c r="H23" s="117"/>
      <c r="I23" s="119"/>
      <c r="J23" s="115"/>
    </row>
    <row r="24" spans="1:10" ht="24" customHeight="1" thickBot="1" x14ac:dyDescent="0.4">
      <c r="A24" s="148"/>
      <c r="B24" s="149"/>
      <c r="C24" s="149"/>
      <c r="D24" s="149"/>
      <c r="E24" s="149"/>
      <c r="F24" s="149"/>
      <c r="G24" s="149"/>
      <c r="H24" s="149"/>
      <c r="I24" s="149"/>
      <c r="J24" s="150"/>
    </row>
    <row r="25" spans="1:10" ht="47.25" thickBot="1" x14ac:dyDescent="0.4">
      <c r="A25" s="30">
        <v>30</v>
      </c>
      <c r="B25" s="31" t="s">
        <v>67</v>
      </c>
      <c r="C25" s="31" t="s">
        <v>44</v>
      </c>
      <c r="D25" s="32" t="s">
        <v>29</v>
      </c>
      <c r="E25" s="32">
        <v>87</v>
      </c>
      <c r="F25" s="33">
        <v>0</v>
      </c>
      <c r="G25" s="34">
        <f t="shared" ref="G25" si="2">E25*F25</f>
        <v>0</v>
      </c>
      <c r="H25" s="34">
        <f t="shared" ref="H25" si="3">G25*1.23</f>
        <v>0</v>
      </c>
      <c r="I25" s="35">
        <f>H25</f>
        <v>0</v>
      </c>
      <c r="J25" s="36">
        <f>I25*24</f>
        <v>0</v>
      </c>
    </row>
    <row r="26" spans="1:10" ht="24" customHeight="1" thickBot="1" x14ac:dyDescent="0.4">
      <c r="A26" s="10"/>
      <c r="B26" s="142"/>
      <c r="C26" s="143"/>
      <c r="D26" s="143"/>
      <c r="E26" s="143"/>
      <c r="F26" s="143"/>
      <c r="G26" s="143"/>
      <c r="H26" s="143"/>
      <c r="I26" s="143"/>
      <c r="J26" s="144"/>
    </row>
    <row r="27" spans="1:10" ht="47.25" thickBot="1" x14ac:dyDescent="0.4">
      <c r="A27" s="2">
        <v>31</v>
      </c>
      <c r="B27" s="3" t="s">
        <v>28</v>
      </c>
      <c r="C27" s="3" t="s">
        <v>45</v>
      </c>
      <c r="D27" s="4" t="s">
        <v>16</v>
      </c>
      <c r="E27" s="4">
        <v>24</v>
      </c>
      <c r="F27" s="12">
        <v>0</v>
      </c>
      <c r="G27" s="7">
        <f>E27*F27</f>
        <v>0</v>
      </c>
      <c r="H27" s="7">
        <f>G27*1.23</f>
        <v>0</v>
      </c>
      <c r="I27" s="9">
        <f>SUM(H27:H27)</f>
        <v>0</v>
      </c>
      <c r="J27" s="20">
        <f>I27*24</f>
        <v>0</v>
      </c>
    </row>
    <row r="28" spans="1:10" ht="102" customHeight="1" thickBot="1" x14ac:dyDescent="0.4">
      <c r="A28" s="123" t="s">
        <v>60</v>
      </c>
      <c r="B28" s="124"/>
      <c r="C28" s="124"/>
      <c r="D28" s="124"/>
      <c r="E28" s="124"/>
      <c r="F28" s="124"/>
      <c r="G28" s="124"/>
      <c r="H28" s="125"/>
      <c r="I28" s="26" t="s">
        <v>47</v>
      </c>
      <c r="J28" s="26" t="s">
        <v>57</v>
      </c>
    </row>
    <row r="29" spans="1:10" ht="30" x14ac:dyDescent="0.4">
      <c r="A29" s="126"/>
      <c r="B29" s="127"/>
      <c r="C29" s="127"/>
      <c r="D29" s="127"/>
      <c r="E29" s="127"/>
      <c r="F29" s="127"/>
      <c r="G29" s="127"/>
      <c r="H29" s="128"/>
      <c r="I29" s="68">
        <f>I27+I25+I12+I6</f>
        <v>0</v>
      </c>
      <c r="J29" s="69">
        <f>J27+J25+J12+J6</f>
        <v>0</v>
      </c>
    </row>
    <row r="30" spans="1:10" ht="30" x14ac:dyDescent="0.4">
      <c r="A30" s="70"/>
      <c r="B30" s="70"/>
      <c r="C30" s="70"/>
      <c r="D30" s="70"/>
      <c r="E30" s="70"/>
      <c r="F30" s="70"/>
      <c r="G30" s="70"/>
      <c r="H30" s="70"/>
      <c r="I30" s="71"/>
      <c r="J30" s="72"/>
    </row>
    <row r="31" spans="1:10" ht="24" thickBot="1" x14ac:dyDescent="0.4">
      <c r="A31" s="79"/>
      <c r="B31" s="79"/>
      <c r="C31" s="79"/>
      <c r="D31" s="79"/>
      <c r="E31" s="79"/>
      <c r="F31" s="79"/>
      <c r="G31" s="79"/>
      <c r="H31" s="79"/>
      <c r="I31" s="80"/>
      <c r="J31" s="81"/>
    </row>
    <row r="32" spans="1:10" ht="25.5" x14ac:dyDescent="0.35">
      <c r="A32" s="82"/>
      <c r="B32" s="83"/>
      <c r="C32" s="84" t="s">
        <v>68</v>
      </c>
      <c r="D32" s="83"/>
      <c r="E32" s="83"/>
      <c r="F32" s="83"/>
      <c r="G32" s="83"/>
      <c r="H32" s="83"/>
      <c r="I32" s="85"/>
      <c r="J32" s="86"/>
    </row>
    <row r="33" spans="1:11" ht="81" x14ac:dyDescent="0.35">
      <c r="A33" s="87" t="s">
        <v>0</v>
      </c>
      <c r="B33" s="74" t="s">
        <v>53</v>
      </c>
      <c r="C33" s="74" t="s">
        <v>1</v>
      </c>
      <c r="D33" s="74" t="s">
        <v>2</v>
      </c>
      <c r="E33" s="76" t="s">
        <v>46</v>
      </c>
      <c r="F33" s="76" t="s">
        <v>50</v>
      </c>
      <c r="G33" s="76" t="s">
        <v>18</v>
      </c>
      <c r="H33" s="76" t="s">
        <v>19</v>
      </c>
      <c r="I33" s="75" t="s">
        <v>47</v>
      </c>
      <c r="J33" s="88" t="s">
        <v>56</v>
      </c>
    </row>
    <row r="34" spans="1:11" x14ac:dyDescent="0.35">
      <c r="A34" s="89">
        <v>1</v>
      </c>
      <c r="B34" s="103" t="s">
        <v>69</v>
      </c>
      <c r="C34" s="73" t="s">
        <v>12</v>
      </c>
      <c r="D34" s="73" t="s">
        <v>27</v>
      </c>
      <c r="E34" s="106">
        <v>10</v>
      </c>
      <c r="F34" s="109">
        <v>0</v>
      </c>
      <c r="G34" s="109">
        <v>0</v>
      </c>
      <c r="H34" s="109">
        <v>0</v>
      </c>
      <c r="I34" s="93">
        <v>0</v>
      </c>
      <c r="J34" s="96">
        <v>0</v>
      </c>
    </row>
    <row r="35" spans="1:11" x14ac:dyDescent="0.35">
      <c r="A35" s="89">
        <v>2</v>
      </c>
      <c r="B35" s="104"/>
      <c r="C35" s="73" t="s">
        <v>13</v>
      </c>
      <c r="D35" s="73" t="s">
        <v>27</v>
      </c>
      <c r="E35" s="107"/>
      <c r="F35" s="110"/>
      <c r="G35" s="110"/>
      <c r="H35" s="110"/>
      <c r="I35" s="94"/>
      <c r="J35" s="97"/>
    </row>
    <row r="36" spans="1:11" x14ac:dyDescent="0.35">
      <c r="A36" s="89">
        <v>3</v>
      </c>
      <c r="B36" s="104"/>
      <c r="C36" s="73" t="s">
        <v>14</v>
      </c>
      <c r="D36" s="73" t="s">
        <v>27</v>
      </c>
      <c r="E36" s="107"/>
      <c r="F36" s="110"/>
      <c r="G36" s="110"/>
      <c r="H36" s="110"/>
      <c r="I36" s="94"/>
      <c r="J36" s="97"/>
    </row>
    <row r="37" spans="1:11" x14ac:dyDescent="0.35">
      <c r="A37" s="89">
        <v>4</v>
      </c>
      <c r="B37" s="104"/>
      <c r="C37" s="73" t="s">
        <v>15</v>
      </c>
      <c r="D37" s="73" t="s">
        <v>27</v>
      </c>
      <c r="E37" s="107"/>
      <c r="F37" s="110"/>
      <c r="G37" s="110"/>
      <c r="H37" s="110"/>
      <c r="I37" s="94"/>
      <c r="J37" s="97"/>
    </row>
    <row r="38" spans="1:11" x14ac:dyDescent="0.35">
      <c r="A38" s="89">
        <v>5</v>
      </c>
      <c r="B38" s="104"/>
      <c r="C38" s="73" t="s">
        <v>17</v>
      </c>
      <c r="D38" s="73" t="s">
        <v>27</v>
      </c>
      <c r="E38" s="107"/>
      <c r="F38" s="110"/>
      <c r="G38" s="110"/>
      <c r="H38" s="110"/>
      <c r="I38" s="94"/>
      <c r="J38" s="97"/>
    </row>
    <row r="39" spans="1:11" x14ac:dyDescent="0.35">
      <c r="A39" s="89">
        <v>6</v>
      </c>
      <c r="B39" s="105"/>
      <c r="C39" s="73" t="s">
        <v>51</v>
      </c>
      <c r="D39" s="73" t="s">
        <v>25</v>
      </c>
      <c r="E39" s="108"/>
      <c r="F39" s="111"/>
      <c r="G39" s="111"/>
      <c r="H39" s="111"/>
      <c r="I39" s="95"/>
      <c r="J39" s="98"/>
    </row>
    <row r="40" spans="1:11" ht="61.5" x14ac:dyDescent="0.35">
      <c r="A40" s="99" t="s">
        <v>70</v>
      </c>
      <c r="B40" s="100"/>
      <c r="C40" s="100"/>
      <c r="D40" s="100"/>
      <c r="E40" s="100"/>
      <c r="F40" s="100"/>
      <c r="G40" s="100"/>
      <c r="H40" s="101"/>
      <c r="I40" s="78" t="s">
        <v>47</v>
      </c>
      <c r="J40" s="90" t="s">
        <v>57</v>
      </c>
      <c r="K40" s="77"/>
    </row>
    <row r="41" spans="1:11" x14ac:dyDescent="0.35">
      <c r="A41" s="102"/>
      <c r="B41" s="102"/>
      <c r="C41" s="102"/>
      <c r="D41" s="102"/>
      <c r="E41" s="102"/>
      <c r="F41" s="102"/>
      <c r="G41" s="102"/>
      <c r="H41" s="102"/>
      <c r="I41" s="91">
        <v>0</v>
      </c>
      <c r="J41" s="92">
        <v>0</v>
      </c>
    </row>
    <row r="42" spans="1:11" ht="30" x14ac:dyDescent="0.4">
      <c r="A42" s="67"/>
      <c r="B42" s="67"/>
      <c r="C42" s="67"/>
      <c r="D42" s="67"/>
      <c r="E42" s="67"/>
      <c r="F42" s="67"/>
      <c r="G42" s="67"/>
      <c r="H42" s="67"/>
      <c r="I42" s="65"/>
      <c r="J42" s="66"/>
    </row>
    <row r="43" spans="1:11" ht="24" thickBot="1" x14ac:dyDescent="0.4">
      <c r="A43" s="22"/>
      <c r="B43" s="45" t="s">
        <v>59</v>
      </c>
      <c r="D43" s="23"/>
      <c r="E43" s="22"/>
      <c r="F43" s="25"/>
    </row>
    <row r="44" spans="1:11" ht="135.75" thickBot="1" x14ac:dyDescent="0.4">
      <c r="A44" s="27" t="s">
        <v>0</v>
      </c>
      <c r="B44" s="60" t="s">
        <v>66</v>
      </c>
      <c r="C44" s="28" t="s">
        <v>2</v>
      </c>
      <c r="D44" s="28" t="s">
        <v>62</v>
      </c>
      <c r="E44" s="28" t="s">
        <v>50</v>
      </c>
      <c r="F44" s="28" t="s">
        <v>63</v>
      </c>
      <c r="G44" s="29" t="s">
        <v>64</v>
      </c>
    </row>
    <row r="45" spans="1:11" x14ac:dyDescent="0.35">
      <c r="A45" s="54">
        <v>1</v>
      </c>
      <c r="B45" s="55" t="s">
        <v>71</v>
      </c>
      <c r="C45" s="56" t="s">
        <v>58</v>
      </c>
      <c r="D45" s="63">
        <v>3</v>
      </c>
      <c r="E45" s="57">
        <v>0</v>
      </c>
      <c r="F45" s="58">
        <f>D45*E45</f>
        <v>0</v>
      </c>
      <c r="G45" s="59">
        <f>F45*1.23</f>
        <v>0</v>
      </c>
    </row>
    <row r="46" spans="1:11" x14ac:dyDescent="0.35">
      <c r="A46" s="19">
        <v>2</v>
      </c>
      <c r="B46" s="46" t="s">
        <v>72</v>
      </c>
      <c r="C46" s="5" t="s">
        <v>58</v>
      </c>
      <c r="D46" s="19">
        <v>1</v>
      </c>
      <c r="E46" s="13">
        <v>0</v>
      </c>
      <c r="F46" s="8">
        <f t="shared" ref="F46:F49" si="4">D46*E46</f>
        <v>0</v>
      </c>
      <c r="G46" s="50">
        <f t="shared" ref="G46:G50" si="5">F46*1.23</f>
        <v>0</v>
      </c>
    </row>
    <row r="47" spans="1:11" x14ac:dyDescent="0.35">
      <c r="A47" s="19">
        <v>3</v>
      </c>
      <c r="B47" s="46" t="s">
        <v>73</v>
      </c>
      <c r="C47" s="5" t="s">
        <v>58</v>
      </c>
      <c r="D47" s="19">
        <v>1</v>
      </c>
      <c r="E47" s="13">
        <v>0</v>
      </c>
      <c r="F47" s="8">
        <v>0</v>
      </c>
      <c r="G47" s="50">
        <v>0</v>
      </c>
    </row>
    <row r="48" spans="1:11" x14ac:dyDescent="0.35">
      <c r="A48" s="19">
        <v>4</v>
      </c>
      <c r="B48" s="46" t="s">
        <v>74</v>
      </c>
      <c r="C48" s="5" t="s">
        <v>58</v>
      </c>
      <c r="D48" s="19">
        <v>4</v>
      </c>
      <c r="E48" s="13">
        <v>0</v>
      </c>
      <c r="F48" s="8">
        <f t="shared" si="4"/>
        <v>0</v>
      </c>
      <c r="G48" s="50">
        <f t="shared" si="5"/>
        <v>0</v>
      </c>
    </row>
    <row r="49" spans="1:7" x14ac:dyDescent="0.35">
      <c r="A49" s="19">
        <v>5</v>
      </c>
      <c r="B49" s="46" t="s">
        <v>75</v>
      </c>
      <c r="C49" s="5" t="s">
        <v>58</v>
      </c>
      <c r="D49" s="19">
        <v>1</v>
      </c>
      <c r="E49" s="13">
        <v>0</v>
      </c>
      <c r="F49" s="8">
        <f t="shared" si="4"/>
        <v>0</v>
      </c>
      <c r="G49" s="50">
        <f t="shared" si="5"/>
        <v>0</v>
      </c>
    </row>
    <row r="50" spans="1:7" ht="24" thickBot="1" x14ac:dyDescent="0.4">
      <c r="A50" s="19">
        <v>6</v>
      </c>
      <c r="B50" s="47" t="s">
        <v>76</v>
      </c>
      <c r="C50" s="18" t="s">
        <v>58</v>
      </c>
      <c r="D50" s="42">
        <v>1</v>
      </c>
      <c r="E50" s="43">
        <v>0</v>
      </c>
      <c r="F50" s="51">
        <f>D50*E50</f>
        <v>0</v>
      </c>
      <c r="G50" s="52">
        <f t="shared" si="5"/>
        <v>0</v>
      </c>
    </row>
    <row r="51" spans="1:7" ht="24" thickBot="1" x14ac:dyDescent="0.4">
      <c r="A51" s="22"/>
      <c r="B51" s="21"/>
      <c r="C51" s="61" t="s">
        <v>61</v>
      </c>
      <c r="D51" s="44"/>
      <c r="E51" s="53"/>
      <c r="F51" s="48">
        <f>SUM(F45:F50)</f>
        <v>0</v>
      </c>
      <c r="G51" s="49">
        <f>SUM(G45:G50)</f>
        <v>0</v>
      </c>
    </row>
    <row r="55" spans="1:7" s="24" customFormat="1" ht="25.5" x14ac:dyDescent="0.35">
      <c r="B55" s="24" t="s">
        <v>20</v>
      </c>
      <c r="G55" s="24" t="s">
        <v>22</v>
      </c>
    </row>
    <row r="56" spans="1:7" s="24" customFormat="1" ht="25.5" x14ac:dyDescent="0.35">
      <c r="B56" s="24" t="s">
        <v>21</v>
      </c>
      <c r="G56" s="24" t="s">
        <v>30</v>
      </c>
    </row>
    <row r="57" spans="1:7" s="24" customFormat="1" ht="25.5" x14ac:dyDescent="0.35">
      <c r="G57" s="24" t="s">
        <v>23</v>
      </c>
    </row>
  </sheetData>
  <mergeCells count="30">
    <mergeCell ref="J6:J11"/>
    <mergeCell ref="H1:J1"/>
    <mergeCell ref="A28:H29"/>
    <mergeCell ref="C1:G1"/>
    <mergeCell ref="B6:B11"/>
    <mergeCell ref="I6:I11"/>
    <mergeCell ref="E6:E11"/>
    <mergeCell ref="F6:F11"/>
    <mergeCell ref="G6:G11"/>
    <mergeCell ref="C2:H2"/>
    <mergeCell ref="B26:J26"/>
    <mergeCell ref="H6:H11"/>
    <mergeCell ref="A5:J5"/>
    <mergeCell ref="B12:B23"/>
    <mergeCell ref="E12:E23"/>
    <mergeCell ref="A24:J24"/>
    <mergeCell ref="F12:F23"/>
    <mergeCell ref="J12:J23"/>
    <mergeCell ref="H12:H23"/>
    <mergeCell ref="G12:G23"/>
    <mergeCell ref="I12:I23"/>
    <mergeCell ref="I34:I39"/>
    <mergeCell ref="J34:J39"/>
    <mergeCell ref="A40:H40"/>
    <mergeCell ref="A41:H41"/>
    <mergeCell ref="B34:B39"/>
    <mergeCell ref="E34:E39"/>
    <mergeCell ref="F34:F39"/>
    <mergeCell ref="G34:G39"/>
    <mergeCell ref="H34:H39"/>
  </mergeCells>
  <pageMargins left="0.25" right="0.25" top="0.75" bottom="0.75" header="0.3" footer="0.3"/>
  <pageSetup paperSize="8" scale="3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e6423e5-28aa-4282-9c8c-73e1f38ea85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58D35E1DE00A45948F9AB03515CA3C" ma:contentTypeVersion="10" ma:contentTypeDescription="Utwórz nowy dokument." ma:contentTypeScope="" ma:versionID="d43a8d1e5a8ce04bcd90a953e663b1ce">
  <xsd:schema xmlns:xsd="http://www.w3.org/2001/XMLSchema" xmlns:xs="http://www.w3.org/2001/XMLSchema" xmlns:p="http://schemas.microsoft.com/office/2006/metadata/properties" xmlns:ns3="ae6423e5-28aa-4282-9c8c-73e1f38ea853" xmlns:ns4="5ea445d8-f18f-47f7-96cf-1e91f6748e8f" targetNamespace="http://schemas.microsoft.com/office/2006/metadata/properties" ma:root="true" ma:fieldsID="edbe9489e996e7fbcbc92a8d72242334" ns3:_="" ns4:_="">
    <xsd:import namespace="ae6423e5-28aa-4282-9c8c-73e1f38ea853"/>
    <xsd:import namespace="5ea445d8-f18f-47f7-96cf-1e91f6748e8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6423e5-28aa-4282-9c8c-73e1f38ea8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a445d8-f18f-47f7-96cf-1e91f6748e8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9530AD-0D59-437D-B3BB-FC880F9AF6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6CD3D0-7CCF-4550-9B3C-3960DBA8D275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5ea445d8-f18f-47f7-96cf-1e91f6748e8f"/>
    <ds:schemaRef ds:uri="ae6423e5-28aa-4282-9c8c-73e1f38ea85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4D3E027-52BD-4AC2-80EF-B5A95D629D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6423e5-28aa-4282-9c8c-73e1f38ea853"/>
    <ds:schemaRef ds:uri="5ea445d8-f18f-47f7-96cf-1e91f6748e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Szepiłło</dc:creator>
  <cp:lastModifiedBy>Izabela Łukawska-Przydrożny</cp:lastModifiedBy>
  <cp:lastPrinted>2023-03-02T06:34:05Z</cp:lastPrinted>
  <dcterms:created xsi:type="dcterms:W3CDTF">2022-03-01T08:55:07Z</dcterms:created>
  <dcterms:modified xsi:type="dcterms:W3CDTF">2025-05-21T06:06:39Z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0x010100D658D35E1DE00A45948F9AB03515CA3C</vt:lpwstr>
  </property>
</Properties>
</file>