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Mazurek\Desktop\CENTRALIZACJA ZAKUPÓW\Środki czystości\2023\Projekt dokumentów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E53" i="1" l="1"/>
  <c r="D53" i="1"/>
  <c r="M31" i="1" l="1"/>
  <c r="L31" i="1"/>
  <c r="D31" i="1"/>
  <c r="Q58" i="1" l="1"/>
  <c r="L58" i="1"/>
  <c r="L77" i="1" l="1"/>
  <c r="D77" i="1"/>
  <c r="D86" i="1" l="1"/>
</calcChain>
</file>

<file path=xl/sharedStrings.xml><?xml version="1.0" encoding="utf-8"?>
<sst xmlns="http://schemas.openxmlformats.org/spreadsheetml/2006/main" count="165" uniqueCount="163">
  <si>
    <t>Lp.</t>
  </si>
  <si>
    <t>Nazwa jednostki</t>
  </si>
  <si>
    <t>Adres</t>
  </si>
  <si>
    <t>Przedszkole Nr 1</t>
  </si>
  <si>
    <t>Przedszkole  Nr 2</t>
  </si>
  <si>
    <t>Przedszkole Nr 3</t>
  </si>
  <si>
    <t>Przedszkole  Nr 4</t>
  </si>
  <si>
    <t>Przedszkole Nr 5</t>
  </si>
  <si>
    <t>Przedszkole Integracyjne Nr 6</t>
  </si>
  <si>
    <t>Przedszkole  z Oddziałami Integracyjnymi Nr 7</t>
  </si>
  <si>
    <t>Przedszkole Integracyjne Nr 8</t>
  </si>
  <si>
    <t>Przedszkole Nr 9</t>
  </si>
  <si>
    <t>Przedszkole Nr 10</t>
  </si>
  <si>
    <t>Przedszkole Nr 11</t>
  </si>
  <si>
    <t>Przedszkole  Nr 12</t>
  </si>
  <si>
    <t>Przedszkole Nr 13</t>
  </si>
  <si>
    <t>Przedszkole Nr 14</t>
  </si>
  <si>
    <t>Przedszkole Nr 19</t>
  </si>
  <si>
    <t>Przedszkole z Oddziałami Integracyjnymi nr 20</t>
  </si>
  <si>
    <t>Przedszkole Nr 21</t>
  </si>
  <si>
    <t>Przedszkole Nr 23</t>
  </si>
  <si>
    <t>Przedszkole Nr 24</t>
  </si>
  <si>
    <t>Przedszkole Nr 25</t>
  </si>
  <si>
    <t>Przedszkole Nr 26</t>
  </si>
  <si>
    <t>Przedszkole Nr 32</t>
  </si>
  <si>
    <t>Przedszkole Nr 33</t>
  </si>
  <si>
    <t>Przedszkole Nr 34</t>
  </si>
  <si>
    <t>Przedszkole Integracyjne Nr 38</t>
  </si>
  <si>
    <t>Przedszkole Nr 42</t>
  </si>
  <si>
    <t>Przedszkole Nr 44</t>
  </si>
  <si>
    <t>Przedszkole Nr 72</t>
  </si>
  <si>
    <t>Przedszkole Nr 122</t>
  </si>
  <si>
    <t>Przedszkole Specjalne Nr 208</t>
  </si>
  <si>
    <t xml:space="preserve">Zespół Szkolno-Przedszkolny nr 8 </t>
  </si>
  <si>
    <t>Zespół Szkół Nr 23</t>
  </si>
  <si>
    <t>Zespół Szkół Licealnych i Ekonomicznych Nr 1</t>
  </si>
  <si>
    <t>Centrum Kształcenia Ustawicznego Nr 1</t>
  </si>
  <si>
    <t>Poradnia Psychologiczno-Pedagogiczna Nr 1</t>
  </si>
  <si>
    <t>Poradnia Psychologiczno-Pedagogiczna Nr 11</t>
  </si>
  <si>
    <t>Poradnia Psychologiczno-Pedagogiczna Nr 12</t>
  </si>
  <si>
    <t>Nr referencyjny: DBFO-Ś/SOA/2500/6/23/MM</t>
  </si>
  <si>
    <t>Przedszkole Nr 35</t>
  </si>
  <si>
    <t>Przedszkole Nr 206</t>
  </si>
  <si>
    <t>Załącznik nr 6.1 do SWZ</t>
  </si>
  <si>
    <t>WYKAZ JEDNOSTEK OBJĘTYCH ZAMÓWIENIEM na I CZĘŚĆ - Artykuły higieniczne i papierowe</t>
  </si>
  <si>
    <t>ul. Grzybowska 12/14a,
00-132 Warszawa</t>
  </si>
  <si>
    <t>ul. Orla 11,
00-143 Warszawa</t>
  </si>
  <si>
    <t>ul. Grzybowska 7,
00-132 Warszawa</t>
  </si>
  <si>
    <t>ul. Elektoralna 15/17,
00-137 Warszawa</t>
  </si>
  <si>
    <t>ul. Okrąg 6b,
00-407 Warszawa</t>
  </si>
  <si>
    <t>ul. Cecylii Śniegockiej 4/6,
00-430 Warszawa</t>
  </si>
  <si>
    <t>ul. Sowia 4,
00-318 Warszawa</t>
  </si>
  <si>
    <t>ul. Karmelicka 3b, 
00-149 Warszawa</t>
  </si>
  <si>
    <t>ul. Dzielna 5a, 
00-162 Warszawa</t>
  </si>
  <si>
    <t>ul. Nowolipki 10a, 
00-153 Warszawa</t>
  </si>
  <si>
    <t>ul. St. Dubois 3, 
00-184 Warszawa</t>
  </si>
  <si>
    <t>ul. Niska 9, 
00-176 Warszawa</t>
  </si>
  <si>
    <t>ul. Leona Schillera 6a, 
00-248 Warszawa</t>
  </si>
  <si>
    <t>ul. Senatorska 24a, 
00-095 Warszawa</t>
  </si>
  <si>
    <t>ul. Wojciecha Górskiego 5a, 
00-033 Warszawa</t>
  </si>
  <si>
    <t>pl. Jana Henryka Dąbrowskiego 10, 
00-055 Warszawa</t>
  </si>
  <si>
    <t>ul. Śniadeckich 12, 
00-656 Warszawa</t>
  </si>
  <si>
    <t>ul. Stefanii Sempołowskiej 2a,
00-574 Warszawa</t>
  </si>
  <si>
    <t>ul. Marszałkowska 27/35a,
 00-639 Warszawa</t>
  </si>
  <si>
    <t>ul. Czerniakowska 128, 
00-454 Warszawa</t>
  </si>
  <si>
    <t>ul. Drewniana 10/16, 
00-345 Warszawa</t>
  </si>
  <si>
    <t>ul. Boya-Żeleńskiego 4a, 
00-621 Warszawa</t>
  </si>
  <si>
    <t>ul. Nowowiejska 1/3, 
00-643 Warszawa</t>
  </si>
  <si>
    <t>ul. Rozbrat 10/14, 
00-451 Warszawa</t>
  </si>
  <si>
    <t>ul. Krucza 19, 
00-525 Warszawa</t>
  </si>
  <si>
    <t>ul. Nowogrodzka 17, 
00-511 Warszawa</t>
  </si>
  <si>
    <t>ul. Wilcza 55/63, 
00-679 Warszawa</t>
  </si>
  <si>
    <t>ul. Emilii Plater 25, 
00-688 Warszawa</t>
  </si>
  <si>
    <t>ul. W.Górskiego 1, 
00-033 Warszawa</t>
  </si>
  <si>
    <t>ul. Nowy Świat 41a, 
00-042 Warszawa</t>
  </si>
  <si>
    <t>pl. Bankowy 3/5, 
00-142 Warszawa</t>
  </si>
  <si>
    <t>ul. Agrykola 9,
00-460 Warszawa</t>
  </si>
  <si>
    <t>ul. Ludna 8, 
00-404 Warszawa</t>
  </si>
  <si>
    <t>Al. Solidarności 72b, 
00-145 Warszawa</t>
  </si>
  <si>
    <t>ul. Natolińska 2, 
00-568 Warszawa</t>
  </si>
  <si>
    <t>ul. Solec 37, 
00-438 Warszawa</t>
  </si>
  <si>
    <t>ul. Jazdów 10b, 
00-467 Warszawa</t>
  </si>
  <si>
    <t>ul. Franciszkańska 7, 
00-233 Warszawa</t>
  </si>
  <si>
    <t>ul. Dzielna 1a, 
00-162 Warszawa</t>
  </si>
  <si>
    <t>ul. Wilcza 53, 
00-679 Warszawa</t>
  </si>
  <si>
    <t>ul. Górnośląska 45, 
00-458 Warszawa</t>
  </si>
  <si>
    <t>ul. Fabryczna 19, 
00-446 Warszawa</t>
  </si>
  <si>
    <t>ul. D. B. Meiselsa 1, 
00-190 Warszawa</t>
  </si>
  <si>
    <t>ul. Drewniana 8, 
00-345 Warszawa</t>
  </si>
  <si>
    <t>ul. Stefanii Sempołowskiej 4,
00-574 Warszawa</t>
  </si>
  <si>
    <t>ul. Niecała 14, 
00-098 Warszawa</t>
  </si>
  <si>
    <t>ul. Ciasna 13, 
00-232 Warszawa</t>
  </si>
  <si>
    <t>ul. ks. I. Skorupki 8, 
00-546 Warszawa</t>
  </si>
  <si>
    <t>ul. Karmelicka 13,
00-163 Warszawa</t>
  </si>
  <si>
    <t>ul. Nowy Świat 21a, 
00-029 Warszawa</t>
  </si>
  <si>
    <t>Al. Jana Pawła II 26a, 
00-133 Warszawa</t>
  </si>
  <si>
    <t>ul. L. Kruczkowskiego 12b,
00-380 Warszawa</t>
  </si>
  <si>
    <t>ul. Polna 7, 
00-625 Warszawa</t>
  </si>
  <si>
    <t>ul. Myśliwiecka 6, 
00-459 Warszawa</t>
  </si>
  <si>
    <t>ul. Nowolipie 8, 
00-150 Warszawa</t>
  </si>
  <si>
    <t>ul. Hoża 88, 
00-682 Warszawa</t>
  </si>
  <si>
    <t>pl. Stanisława Małachowskiego 1, 
00-063 Warszawa</t>
  </si>
  <si>
    <t>ul. Klonowa 16, 
00-591 Warszawa</t>
  </si>
  <si>
    <t>ul. Elektoralna 5/7,
00-137 Warszawa</t>
  </si>
  <si>
    <t>ul. Smolna 30,
00-375 Warszawa</t>
  </si>
  <si>
    <t>ul. Polna 5, 
00-625 Warszawa</t>
  </si>
  <si>
    <t>ul. Świętokrzyska 1, 
00-360 Warszawa</t>
  </si>
  <si>
    <t>ul. Konwiktorska 5/7, 
00-216 Warszawa</t>
  </si>
  <si>
    <t>ul. Hoża 11/15, 
00-528 Warszawa</t>
  </si>
  <si>
    <t>ul. Miła 7, 
00-180 Warszawa</t>
  </si>
  <si>
    <t>ul. Świętokrzyska 18a, 
00-052 Warszawa</t>
  </si>
  <si>
    <t>ul. Konopczyńskiego 4, 
00-335 Warszawa</t>
  </si>
  <si>
    <t>ul. Górnośląska 31, 
00-432 Warszawa</t>
  </si>
  <si>
    <t>ul. Przyrynek 9,
00-219 Warszawa</t>
  </si>
  <si>
    <t>ul. Poznańska 6/8, 
00-680 Warszawa</t>
  </si>
  <si>
    <t>ul. Stawki 10, 
00-178 Warszawa</t>
  </si>
  <si>
    <t>ul. Stawki 14,
00-178 Warszawa</t>
  </si>
  <si>
    <t>ul. Łazienkowska 7,
00-449 Warszawa</t>
  </si>
  <si>
    <t>ul. Noakowskiego 6, 
00-666 Warszawa</t>
  </si>
  <si>
    <t>ul. Międzyparkowa 4, 
00-208 Warszawa</t>
  </si>
  <si>
    <t>ul. Złota 9 lok. 3, 
00-019 Warszawa</t>
  </si>
  <si>
    <t>Al. Jerozolimskie 30/5, 
00-024 Warszawa</t>
  </si>
  <si>
    <t>Przedszkole Nr 16 
„Zaczarowany Zakątek”</t>
  </si>
  <si>
    <t>Przedszkole Nr 17 
„Kółko Graniaste”</t>
  </si>
  <si>
    <t>Przedszkole  Nr 30 
„Zielona Łódeczka”</t>
  </si>
  <si>
    <t>Przedszkole Nr 31 
im. Zdzisława Witwickiego</t>
  </si>
  <si>
    <t>Przedszkole Nr 36 
„Odkrywcy Nowego Świata”</t>
  </si>
  <si>
    <t>Przedszkole Nr 82 
"Kolorowe Kredki"</t>
  </si>
  <si>
    <t>Przedszkole  Nr 129 
„Raj na Skarpie”</t>
  </si>
  <si>
    <t>Szkoła Podstawowa Nr 1 
im. Gustawa Morcinka</t>
  </si>
  <si>
    <t>Szkoła Podstawowa Nr 12
im. Powstańców Śląskich</t>
  </si>
  <si>
    <t>Szkoła Podstawowa Nr 29
im. Giuseppe Garibaldiego</t>
  </si>
  <si>
    <t>Szkoła Podstawowa Nr 32 z Oddziałami Integracyjnymi 
im. Małego Powstańca</t>
  </si>
  <si>
    <t>Szkoła Podstawowa z  Oddziałami Integracyjnymi nr 41 
im. Żołnierzy Armii Krajowej Grupy Bojowej „Krybar”</t>
  </si>
  <si>
    <t>Szkoła Podstawowa Nr 48 
im. Adama Próchnika</t>
  </si>
  <si>
    <t>Szkoła Podstawowa Nr 75
im. Marii Konopnickiej</t>
  </si>
  <si>
    <t>Szkoła Podstawowa Nr 158 
im. Jana Kilińskiego</t>
  </si>
  <si>
    <t>Szkoła Podstawowa Nr 203 
im. Antoniny i Jana Żabińskich</t>
  </si>
  <si>
    <t>Szkoła Podstawowa Nr 210 
im. Bohaterów Pawiaka</t>
  </si>
  <si>
    <t>Szkoła Podstawowa z Oddziałami Integracyjnymi i Oddziałami Dwujęzycznymi nr 211
im. Janusza Korczaka</t>
  </si>
  <si>
    <t>Szkoła Podstawowa Nr 220 
im. Stanisława Kopczyńskiego</t>
  </si>
  <si>
    <t>Technikum Kinematograficzno-Komputerowe 
im. Krzysztofa Kieślowskiego</t>
  </si>
  <si>
    <t>II Liceum Ogólnokształcące z Oddziałami Dwujęzycznymi 
im. Stefana Batorego</t>
  </si>
  <si>
    <t>V Liceum Ogólnokształcące
im. Księcia Józefa Poniatowskiego</t>
  </si>
  <si>
    <t>IX Liceum Ogólnokształcące
im. Klementyny Hoffmanowej</t>
  </si>
  <si>
    <t>XI Liceum Ogólnokształcące
im. Mikołaja Reja</t>
  </si>
  <si>
    <t>XV Liceum Ogólnokształcące z Oddziałami Dwujęzycznymi
im. Narcyzy Żmichowskiej</t>
  </si>
  <si>
    <t>XVII Liceum Ogólnokształcące z Oddziałami Dwujęzycznymi
im. Andrzeja Frycza Modrzewskiego</t>
  </si>
  <si>
    <t>XVIII Liceum Ogólnokształcące
im. Jana Zamoyskiego</t>
  </si>
  <si>
    <t>XXVII Liceum OgólnokształcąceXXVII Liceum Ogólnokształcące
im. Tadeusza Czackiego</t>
  </si>
  <si>
    <t>XXXVII Liceum Ogólnokształcące
im. Jarosława Dąbrowskiego</t>
  </si>
  <si>
    <t>LXII Liceum Ogólnokształcące Mistrzostwa Sportowego
im. Generała Broni Władysława Andersa</t>
  </si>
  <si>
    <t>LXVII Liceum Ogólnokształcące
im. Jana Nowaka Jeziorańskiego</t>
  </si>
  <si>
    <t>LXXV Liceum Ogólnokształcące
im. Jana III Sobieskiego</t>
  </si>
  <si>
    <t>LXXXI Liceum Ogólnokształcące
im. Aleksandra Fredry</t>
  </si>
  <si>
    <t>CLVII Liceum Ogólnokształcące
im. Marii Skłodowskiej-Curie</t>
  </si>
  <si>
    <t>Zespół Szkół Nr 22
im. Emiliana Konopczyńskiego</t>
  </si>
  <si>
    <t>Zespół Szkół Architektoniczno-Budowlanych i Licealnych
im. Stanisława Noakowskiego</t>
  </si>
  <si>
    <t>Zespół Szkół Gastronomicznych
im. prof. Eugeniusza Pijanowskiego</t>
  </si>
  <si>
    <t>Zespół Szkół Poligraficznych
im. Marszałka Józefa Piłsudskiego</t>
  </si>
  <si>
    <t>Młodzieżowy Dom Kultury
im. Władysława Broniewskiego</t>
  </si>
  <si>
    <t>Międzyszkolny Ośrodek Sportowy Nr 3 
im. Janusza Kusocińskiego</t>
  </si>
  <si>
    <t>Numer pozycji z formularza cenowego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</si>
</sst>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zoomScale="130" zoomScaleNormal="130" workbookViewId="0">
      <pane xSplit="3" ySplit="6" topLeftCell="D67" activePane="bottomRight" state="frozen"/>
      <selection pane="topRight" activeCell="D1" sqref="D1"/>
      <selection pane="bottomLeft" activeCell="A7" sqref="A7"/>
      <selection pane="bottomRight" activeCell="D6" sqref="D6"/>
    </sheetView>
  </sheetViews>
  <sheetFormatPr defaultRowHeight="15" x14ac:dyDescent="0.25"/>
  <cols>
    <col min="1" max="1" width="3.7109375" customWidth="1"/>
    <col min="2" max="2" width="27" customWidth="1"/>
    <col min="3" max="3" width="24.85546875" customWidth="1"/>
    <col min="4" max="4" width="6.85546875" customWidth="1"/>
    <col min="5" max="5" width="6.42578125" customWidth="1"/>
    <col min="6" max="6" width="4.85546875" customWidth="1"/>
    <col min="7" max="7" width="5.7109375" customWidth="1"/>
    <col min="8" max="8" width="4" customWidth="1"/>
    <col min="9" max="10" width="3.7109375" customWidth="1"/>
    <col min="11" max="11" width="5.85546875" customWidth="1"/>
    <col min="12" max="12" width="7" customWidth="1"/>
    <col min="13" max="13" width="5.5703125" customWidth="1"/>
    <col min="14" max="14" width="3.28515625" customWidth="1"/>
    <col min="15" max="15" width="3.85546875" customWidth="1"/>
    <col min="16" max="16" width="4.42578125" customWidth="1"/>
    <col min="17" max="17" width="4.7109375" customWidth="1"/>
    <col min="18" max="18" width="4.5703125" customWidth="1"/>
    <col min="19" max="19" width="5.85546875" customWidth="1"/>
    <col min="20" max="20" width="4.5703125" customWidth="1"/>
    <col min="21" max="21" width="4.42578125" customWidth="1"/>
    <col min="22" max="22" width="3.85546875" customWidth="1"/>
    <col min="23" max="24" width="5.7109375" customWidth="1"/>
    <col min="25" max="25" width="4.140625" customWidth="1"/>
    <col min="26" max="26" width="4.5703125" customWidth="1"/>
    <col min="27" max="27" width="5.5703125" customWidth="1"/>
    <col min="28" max="28" width="5" customWidth="1"/>
    <col min="29" max="29" width="4" customWidth="1"/>
    <col min="30" max="30" width="5.5703125" customWidth="1"/>
    <col min="31" max="31" width="4.85546875" customWidth="1"/>
  </cols>
  <sheetData>
    <row r="1" spans="1:31" x14ac:dyDescent="0.25">
      <c r="A1" s="1" t="s">
        <v>43</v>
      </c>
    </row>
    <row r="2" spans="1:31" x14ac:dyDescent="0.25">
      <c r="A2" s="1" t="s">
        <v>40</v>
      </c>
    </row>
    <row r="4" spans="1:31" ht="17.25" x14ac:dyDescent="0.3">
      <c r="A4" s="17" t="s">
        <v>44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x14ac:dyDescent="0.25">
      <c r="A5" s="14" t="s">
        <v>0</v>
      </c>
      <c r="B5" s="14" t="s">
        <v>1</v>
      </c>
      <c r="C5" s="14" t="s">
        <v>2</v>
      </c>
      <c r="D5" s="15" t="s">
        <v>162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x14ac:dyDescent="0.25">
      <c r="A6" s="14"/>
      <c r="B6" s="14"/>
      <c r="C6" s="14"/>
      <c r="D6" s="8">
        <v>1</v>
      </c>
      <c r="E6" s="9">
        <v>2</v>
      </c>
      <c r="F6" s="8">
        <v>3</v>
      </c>
      <c r="G6" s="9">
        <v>4</v>
      </c>
      <c r="H6" s="8">
        <v>5</v>
      </c>
      <c r="I6" s="9">
        <v>6</v>
      </c>
      <c r="J6" s="8">
        <v>7</v>
      </c>
      <c r="K6" s="9">
        <v>8</v>
      </c>
      <c r="L6" s="8">
        <v>9</v>
      </c>
      <c r="M6" s="9">
        <v>10</v>
      </c>
      <c r="N6" s="8">
        <v>11</v>
      </c>
      <c r="O6" s="9">
        <v>12</v>
      </c>
      <c r="P6" s="8">
        <v>13</v>
      </c>
      <c r="Q6" s="9">
        <v>14</v>
      </c>
      <c r="R6" s="8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</row>
    <row r="7" spans="1:31" ht="25.5" x14ac:dyDescent="0.25">
      <c r="A7" s="2">
        <v>1</v>
      </c>
      <c r="B7" s="4" t="s">
        <v>3</v>
      </c>
      <c r="C7" s="4" t="s">
        <v>45</v>
      </c>
      <c r="D7" s="10">
        <v>1400</v>
      </c>
      <c r="E7" s="10"/>
      <c r="F7" s="10"/>
      <c r="G7" s="10"/>
      <c r="H7" s="10"/>
      <c r="I7" s="11"/>
      <c r="J7" s="11"/>
      <c r="K7" s="11">
        <v>500</v>
      </c>
      <c r="L7" s="11">
        <v>600</v>
      </c>
      <c r="M7" s="11"/>
      <c r="N7" s="10"/>
      <c r="O7" s="10"/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25.5" x14ac:dyDescent="0.25">
      <c r="A8" s="2">
        <v>2</v>
      </c>
      <c r="B8" s="4" t="s">
        <v>4</v>
      </c>
      <c r="C8" s="4" t="s">
        <v>46</v>
      </c>
      <c r="D8" s="10">
        <v>350</v>
      </c>
      <c r="E8" s="10"/>
      <c r="F8" s="10"/>
      <c r="G8" s="10">
        <v>5</v>
      </c>
      <c r="H8" s="10"/>
      <c r="I8" s="11">
        <v>5</v>
      </c>
      <c r="J8" s="11"/>
      <c r="K8" s="11">
        <v>20</v>
      </c>
      <c r="L8" s="11"/>
      <c r="M8" s="11">
        <v>20</v>
      </c>
      <c r="N8" s="10"/>
      <c r="O8" s="10"/>
      <c r="P8" s="10"/>
      <c r="Q8" s="10"/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25.5" x14ac:dyDescent="0.25">
      <c r="A9" s="2">
        <v>3</v>
      </c>
      <c r="B9" s="4" t="s">
        <v>5</v>
      </c>
      <c r="C9" s="4" t="s">
        <v>47</v>
      </c>
      <c r="D9" s="10">
        <v>500</v>
      </c>
      <c r="E9" s="10">
        <v>200</v>
      </c>
      <c r="F9" s="10"/>
      <c r="G9" s="10"/>
      <c r="H9" s="10"/>
      <c r="I9" s="11"/>
      <c r="J9" s="11"/>
      <c r="K9" s="11">
        <v>50</v>
      </c>
      <c r="L9" s="11">
        <v>300</v>
      </c>
      <c r="M9" s="11">
        <v>40</v>
      </c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25.5" x14ac:dyDescent="0.25">
      <c r="A10" s="2">
        <v>4</v>
      </c>
      <c r="B10" s="4" t="s">
        <v>6</v>
      </c>
      <c r="C10" s="4" t="s">
        <v>48</v>
      </c>
      <c r="D10" s="10">
        <v>280</v>
      </c>
      <c r="E10" s="10">
        <v>48</v>
      </c>
      <c r="F10" s="10"/>
      <c r="G10" s="10">
        <v>4</v>
      </c>
      <c r="H10" s="10"/>
      <c r="I10" s="11"/>
      <c r="J10" s="11"/>
      <c r="K10" s="11">
        <v>36</v>
      </c>
      <c r="L10" s="11">
        <v>160</v>
      </c>
      <c r="M10" s="11">
        <v>16</v>
      </c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25.5" x14ac:dyDescent="0.25">
      <c r="A11" s="2">
        <v>5</v>
      </c>
      <c r="B11" s="4" t="s">
        <v>7</v>
      </c>
      <c r="C11" s="4" t="s">
        <v>49</v>
      </c>
      <c r="D11" s="10">
        <v>1000</v>
      </c>
      <c r="E11" s="10"/>
      <c r="F11" s="10"/>
      <c r="G11" s="10"/>
      <c r="H11" s="10"/>
      <c r="I11" s="11"/>
      <c r="J11" s="11"/>
      <c r="K11" s="11">
        <v>80</v>
      </c>
      <c r="L11" s="11">
        <v>500</v>
      </c>
      <c r="M11" s="11">
        <v>30</v>
      </c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25.5" x14ac:dyDescent="0.25">
      <c r="A12" s="2">
        <v>6</v>
      </c>
      <c r="B12" s="4" t="s">
        <v>8</v>
      </c>
      <c r="C12" s="4" t="s">
        <v>50</v>
      </c>
      <c r="D12" s="10">
        <v>600</v>
      </c>
      <c r="E12" s="10"/>
      <c r="F12" s="10"/>
      <c r="G12" s="10"/>
      <c r="H12" s="10"/>
      <c r="I12" s="11"/>
      <c r="J12" s="11"/>
      <c r="K12" s="11">
        <v>50</v>
      </c>
      <c r="L12" s="11">
        <v>150</v>
      </c>
      <c r="M12" s="11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25.5" x14ac:dyDescent="0.25">
      <c r="A13" s="2">
        <v>7</v>
      </c>
      <c r="B13" s="4" t="s">
        <v>9</v>
      </c>
      <c r="C13" s="4" t="s">
        <v>51</v>
      </c>
      <c r="D13" s="10">
        <v>480</v>
      </c>
      <c r="E13" s="10"/>
      <c r="F13" s="10"/>
      <c r="G13" s="10"/>
      <c r="H13" s="10"/>
      <c r="I13" s="11"/>
      <c r="J13" s="11"/>
      <c r="K13" s="11"/>
      <c r="L13" s="11">
        <v>600</v>
      </c>
      <c r="M13" s="11"/>
      <c r="N13" s="10"/>
      <c r="O13" s="10"/>
      <c r="P13" s="10"/>
      <c r="Q13" s="10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25.5" x14ac:dyDescent="0.25">
      <c r="A14" s="2">
        <v>8</v>
      </c>
      <c r="B14" s="7" t="s">
        <v>10</v>
      </c>
      <c r="C14" s="4" t="s">
        <v>52</v>
      </c>
      <c r="D14" s="10">
        <v>180</v>
      </c>
      <c r="E14" s="10">
        <v>24</v>
      </c>
      <c r="F14" s="10"/>
      <c r="G14" s="10"/>
      <c r="H14" s="10"/>
      <c r="I14" s="11"/>
      <c r="J14" s="11"/>
      <c r="K14" s="11"/>
      <c r="L14" s="11">
        <v>320</v>
      </c>
      <c r="M14" s="11">
        <v>6</v>
      </c>
      <c r="N14" s="10"/>
      <c r="O14" s="10"/>
      <c r="P14" s="10"/>
      <c r="Q14" s="10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25.5" x14ac:dyDescent="0.25">
      <c r="A15" s="2">
        <v>9</v>
      </c>
      <c r="B15" s="4" t="s">
        <v>11</v>
      </c>
      <c r="C15" s="4" t="s">
        <v>53</v>
      </c>
      <c r="D15" s="10">
        <v>240</v>
      </c>
      <c r="E15" s="10">
        <v>180</v>
      </c>
      <c r="F15" s="10"/>
      <c r="G15" s="10"/>
      <c r="H15" s="10"/>
      <c r="I15" s="11"/>
      <c r="J15" s="11"/>
      <c r="K15" s="11"/>
      <c r="L15" s="11">
        <v>800</v>
      </c>
      <c r="M15" s="11"/>
      <c r="N15" s="10"/>
      <c r="O15" s="10"/>
      <c r="P15" s="10"/>
      <c r="Q15" s="10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25.5" x14ac:dyDescent="0.25">
      <c r="A16" s="2">
        <v>10</v>
      </c>
      <c r="B16" s="4" t="s">
        <v>12</v>
      </c>
      <c r="C16" s="4" t="s">
        <v>54</v>
      </c>
      <c r="D16" s="10"/>
      <c r="E16" s="10">
        <v>300</v>
      </c>
      <c r="F16" s="10"/>
      <c r="G16" s="10">
        <v>5</v>
      </c>
      <c r="H16" s="10"/>
      <c r="I16" s="11"/>
      <c r="J16" s="11"/>
      <c r="K16" s="11">
        <v>40</v>
      </c>
      <c r="L16" s="11">
        <v>1200</v>
      </c>
      <c r="M16" s="11"/>
      <c r="N16" s="10"/>
      <c r="O16" s="10"/>
      <c r="P16" s="10"/>
      <c r="Q16" s="10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25.5" x14ac:dyDescent="0.25">
      <c r="A17" s="2">
        <v>11</v>
      </c>
      <c r="B17" s="4" t="s">
        <v>13</v>
      </c>
      <c r="C17" s="4" t="s">
        <v>55</v>
      </c>
      <c r="D17" s="10">
        <v>800</v>
      </c>
      <c r="E17" s="10"/>
      <c r="F17" s="10"/>
      <c r="G17" s="10"/>
      <c r="H17" s="10"/>
      <c r="I17" s="11"/>
      <c r="J17" s="11"/>
      <c r="K17" s="11"/>
      <c r="L17" s="11">
        <v>150</v>
      </c>
      <c r="M17" s="11"/>
      <c r="N17" s="10"/>
      <c r="O17" s="10"/>
      <c r="P17" s="10"/>
      <c r="Q17" s="10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25.5" x14ac:dyDescent="0.25">
      <c r="A18" s="2">
        <v>12</v>
      </c>
      <c r="B18" s="4" t="s">
        <v>14</v>
      </c>
      <c r="C18" s="4" t="s">
        <v>56</v>
      </c>
      <c r="D18" s="10">
        <v>100</v>
      </c>
      <c r="E18" s="10">
        <v>100</v>
      </c>
      <c r="F18" s="10"/>
      <c r="G18" s="10"/>
      <c r="H18" s="10"/>
      <c r="I18" s="11"/>
      <c r="J18" s="11"/>
      <c r="K18" s="11">
        <v>20</v>
      </c>
      <c r="L18" s="11">
        <v>120</v>
      </c>
      <c r="M18" s="11">
        <v>40</v>
      </c>
      <c r="N18" s="10"/>
      <c r="O18" s="10"/>
      <c r="P18" s="10"/>
      <c r="Q18" s="10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25.5" x14ac:dyDescent="0.25">
      <c r="A19" s="2">
        <v>13</v>
      </c>
      <c r="B19" s="4" t="s">
        <v>15</v>
      </c>
      <c r="C19" s="4" t="s">
        <v>57</v>
      </c>
      <c r="D19" s="10">
        <v>800</v>
      </c>
      <c r="E19" s="10"/>
      <c r="F19" s="10"/>
      <c r="G19" s="10">
        <v>5</v>
      </c>
      <c r="H19" s="10"/>
      <c r="I19" s="11"/>
      <c r="J19" s="11"/>
      <c r="K19" s="11">
        <v>10</v>
      </c>
      <c r="L19" s="11">
        <v>60</v>
      </c>
      <c r="M19" s="11"/>
      <c r="N19" s="10"/>
      <c r="O19" s="10"/>
      <c r="P19" s="10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25.5" x14ac:dyDescent="0.25">
      <c r="A20" s="2">
        <v>14</v>
      </c>
      <c r="B20" s="4" t="s">
        <v>16</v>
      </c>
      <c r="C20" s="4" t="s">
        <v>58</v>
      </c>
      <c r="D20" s="10">
        <v>256</v>
      </c>
      <c r="E20" s="10">
        <v>100</v>
      </c>
      <c r="F20" s="10"/>
      <c r="G20" s="10"/>
      <c r="H20" s="10"/>
      <c r="I20" s="11"/>
      <c r="J20" s="11"/>
      <c r="K20" s="11">
        <v>250</v>
      </c>
      <c r="L20" s="11">
        <v>10</v>
      </c>
      <c r="M20" s="11"/>
      <c r="N20" s="10"/>
      <c r="O20" s="10"/>
      <c r="P20" s="10"/>
      <c r="Q20" s="10"/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25.5" x14ac:dyDescent="0.25">
      <c r="A21" s="2">
        <v>15</v>
      </c>
      <c r="B21" s="4" t="s">
        <v>122</v>
      </c>
      <c r="C21" s="4" t="s">
        <v>59</v>
      </c>
      <c r="D21" s="10">
        <v>500</v>
      </c>
      <c r="E21" s="10">
        <v>100</v>
      </c>
      <c r="F21" s="10"/>
      <c r="G21" s="10"/>
      <c r="H21" s="10"/>
      <c r="I21" s="11"/>
      <c r="J21" s="11"/>
      <c r="K21" s="11">
        <v>60</v>
      </c>
      <c r="L21" s="11">
        <v>400</v>
      </c>
      <c r="M21" s="11"/>
      <c r="N21" s="10"/>
      <c r="O21" s="10"/>
      <c r="P21" s="10"/>
      <c r="Q21" s="10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38.25" x14ac:dyDescent="0.25">
      <c r="A22" s="2">
        <v>16</v>
      </c>
      <c r="B22" s="4" t="s">
        <v>123</v>
      </c>
      <c r="C22" s="4" t="s">
        <v>60</v>
      </c>
      <c r="D22" s="10">
        <v>1800</v>
      </c>
      <c r="E22" s="10">
        <v>40</v>
      </c>
      <c r="F22" s="10"/>
      <c r="G22" s="10"/>
      <c r="H22" s="10"/>
      <c r="I22" s="11"/>
      <c r="J22" s="11"/>
      <c r="K22" s="11"/>
      <c r="L22" s="11">
        <v>1150</v>
      </c>
      <c r="M22" s="11">
        <v>55</v>
      </c>
      <c r="N22" s="10"/>
      <c r="O22" s="10"/>
      <c r="P22" s="10"/>
      <c r="Q22" s="10"/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25.5" x14ac:dyDescent="0.25">
      <c r="A23" s="2">
        <v>17</v>
      </c>
      <c r="B23" s="4" t="s">
        <v>17</v>
      </c>
      <c r="C23" s="4" t="s">
        <v>61</v>
      </c>
      <c r="D23" s="10">
        <v>1000</v>
      </c>
      <c r="E23" s="10"/>
      <c r="F23" s="10"/>
      <c r="G23" s="10"/>
      <c r="H23" s="10"/>
      <c r="I23" s="11"/>
      <c r="J23" s="11"/>
      <c r="K23" s="11">
        <v>100</v>
      </c>
      <c r="L23" s="11">
        <v>100</v>
      </c>
      <c r="M23" s="11"/>
      <c r="N23" s="10"/>
      <c r="O23" s="10"/>
      <c r="P23" s="10"/>
      <c r="Q23" s="10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25.5" x14ac:dyDescent="0.25">
      <c r="A24" s="2">
        <v>18</v>
      </c>
      <c r="B24" s="4" t="s">
        <v>18</v>
      </c>
      <c r="C24" s="4" t="s">
        <v>62</v>
      </c>
      <c r="D24" s="10">
        <v>500</v>
      </c>
      <c r="E24" s="10"/>
      <c r="F24" s="10">
        <v>10</v>
      </c>
      <c r="G24" s="10">
        <v>10</v>
      </c>
      <c r="H24" s="10"/>
      <c r="I24" s="11"/>
      <c r="J24" s="11"/>
      <c r="K24" s="11">
        <v>15</v>
      </c>
      <c r="L24" s="11">
        <v>50</v>
      </c>
      <c r="M24" s="11">
        <v>30</v>
      </c>
      <c r="N24" s="10"/>
      <c r="O24" s="10"/>
      <c r="P24" s="10"/>
      <c r="Q24" s="10"/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25.5" x14ac:dyDescent="0.25">
      <c r="A25" s="2">
        <v>19</v>
      </c>
      <c r="B25" s="4" t="s">
        <v>19</v>
      </c>
      <c r="C25" s="4" t="s">
        <v>63</v>
      </c>
      <c r="D25" s="10">
        <v>500</v>
      </c>
      <c r="E25" s="10">
        <v>100</v>
      </c>
      <c r="F25" s="10"/>
      <c r="G25" s="10"/>
      <c r="H25" s="10"/>
      <c r="I25" s="11"/>
      <c r="J25" s="11"/>
      <c r="K25" s="11"/>
      <c r="L25" s="11">
        <v>100</v>
      </c>
      <c r="M25" s="11">
        <v>20</v>
      </c>
      <c r="N25" s="10"/>
      <c r="O25" s="10"/>
      <c r="P25" s="10"/>
      <c r="Q25" s="10"/>
      <c r="R25" s="1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25.5" x14ac:dyDescent="0.25">
      <c r="A26" s="2">
        <v>20</v>
      </c>
      <c r="B26" s="4" t="s">
        <v>20</v>
      </c>
      <c r="C26" s="4" t="s">
        <v>64</v>
      </c>
      <c r="D26" s="10">
        <v>600</v>
      </c>
      <c r="E26" s="10"/>
      <c r="F26" s="10"/>
      <c r="G26" s="10"/>
      <c r="H26" s="10"/>
      <c r="I26" s="11"/>
      <c r="J26" s="11"/>
      <c r="K26" s="11">
        <v>60</v>
      </c>
      <c r="L26" s="11">
        <v>50</v>
      </c>
      <c r="M26" s="11"/>
      <c r="N26" s="10"/>
      <c r="O26" s="10"/>
      <c r="P26" s="10"/>
      <c r="Q26" s="10"/>
      <c r="R26" s="10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25.5" x14ac:dyDescent="0.25">
      <c r="A27" s="2">
        <v>21</v>
      </c>
      <c r="B27" s="4" t="s">
        <v>21</v>
      </c>
      <c r="C27" s="4" t="s">
        <v>65</v>
      </c>
      <c r="D27" s="10">
        <v>1300</v>
      </c>
      <c r="E27" s="10"/>
      <c r="F27" s="10"/>
      <c r="G27" s="10">
        <v>8</v>
      </c>
      <c r="H27" s="10"/>
      <c r="I27" s="11"/>
      <c r="J27" s="11"/>
      <c r="K27" s="11"/>
      <c r="L27" s="11">
        <v>750</v>
      </c>
      <c r="M27" s="11"/>
      <c r="N27" s="10"/>
      <c r="O27" s="10"/>
      <c r="P27" s="10"/>
      <c r="Q27" s="10"/>
      <c r="R27" s="10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25.5" x14ac:dyDescent="0.25">
      <c r="A28" s="2">
        <v>22</v>
      </c>
      <c r="B28" s="4" t="s">
        <v>22</v>
      </c>
      <c r="C28" s="4" t="s">
        <v>66</v>
      </c>
      <c r="D28" s="10">
        <v>300</v>
      </c>
      <c r="E28" s="10">
        <v>100</v>
      </c>
      <c r="F28" s="10"/>
      <c r="G28" s="10"/>
      <c r="H28" s="10"/>
      <c r="I28" s="11"/>
      <c r="J28" s="11"/>
      <c r="K28" s="11"/>
      <c r="L28" s="11">
        <v>100</v>
      </c>
      <c r="M28" s="11"/>
      <c r="N28" s="10"/>
      <c r="O28" s="10"/>
      <c r="P28" s="10"/>
      <c r="Q28" s="10"/>
      <c r="R28" s="10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25.5" x14ac:dyDescent="0.25">
      <c r="A29" s="2">
        <v>23</v>
      </c>
      <c r="B29" s="4" t="s">
        <v>23</v>
      </c>
      <c r="C29" s="4" t="s">
        <v>67</v>
      </c>
      <c r="D29" s="10">
        <v>1800</v>
      </c>
      <c r="E29" s="10"/>
      <c r="F29" s="10"/>
      <c r="G29" s="10"/>
      <c r="H29" s="10"/>
      <c r="I29" s="11"/>
      <c r="J29" s="11"/>
      <c r="K29" s="11"/>
      <c r="L29" s="11"/>
      <c r="M29" s="11"/>
      <c r="N29" s="10"/>
      <c r="O29" s="10"/>
      <c r="P29" s="10"/>
      <c r="Q29" s="10"/>
      <c r="R29" s="10"/>
      <c r="S29" s="11"/>
      <c r="T29" s="11"/>
      <c r="U29" s="11"/>
      <c r="V29" s="11">
        <v>10</v>
      </c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25.5" x14ac:dyDescent="0.25">
      <c r="A30" s="2">
        <v>24</v>
      </c>
      <c r="B30" s="4" t="s">
        <v>124</v>
      </c>
      <c r="C30" s="4" t="s">
        <v>68</v>
      </c>
      <c r="D30" s="10"/>
      <c r="E30" s="10">
        <v>50</v>
      </c>
      <c r="F30" s="10">
        <v>6</v>
      </c>
      <c r="G30" s="10"/>
      <c r="H30" s="10"/>
      <c r="I30" s="11"/>
      <c r="J30" s="11"/>
      <c r="K30" s="11"/>
      <c r="L30" s="11"/>
      <c r="M30" s="11"/>
      <c r="N30" s="10"/>
      <c r="O30" s="10"/>
      <c r="P30" s="10"/>
      <c r="Q30" s="10"/>
      <c r="R30" s="1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25.5" x14ac:dyDescent="0.25">
      <c r="A31" s="2">
        <v>25</v>
      </c>
      <c r="B31" s="4" t="s">
        <v>125</v>
      </c>
      <c r="C31" s="4" t="s">
        <v>69</v>
      </c>
      <c r="D31" s="10">
        <f>600+80</f>
        <v>680</v>
      </c>
      <c r="E31" s="10">
        <v>70</v>
      </c>
      <c r="F31" s="10"/>
      <c r="G31" s="10"/>
      <c r="H31" s="10"/>
      <c r="I31" s="11"/>
      <c r="J31" s="11"/>
      <c r="K31" s="11"/>
      <c r="L31" s="11">
        <f>1300+60</f>
        <v>1360</v>
      </c>
      <c r="M31" s="11">
        <f>70+40</f>
        <v>110</v>
      </c>
      <c r="N31" s="10"/>
      <c r="O31" s="10"/>
      <c r="P31" s="10"/>
      <c r="Q31" s="10"/>
      <c r="R31" s="10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25.5" x14ac:dyDescent="0.25">
      <c r="A32" s="2">
        <v>26</v>
      </c>
      <c r="B32" s="7" t="s">
        <v>24</v>
      </c>
      <c r="C32" s="7" t="s">
        <v>70</v>
      </c>
      <c r="D32" s="12"/>
      <c r="E32" s="12"/>
      <c r="F32" s="12">
        <v>20</v>
      </c>
      <c r="G32" s="12">
        <v>2</v>
      </c>
      <c r="H32" s="12"/>
      <c r="I32" s="11"/>
      <c r="J32" s="11"/>
      <c r="K32" s="11"/>
      <c r="L32" s="11">
        <v>150</v>
      </c>
      <c r="M32" s="11"/>
      <c r="N32" s="10"/>
      <c r="O32" s="10"/>
      <c r="P32" s="10"/>
      <c r="Q32" s="10"/>
      <c r="R32" s="10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25.5" x14ac:dyDescent="0.25">
      <c r="A33" s="2">
        <v>27</v>
      </c>
      <c r="B33" s="4" t="s">
        <v>25</v>
      </c>
      <c r="C33" s="4" t="s">
        <v>71</v>
      </c>
      <c r="D33" s="10">
        <v>300</v>
      </c>
      <c r="E33" s="10">
        <v>100</v>
      </c>
      <c r="F33" s="10"/>
      <c r="G33" s="10"/>
      <c r="H33" s="10"/>
      <c r="I33" s="11"/>
      <c r="J33" s="11"/>
      <c r="K33" s="11"/>
      <c r="L33" s="11">
        <v>120</v>
      </c>
      <c r="M33" s="11"/>
      <c r="N33" s="10"/>
      <c r="O33" s="10"/>
      <c r="P33" s="10"/>
      <c r="Q33" s="10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25.5" x14ac:dyDescent="0.25">
      <c r="A34" s="2">
        <v>28</v>
      </c>
      <c r="B34" s="4" t="s">
        <v>26</v>
      </c>
      <c r="C34" s="4" t="s">
        <v>72</v>
      </c>
      <c r="D34" s="10">
        <v>2100</v>
      </c>
      <c r="E34" s="10"/>
      <c r="F34" s="10"/>
      <c r="G34" s="10"/>
      <c r="H34" s="10"/>
      <c r="I34" s="11"/>
      <c r="J34" s="11"/>
      <c r="K34" s="11">
        <v>150</v>
      </c>
      <c r="L34" s="11">
        <v>1300</v>
      </c>
      <c r="M34" s="11">
        <v>12</v>
      </c>
      <c r="N34" s="10"/>
      <c r="O34" s="10"/>
      <c r="P34" s="10"/>
      <c r="Q34" s="10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25.5" x14ac:dyDescent="0.25">
      <c r="A35" s="2">
        <v>29</v>
      </c>
      <c r="B35" s="4" t="s">
        <v>41</v>
      </c>
      <c r="C35" s="4" t="s">
        <v>73</v>
      </c>
      <c r="D35" s="10">
        <v>500</v>
      </c>
      <c r="E35" s="10">
        <v>180</v>
      </c>
      <c r="F35" s="10"/>
      <c r="G35" s="10"/>
      <c r="H35" s="10"/>
      <c r="I35" s="11"/>
      <c r="J35" s="11">
        <v>40</v>
      </c>
      <c r="K35" s="11">
        <v>250</v>
      </c>
      <c r="L35" s="11">
        <v>200</v>
      </c>
      <c r="M35" s="11"/>
      <c r="N35" s="10"/>
      <c r="O35" s="10"/>
      <c r="P35" s="10"/>
      <c r="Q35" s="10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25.5" x14ac:dyDescent="0.25">
      <c r="A36" s="2">
        <v>30</v>
      </c>
      <c r="B36" s="4" t="s">
        <v>126</v>
      </c>
      <c r="C36" s="4" t="s">
        <v>74</v>
      </c>
      <c r="D36" s="10"/>
      <c r="E36" s="10"/>
      <c r="F36" s="10">
        <v>17</v>
      </c>
      <c r="G36" s="10"/>
      <c r="H36" s="10"/>
      <c r="I36" s="11"/>
      <c r="J36" s="11"/>
      <c r="K36" s="11"/>
      <c r="L36" s="11"/>
      <c r="M36" s="11">
        <v>300</v>
      </c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25.5" x14ac:dyDescent="0.25">
      <c r="A37" s="2">
        <v>31</v>
      </c>
      <c r="B37" s="7" t="s">
        <v>27</v>
      </c>
      <c r="C37" s="4" t="s">
        <v>75</v>
      </c>
      <c r="D37" s="10">
        <v>1000</v>
      </c>
      <c r="E37" s="10"/>
      <c r="F37" s="10"/>
      <c r="G37" s="10"/>
      <c r="H37" s="10"/>
      <c r="I37" s="11"/>
      <c r="J37" s="11"/>
      <c r="K37" s="11"/>
      <c r="L37" s="11">
        <v>260</v>
      </c>
      <c r="M37" s="11">
        <v>40</v>
      </c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25.5" x14ac:dyDescent="0.25">
      <c r="A38" s="2">
        <v>32</v>
      </c>
      <c r="B38" s="5" t="s">
        <v>28</v>
      </c>
      <c r="C38" s="5" t="s">
        <v>76</v>
      </c>
      <c r="D38" s="10">
        <v>2200</v>
      </c>
      <c r="E38" s="10"/>
      <c r="F38" s="10"/>
      <c r="G38" s="10"/>
      <c r="H38" s="10"/>
      <c r="I38" s="11"/>
      <c r="J38" s="11"/>
      <c r="K38" s="11"/>
      <c r="L38" s="11">
        <v>1600</v>
      </c>
      <c r="M38" s="11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25.5" x14ac:dyDescent="0.25">
      <c r="A39" s="2">
        <v>33</v>
      </c>
      <c r="B39" s="6" t="s">
        <v>29</v>
      </c>
      <c r="C39" s="5" t="s">
        <v>77</v>
      </c>
      <c r="D39" s="10"/>
      <c r="E39" s="10">
        <v>120</v>
      </c>
      <c r="F39" s="10"/>
      <c r="G39" s="10">
        <v>24</v>
      </c>
      <c r="H39" s="10"/>
      <c r="I39" s="11"/>
      <c r="J39" s="11"/>
      <c r="K39" s="11"/>
      <c r="L39" s="11">
        <v>100</v>
      </c>
      <c r="M39" s="11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25.5" x14ac:dyDescent="0.25">
      <c r="A40" s="2">
        <v>34</v>
      </c>
      <c r="B40" s="5" t="s">
        <v>30</v>
      </c>
      <c r="C40" s="5" t="s">
        <v>78</v>
      </c>
      <c r="D40" s="10"/>
      <c r="E40" s="10"/>
      <c r="F40" s="10"/>
      <c r="G40" s="10"/>
      <c r="H40" s="10">
        <v>5</v>
      </c>
      <c r="I40" s="11"/>
      <c r="J40" s="11"/>
      <c r="K40" s="11">
        <v>50</v>
      </c>
      <c r="L40" s="11">
        <v>50</v>
      </c>
      <c r="M40" s="11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25.5" x14ac:dyDescent="0.25">
      <c r="A41" s="2">
        <v>35</v>
      </c>
      <c r="B41" s="5" t="s">
        <v>127</v>
      </c>
      <c r="C41" s="5" t="s">
        <v>79</v>
      </c>
      <c r="D41" s="10"/>
      <c r="E41" s="10">
        <v>500</v>
      </c>
      <c r="F41" s="10"/>
      <c r="G41" s="10"/>
      <c r="H41" s="10"/>
      <c r="I41" s="11"/>
      <c r="J41" s="11"/>
      <c r="K41" s="11">
        <v>50</v>
      </c>
      <c r="L41" s="11">
        <v>700</v>
      </c>
      <c r="M41" s="11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ht="25.5" x14ac:dyDescent="0.25">
      <c r="A42" s="2">
        <v>36</v>
      </c>
      <c r="B42" s="6" t="s">
        <v>31</v>
      </c>
      <c r="C42" s="6" t="s">
        <v>80</v>
      </c>
      <c r="D42" s="12"/>
      <c r="E42" s="12">
        <v>80</v>
      </c>
      <c r="F42" s="12"/>
      <c r="G42" s="12"/>
      <c r="H42" s="12">
        <v>1</v>
      </c>
      <c r="I42" s="11"/>
      <c r="J42" s="11"/>
      <c r="K42" s="11">
        <v>20</v>
      </c>
      <c r="L42" s="11">
        <v>1000</v>
      </c>
      <c r="M42" s="11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25.5" x14ac:dyDescent="0.25">
      <c r="A43" s="2">
        <v>37</v>
      </c>
      <c r="B43" s="5" t="s">
        <v>128</v>
      </c>
      <c r="C43" s="5" t="s">
        <v>81</v>
      </c>
      <c r="D43" s="10">
        <v>240</v>
      </c>
      <c r="E43" s="10">
        <v>350</v>
      </c>
      <c r="F43" s="10"/>
      <c r="G43" s="10"/>
      <c r="H43" s="10"/>
      <c r="I43" s="11"/>
      <c r="J43" s="11"/>
      <c r="K43" s="11"/>
      <c r="L43" s="11">
        <v>180</v>
      </c>
      <c r="M43" s="11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25.5" x14ac:dyDescent="0.25">
      <c r="A44" s="2">
        <v>38</v>
      </c>
      <c r="B44" s="5" t="s">
        <v>42</v>
      </c>
      <c r="C44" s="5" t="s">
        <v>82</v>
      </c>
      <c r="D44" s="10"/>
      <c r="E44" s="10">
        <v>200</v>
      </c>
      <c r="F44" s="10"/>
      <c r="G44" s="10"/>
      <c r="H44" s="10"/>
      <c r="I44" s="11"/>
      <c r="J44" s="11"/>
      <c r="K44" s="11"/>
      <c r="L44" s="11"/>
      <c r="M44" s="11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ht="25.5" x14ac:dyDescent="0.25">
      <c r="A45" s="2">
        <v>39</v>
      </c>
      <c r="B45" s="5" t="s">
        <v>32</v>
      </c>
      <c r="C45" s="5" t="s">
        <v>83</v>
      </c>
      <c r="D45" s="10">
        <v>75</v>
      </c>
      <c r="E45" s="10">
        <v>380</v>
      </c>
      <c r="F45" s="10"/>
      <c r="G45" s="10"/>
      <c r="H45" s="10"/>
      <c r="I45" s="11"/>
      <c r="J45" s="11"/>
      <c r="K45" s="11"/>
      <c r="L45" s="11">
        <v>20</v>
      </c>
      <c r="M45" s="11">
        <v>380</v>
      </c>
      <c r="N45" s="10"/>
      <c r="O45" s="10"/>
      <c r="P45" s="10"/>
      <c r="Q45" s="10"/>
      <c r="R45" s="1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ht="25.5" x14ac:dyDescent="0.25">
      <c r="A46" s="2">
        <v>40</v>
      </c>
      <c r="B46" s="5" t="s">
        <v>129</v>
      </c>
      <c r="C46" s="5" t="s">
        <v>84</v>
      </c>
      <c r="D46" s="10">
        <v>2500</v>
      </c>
      <c r="E46" s="10">
        <v>1500</v>
      </c>
      <c r="F46" s="10"/>
      <c r="G46" s="10"/>
      <c r="H46" s="10"/>
      <c r="I46" s="11"/>
      <c r="J46" s="11"/>
      <c r="K46" s="11"/>
      <c r="L46" s="11"/>
      <c r="M46" s="11"/>
      <c r="N46" s="10"/>
      <c r="O46" s="10"/>
      <c r="P46" s="10"/>
      <c r="Q46" s="10"/>
      <c r="R46" s="10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ht="25.5" x14ac:dyDescent="0.25">
      <c r="A47" s="2">
        <v>41</v>
      </c>
      <c r="B47" s="5" t="s">
        <v>130</v>
      </c>
      <c r="C47" s="5" t="s">
        <v>85</v>
      </c>
      <c r="D47" s="10"/>
      <c r="E47" s="10">
        <v>500</v>
      </c>
      <c r="F47" s="10"/>
      <c r="G47" s="10"/>
      <c r="H47" s="10"/>
      <c r="I47" s="11"/>
      <c r="J47" s="11"/>
      <c r="K47" s="11"/>
      <c r="L47" s="11">
        <v>100</v>
      </c>
      <c r="M47" s="11"/>
      <c r="N47" s="10"/>
      <c r="O47" s="10"/>
      <c r="P47" s="10"/>
      <c r="Q47" s="10"/>
      <c r="R47" s="1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ht="25.5" x14ac:dyDescent="0.25">
      <c r="A48" s="2">
        <v>42</v>
      </c>
      <c r="B48" s="5" t="s">
        <v>131</v>
      </c>
      <c r="C48" s="5" t="s">
        <v>86</v>
      </c>
      <c r="D48" s="10"/>
      <c r="E48" s="10">
        <v>800</v>
      </c>
      <c r="F48" s="10"/>
      <c r="G48" s="10"/>
      <c r="H48" s="10"/>
      <c r="I48" s="11"/>
      <c r="J48" s="11"/>
      <c r="K48" s="11">
        <v>10</v>
      </c>
      <c r="L48" s="11">
        <v>1500</v>
      </c>
      <c r="M48" s="11"/>
      <c r="N48" s="10"/>
      <c r="O48" s="10"/>
      <c r="P48" s="10"/>
      <c r="Q48" s="10"/>
      <c r="R48" s="10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38.25" x14ac:dyDescent="0.25">
      <c r="A49" s="2">
        <v>43</v>
      </c>
      <c r="B49" s="6" t="s">
        <v>132</v>
      </c>
      <c r="C49" s="5" t="s">
        <v>87</v>
      </c>
      <c r="D49" s="10"/>
      <c r="E49" s="10">
        <v>1600</v>
      </c>
      <c r="F49" s="10"/>
      <c r="G49" s="10"/>
      <c r="H49" s="10"/>
      <c r="I49" s="11"/>
      <c r="J49" s="11"/>
      <c r="K49" s="11"/>
      <c r="L49" s="11">
        <v>2300</v>
      </c>
      <c r="M49" s="11">
        <v>80</v>
      </c>
      <c r="N49" s="10"/>
      <c r="O49" s="10"/>
      <c r="P49" s="10"/>
      <c r="Q49" s="10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ht="63.75" x14ac:dyDescent="0.25">
      <c r="A50" s="2">
        <v>44</v>
      </c>
      <c r="B50" s="5" t="s">
        <v>133</v>
      </c>
      <c r="C50" s="5" t="s">
        <v>88</v>
      </c>
      <c r="D50" s="10"/>
      <c r="E50" s="10"/>
      <c r="F50" s="10"/>
      <c r="G50" s="10">
        <v>140</v>
      </c>
      <c r="H50" s="10"/>
      <c r="I50" s="11"/>
      <c r="J50" s="11"/>
      <c r="K50" s="11"/>
      <c r="L50" s="11">
        <v>90</v>
      </c>
      <c r="M50" s="11">
        <v>25</v>
      </c>
      <c r="N50" s="10"/>
      <c r="O50" s="10"/>
      <c r="P50" s="10"/>
      <c r="Q50" s="10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ht="25.5" x14ac:dyDescent="0.25">
      <c r="A51" s="2">
        <v>45</v>
      </c>
      <c r="B51" s="5" t="s">
        <v>134</v>
      </c>
      <c r="C51" s="5" t="s">
        <v>89</v>
      </c>
      <c r="D51" s="10">
        <v>250</v>
      </c>
      <c r="E51" s="10"/>
      <c r="F51" s="10"/>
      <c r="G51" s="10">
        <v>42</v>
      </c>
      <c r="H51" s="10"/>
      <c r="I51" s="11"/>
      <c r="J51" s="11"/>
      <c r="K51" s="11"/>
      <c r="L51" s="11">
        <v>20</v>
      </c>
      <c r="M51" s="11">
        <v>560</v>
      </c>
      <c r="N51" s="10"/>
      <c r="O51" s="10"/>
      <c r="P51" s="10"/>
      <c r="Q51" s="10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ht="25.5" x14ac:dyDescent="0.25">
      <c r="A52" s="2">
        <v>46</v>
      </c>
      <c r="B52" s="5" t="s">
        <v>135</v>
      </c>
      <c r="C52" s="5" t="s">
        <v>90</v>
      </c>
      <c r="D52" s="10">
        <v>500</v>
      </c>
      <c r="E52" s="10">
        <v>500</v>
      </c>
      <c r="F52" s="10">
        <v>90</v>
      </c>
      <c r="G52" s="10">
        <v>6</v>
      </c>
      <c r="H52" s="10">
        <v>6</v>
      </c>
      <c r="I52" s="11">
        <v>6</v>
      </c>
      <c r="J52" s="11">
        <v>6</v>
      </c>
      <c r="K52" s="11">
        <v>50</v>
      </c>
      <c r="L52" s="11">
        <v>50</v>
      </c>
      <c r="M52" s="11">
        <v>10</v>
      </c>
      <c r="N52" s="10"/>
      <c r="O52" s="10"/>
      <c r="P52" s="10"/>
      <c r="Q52" s="10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ht="25.5" x14ac:dyDescent="0.25">
      <c r="A53" s="2">
        <v>47</v>
      </c>
      <c r="B53" s="5" t="s">
        <v>136</v>
      </c>
      <c r="C53" s="5" t="s">
        <v>91</v>
      </c>
      <c r="D53" s="10">
        <f>120+70</f>
        <v>190</v>
      </c>
      <c r="E53" s="10">
        <f>700+400</f>
        <v>1100</v>
      </c>
      <c r="F53" s="10"/>
      <c r="G53" s="10"/>
      <c r="H53" s="10"/>
      <c r="I53" s="11">
        <v>6</v>
      </c>
      <c r="J53" s="11">
        <v>15</v>
      </c>
      <c r="K53" s="11">
        <v>40</v>
      </c>
      <c r="L53" s="11"/>
      <c r="M53" s="11">
        <v>5</v>
      </c>
      <c r="N53" s="10"/>
      <c r="O53" s="10"/>
      <c r="P53" s="10"/>
      <c r="Q53" s="10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ht="25.5" x14ac:dyDescent="0.25">
      <c r="A54" s="2">
        <v>48</v>
      </c>
      <c r="B54" s="5" t="s">
        <v>137</v>
      </c>
      <c r="C54" s="5" t="s">
        <v>92</v>
      </c>
      <c r="D54" s="10">
        <v>200</v>
      </c>
      <c r="E54" s="10">
        <v>1120</v>
      </c>
      <c r="F54" s="10"/>
      <c r="G54" s="10"/>
      <c r="H54" s="10"/>
      <c r="I54" s="11"/>
      <c r="J54" s="11"/>
      <c r="K54" s="11"/>
      <c r="L54" s="11">
        <v>250</v>
      </c>
      <c r="M54" s="11"/>
      <c r="N54" s="10"/>
      <c r="O54" s="10"/>
      <c r="P54" s="10"/>
      <c r="Q54" s="10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25.5" x14ac:dyDescent="0.25">
      <c r="A55" s="2">
        <v>49</v>
      </c>
      <c r="B55" s="5" t="s">
        <v>138</v>
      </c>
      <c r="C55" s="5" t="s">
        <v>93</v>
      </c>
      <c r="D55" s="10"/>
      <c r="E55" s="10">
        <v>1200</v>
      </c>
      <c r="F55" s="10"/>
      <c r="G55" s="10"/>
      <c r="H55" s="10"/>
      <c r="I55" s="11"/>
      <c r="J55" s="11"/>
      <c r="K55" s="11"/>
      <c r="L55" s="11">
        <v>900</v>
      </c>
      <c r="M55" s="11">
        <v>5</v>
      </c>
      <c r="N55" s="10"/>
      <c r="O55" s="10"/>
      <c r="P55" s="10"/>
      <c r="Q55" s="10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ht="63.75" x14ac:dyDescent="0.25">
      <c r="A56" s="2">
        <v>50</v>
      </c>
      <c r="B56" s="6" t="s">
        <v>139</v>
      </c>
      <c r="C56" s="5" t="s">
        <v>94</v>
      </c>
      <c r="D56" s="10"/>
      <c r="E56" s="10">
        <v>100</v>
      </c>
      <c r="F56" s="10"/>
      <c r="G56" s="10"/>
      <c r="H56" s="10"/>
      <c r="I56" s="11"/>
      <c r="J56" s="11"/>
      <c r="K56" s="11">
        <v>100</v>
      </c>
      <c r="L56" s="11"/>
      <c r="M56" s="11"/>
      <c r="N56" s="10"/>
      <c r="O56" s="10"/>
      <c r="P56" s="10"/>
      <c r="Q56" s="10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ht="25.5" x14ac:dyDescent="0.25">
      <c r="A57" s="2">
        <v>51</v>
      </c>
      <c r="B57" s="5" t="s">
        <v>140</v>
      </c>
      <c r="C57" s="5" t="s">
        <v>95</v>
      </c>
      <c r="D57" s="10"/>
      <c r="E57" s="10">
        <v>960</v>
      </c>
      <c r="F57" s="10"/>
      <c r="G57" s="10"/>
      <c r="H57" s="10"/>
      <c r="I57" s="11"/>
      <c r="J57" s="11"/>
      <c r="K57" s="11">
        <v>40</v>
      </c>
      <c r="L57" s="11">
        <v>800</v>
      </c>
      <c r="M57" s="11"/>
      <c r="N57" s="10"/>
      <c r="O57" s="10"/>
      <c r="P57" s="10"/>
      <c r="Q57" s="10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ht="25.5" x14ac:dyDescent="0.25">
      <c r="A58" s="2">
        <v>52</v>
      </c>
      <c r="B58" s="5" t="s">
        <v>33</v>
      </c>
      <c r="C58" s="5" t="s">
        <v>96</v>
      </c>
      <c r="D58" s="10"/>
      <c r="E58" s="10"/>
      <c r="F58" s="10"/>
      <c r="G58" s="10"/>
      <c r="H58" s="10"/>
      <c r="I58" s="11"/>
      <c r="J58" s="11"/>
      <c r="K58" s="11"/>
      <c r="L58" s="11">
        <f>3+7</f>
        <v>10</v>
      </c>
      <c r="M58" s="11"/>
      <c r="N58" s="10">
        <v>6</v>
      </c>
      <c r="O58" s="10">
        <v>12</v>
      </c>
      <c r="P58" s="10">
        <v>100</v>
      </c>
      <c r="Q58" s="10">
        <f>32+80</f>
        <v>112</v>
      </c>
      <c r="R58" s="10">
        <v>200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38.25" x14ac:dyDescent="0.25">
      <c r="A59" s="2">
        <v>53</v>
      </c>
      <c r="B59" s="6" t="s">
        <v>141</v>
      </c>
      <c r="C59" s="5" t="s">
        <v>97</v>
      </c>
      <c r="D59" s="10"/>
      <c r="E59" s="10">
        <v>700</v>
      </c>
      <c r="F59" s="10"/>
      <c r="G59" s="10">
        <v>5</v>
      </c>
      <c r="H59" s="10">
        <v>2</v>
      </c>
      <c r="I59" s="11"/>
      <c r="J59" s="11"/>
      <c r="K59" s="11">
        <v>100</v>
      </c>
      <c r="L59" s="11"/>
      <c r="M59" s="11"/>
      <c r="N59" s="10"/>
      <c r="O59" s="10"/>
      <c r="P59" s="10"/>
      <c r="Q59" s="10"/>
      <c r="R59" s="10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38.25" x14ac:dyDescent="0.25">
      <c r="A60" s="2">
        <v>54</v>
      </c>
      <c r="B60" s="5" t="s">
        <v>142</v>
      </c>
      <c r="C60" s="5" t="s">
        <v>98</v>
      </c>
      <c r="D60" s="10">
        <v>400</v>
      </c>
      <c r="E60" s="10">
        <v>500</v>
      </c>
      <c r="F60" s="10"/>
      <c r="G60" s="10"/>
      <c r="H60" s="10"/>
      <c r="I60" s="11">
        <v>50</v>
      </c>
      <c r="J60" s="11"/>
      <c r="K60" s="11"/>
      <c r="L60" s="11">
        <v>600</v>
      </c>
      <c r="M60" s="11"/>
      <c r="N60" s="10"/>
      <c r="O60" s="10"/>
      <c r="P60" s="10"/>
      <c r="Q60" s="10"/>
      <c r="R60" s="10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38.25" x14ac:dyDescent="0.25">
      <c r="A61" s="2">
        <v>55</v>
      </c>
      <c r="B61" s="5" t="s">
        <v>143</v>
      </c>
      <c r="C61" s="5" t="s">
        <v>99</v>
      </c>
      <c r="D61" s="10"/>
      <c r="E61" s="10"/>
      <c r="F61" s="10"/>
      <c r="G61" s="10"/>
      <c r="H61" s="10"/>
      <c r="I61" s="11"/>
      <c r="J61" s="11"/>
      <c r="K61" s="11"/>
      <c r="L61" s="11"/>
      <c r="M61" s="11"/>
      <c r="N61" s="10"/>
      <c r="O61" s="10"/>
      <c r="P61" s="10"/>
      <c r="Q61" s="10"/>
      <c r="R61" s="10"/>
      <c r="S61" s="11">
        <v>880</v>
      </c>
      <c r="T61" s="11">
        <v>75</v>
      </c>
      <c r="U61" s="11">
        <v>12</v>
      </c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25.5" x14ac:dyDescent="0.25">
      <c r="A62" s="2">
        <v>56</v>
      </c>
      <c r="B62" s="5" t="s">
        <v>144</v>
      </c>
      <c r="C62" s="5" t="s">
        <v>100</v>
      </c>
      <c r="D62" s="10">
        <v>120</v>
      </c>
      <c r="E62" s="10">
        <v>120</v>
      </c>
      <c r="F62" s="10"/>
      <c r="G62" s="10"/>
      <c r="H62" s="10"/>
      <c r="I62" s="11"/>
      <c r="J62" s="11"/>
      <c r="K62" s="11">
        <v>30</v>
      </c>
      <c r="L62" s="11">
        <v>1000</v>
      </c>
      <c r="M62" s="11">
        <v>30</v>
      </c>
      <c r="N62" s="10"/>
      <c r="O62" s="10"/>
      <c r="P62" s="10"/>
      <c r="Q62" s="10"/>
      <c r="R62" s="10"/>
      <c r="S62" s="11"/>
      <c r="T62" s="11"/>
      <c r="U62" s="11"/>
      <c r="V62" s="11"/>
      <c r="W62" s="11"/>
      <c r="X62" s="11"/>
      <c r="Y62" s="11"/>
      <c r="Z62" s="11"/>
      <c r="AA62" s="11"/>
      <c r="AB62" s="11">
        <v>210</v>
      </c>
      <c r="AC62" s="11">
        <v>30</v>
      </c>
      <c r="AD62" s="11">
        <v>200</v>
      </c>
      <c r="AE62" s="11"/>
    </row>
    <row r="63" spans="1:31" ht="38.25" x14ac:dyDescent="0.25">
      <c r="A63" s="2">
        <v>57</v>
      </c>
      <c r="B63" s="5" t="s">
        <v>145</v>
      </c>
      <c r="C63" s="5" t="s">
        <v>101</v>
      </c>
      <c r="D63" s="10"/>
      <c r="E63" s="10">
        <v>1800</v>
      </c>
      <c r="F63" s="10"/>
      <c r="G63" s="10"/>
      <c r="H63" s="10"/>
      <c r="I63" s="11"/>
      <c r="J63" s="11"/>
      <c r="K63" s="11"/>
      <c r="L63" s="11">
        <v>150</v>
      </c>
      <c r="M63" s="11"/>
      <c r="N63" s="10"/>
      <c r="O63" s="10"/>
      <c r="P63" s="10"/>
      <c r="Q63" s="10"/>
      <c r="R63" s="10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38.25" x14ac:dyDescent="0.25">
      <c r="A64" s="2">
        <v>58</v>
      </c>
      <c r="B64" s="5" t="s">
        <v>146</v>
      </c>
      <c r="C64" s="5" t="s">
        <v>102</v>
      </c>
      <c r="D64" s="10"/>
      <c r="E64" s="10">
        <v>2000</v>
      </c>
      <c r="F64" s="10"/>
      <c r="G64" s="10">
        <v>5</v>
      </c>
      <c r="H64" s="10"/>
      <c r="I64" s="11"/>
      <c r="J64" s="11"/>
      <c r="K64" s="11"/>
      <c r="L64" s="11">
        <v>1500</v>
      </c>
      <c r="M64" s="11"/>
      <c r="N64" s="10"/>
      <c r="O64" s="10"/>
      <c r="P64" s="10"/>
      <c r="Q64" s="10"/>
      <c r="R64" s="10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51" x14ac:dyDescent="0.25">
      <c r="A65" s="2">
        <v>59</v>
      </c>
      <c r="B65" s="5" t="s">
        <v>147</v>
      </c>
      <c r="C65" s="5" t="s">
        <v>103</v>
      </c>
      <c r="D65" s="10">
        <v>3000</v>
      </c>
      <c r="E65" s="10"/>
      <c r="F65" s="10"/>
      <c r="G65" s="10"/>
      <c r="H65" s="10"/>
      <c r="I65" s="11"/>
      <c r="J65" s="11"/>
      <c r="K65" s="11">
        <v>1200</v>
      </c>
      <c r="L65" s="11">
        <v>400</v>
      </c>
      <c r="M65" s="11"/>
      <c r="N65" s="10"/>
      <c r="O65" s="10"/>
      <c r="P65" s="10"/>
      <c r="Q65" s="10"/>
      <c r="R65" s="10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25.5" x14ac:dyDescent="0.25">
      <c r="A66" s="2">
        <v>60</v>
      </c>
      <c r="B66" s="5" t="s">
        <v>148</v>
      </c>
      <c r="C66" s="5" t="s">
        <v>104</v>
      </c>
      <c r="D66" s="10">
        <v>384</v>
      </c>
      <c r="E66" s="10">
        <v>4320</v>
      </c>
      <c r="F66" s="10"/>
      <c r="G66" s="10"/>
      <c r="H66" s="10"/>
      <c r="I66" s="11"/>
      <c r="J66" s="11"/>
      <c r="K66" s="11">
        <v>12</v>
      </c>
      <c r="L66" s="11">
        <v>1440</v>
      </c>
      <c r="M66" s="11"/>
      <c r="N66" s="10"/>
      <c r="O66" s="10"/>
      <c r="P66" s="10"/>
      <c r="Q66" s="10"/>
      <c r="R66" s="10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51" x14ac:dyDescent="0.25">
      <c r="A67" s="2">
        <v>61</v>
      </c>
      <c r="B67" s="5" t="s">
        <v>149</v>
      </c>
      <c r="C67" s="5" t="s">
        <v>105</v>
      </c>
      <c r="D67" s="10"/>
      <c r="E67" s="10">
        <v>150</v>
      </c>
      <c r="F67" s="10">
        <v>5</v>
      </c>
      <c r="G67" s="10">
        <v>10</v>
      </c>
      <c r="H67" s="10">
        <v>5</v>
      </c>
      <c r="I67" s="11"/>
      <c r="J67" s="11"/>
      <c r="K67" s="11"/>
      <c r="L67" s="11">
        <v>5</v>
      </c>
      <c r="M67" s="11"/>
      <c r="N67" s="10"/>
      <c r="O67" s="10"/>
      <c r="P67" s="10"/>
      <c r="Q67" s="10"/>
      <c r="R67" s="10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ht="25.5" x14ac:dyDescent="0.25">
      <c r="A68" s="2">
        <v>62</v>
      </c>
      <c r="B68" s="5" t="s">
        <v>150</v>
      </c>
      <c r="C68" s="5" t="s">
        <v>106</v>
      </c>
      <c r="D68" s="10">
        <v>15000</v>
      </c>
      <c r="E68" s="10"/>
      <c r="F68" s="10"/>
      <c r="G68" s="10"/>
      <c r="H68" s="10"/>
      <c r="I68" s="11"/>
      <c r="J68" s="11"/>
      <c r="K68" s="11"/>
      <c r="L68" s="11">
        <v>300</v>
      </c>
      <c r="M68" s="11"/>
      <c r="N68" s="10"/>
      <c r="O68" s="10"/>
      <c r="P68" s="10"/>
      <c r="Q68" s="10"/>
      <c r="R68" s="10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ht="51" x14ac:dyDescent="0.25">
      <c r="A69" s="2">
        <v>63</v>
      </c>
      <c r="B69" s="5" t="s">
        <v>151</v>
      </c>
      <c r="C69" s="5" t="s">
        <v>107</v>
      </c>
      <c r="D69" s="10"/>
      <c r="E69" s="10">
        <v>600</v>
      </c>
      <c r="F69" s="10"/>
      <c r="G69" s="10"/>
      <c r="H69" s="10"/>
      <c r="I69" s="11"/>
      <c r="J69" s="11"/>
      <c r="K69" s="11"/>
      <c r="L69" s="11">
        <v>800</v>
      </c>
      <c r="M69" s="11"/>
      <c r="N69" s="10"/>
      <c r="O69" s="10"/>
      <c r="P69" s="10"/>
      <c r="Q69" s="10"/>
      <c r="R69" s="10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ht="25.5" x14ac:dyDescent="0.25">
      <c r="A70" s="2">
        <v>64</v>
      </c>
      <c r="B70" s="5" t="s">
        <v>152</v>
      </c>
      <c r="C70" s="5" t="s">
        <v>108</v>
      </c>
      <c r="D70" s="10"/>
      <c r="E70" s="10">
        <v>100</v>
      </c>
      <c r="F70" s="10">
        <v>5</v>
      </c>
      <c r="G70" s="10"/>
      <c r="H70" s="10"/>
      <c r="I70" s="11"/>
      <c r="J70" s="11"/>
      <c r="K70" s="11"/>
      <c r="L70" s="11"/>
      <c r="M70" s="11"/>
      <c r="N70" s="10"/>
      <c r="O70" s="10"/>
      <c r="P70" s="10"/>
      <c r="Q70" s="10"/>
      <c r="R70" s="10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ht="25.5" x14ac:dyDescent="0.25">
      <c r="A71" s="2">
        <v>65</v>
      </c>
      <c r="B71" s="5" t="s">
        <v>153</v>
      </c>
      <c r="C71" s="5" t="s">
        <v>64</v>
      </c>
      <c r="D71" s="10">
        <v>20</v>
      </c>
      <c r="E71" s="10">
        <v>300</v>
      </c>
      <c r="F71" s="10"/>
      <c r="G71" s="10">
        <v>20</v>
      </c>
      <c r="H71" s="10"/>
      <c r="I71" s="11"/>
      <c r="J71" s="11"/>
      <c r="K71" s="11"/>
      <c r="L71" s="11">
        <v>100</v>
      </c>
      <c r="M71" s="11">
        <v>80</v>
      </c>
      <c r="N71" s="10"/>
      <c r="O71" s="10"/>
      <c r="P71" s="10"/>
      <c r="Q71" s="10"/>
      <c r="R71" s="10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ht="25.5" x14ac:dyDescent="0.25">
      <c r="A72" s="2">
        <v>66</v>
      </c>
      <c r="B72" s="5" t="s">
        <v>154</v>
      </c>
      <c r="C72" s="5" t="s">
        <v>109</v>
      </c>
      <c r="D72" s="10">
        <v>640</v>
      </c>
      <c r="E72" s="10">
        <v>800</v>
      </c>
      <c r="F72" s="10"/>
      <c r="G72" s="10">
        <v>6</v>
      </c>
      <c r="H72" s="10"/>
      <c r="I72" s="11"/>
      <c r="J72" s="11"/>
      <c r="K72" s="11">
        <v>100</v>
      </c>
      <c r="L72" s="11">
        <v>1000</v>
      </c>
      <c r="M72" s="11"/>
      <c r="N72" s="10"/>
      <c r="O72" s="10"/>
      <c r="P72" s="10"/>
      <c r="Q72" s="10"/>
      <c r="R72" s="10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ht="25.5" x14ac:dyDescent="0.25">
      <c r="A73" s="2">
        <v>67</v>
      </c>
      <c r="B73" s="5" t="s">
        <v>155</v>
      </c>
      <c r="C73" s="5" t="s">
        <v>110</v>
      </c>
      <c r="D73" s="10"/>
      <c r="E73" s="10">
        <v>2300</v>
      </c>
      <c r="F73" s="10"/>
      <c r="G73" s="10"/>
      <c r="H73" s="10"/>
      <c r="I73" s="11"/>
      <c r="J73" s="11"/>
      <c r="K73" s="11">
        <v>200</v>
      </c>
      <c r="L73" s="11"/>
      <c r="M73" s="11">
        <v>50</v>
      </c>
      <c r="N73" s="10"/>
      <c r="O73" s="10"/>
      <c r="P73" s="10"/>
      <c r="Q73" s="10"/>
      <c r="R73" s="10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>
        <v>120</v>
      </c>
    </row>
    <row r="74" spans="1:31" ht="25.5" x14ac:dyDescent="0.25">
      <c r="A74" s="2">
        <v>68</v>
      </c>
      <c r="B74" s="5" t="s">
        <v>156</v>
      </c>
      <c r="C74" s="5" t="s">
        <v>111</v>
      </c>
      <c r="D74" s="10"/>
      <c r="E74" s="10"/>
      <c r="F74" s="10"/>
      <c r="G74" s="10"/>
      <c r="H74" s="10"/>
      <c r="I74" s="11"/>
      <c r="J74" s="11"/>
      <c r="K74" s="11"/>
      <c r="L74" s="11"/>
      <c r="M74" s="11"/>
      <c r="N74" s="10"/>
      <c r="O74" s="10"/>
      <c r="P74" s="10"/>
      <c r="Q74" s="10"/>
      <c r="R74" s="10"/>
      <c r="S74" s="11"/>
      <c r="T74" s="11"/>
      <c r="U74" s="11"/>
      <c r="V74" s="11"/>
      <c r="W74" s="11">
        <v>2040</v>
      </c>
      <c r="X74" s="11">
        <v>1080</v>
      </c>
      <c r="Y74" s="11">
        <v>720</v>
      </c>
      <c r="Z74" s="11">
        <v>350</v>
      </c>
      <c r="AA74" s="11">
        <v>420</v>
      </c>
      <c r="AB74" s="11"/>
      <c r="AC74" s="11"/>
      <c r="AD74" s="11"/>
      <c r="AE74" s="11"/>
    </row>
    <row r="75" spans="1:31" ht="27.75" customHeight="1" x14ac:dyDescent="0.25">
      <c r="A75" s="2">
        <v>69</v>
      </c>
      <c r="B75" s="5" t="s">
        <v>34</v>
      </c>
      <c r="C75" s="5" t="s">
        <v>112</v>
      </c>
      <c r="D75" s="10">
        <v>250</v>
      </c>
      <c r="E75" s="10">
        <v>816</v>
      </c>
      <c r="F75" s="10"/>
      <c r="G75" s="10"/>
      <c r="H75" s="10">
        <v>5</v>
      </c>
      <c r="I75" s="11"/>
      <c r="J75" s="11"/>
      <c r="K75" s="11"/>
      <c r="L75" s="11">
        <v>300</v>
      </c>
      <c r="M75" s="11"/>
      <c r="N75" s="10"/>
      <c r="O75" s="10"/>
      <c r="P75" s="10"/>
      <c r="Q75" s="10"/>
      <c r="R75" s="10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ht="48" customHeight="1" x14ac:dyDescent="0.25">
      <c r="A76" s="2">
        <v>70</v>
      </c>
      <c r="B76" s="6" t="s">
        <v>157</v>
      </c>
      <c r="C76" s="6" t="s">
        <v>113</v>
      </c>
      <c r="D76" s="12"/>
      <c r="E76" s="12">
        <v>300</v>
      </c>
      <c r="F76" s="12"/>
      <c r="G76" s="12"/>
      <c r="H76" s="12"/>
      <c r="I76" s="11"/>
      <c r="J76" s="11"/>
      <c r="K76" s="11"/>
      <c r="L76" s="11">
        <v>100</v>
      </c>
      <c r="M76" s="11">
        <v>10</v>
      </c>
      <c r="N76" s="10"/>
      <c r="O76" s="10"/>
      <c r="P76" s="10"/>
      <c r="Q76" s="10"/>
      <c r="R76" s="10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ht="38.25" x14ac:dyDescent="0.25">
      <c r="A77" s="2">
        <v>71</v>
      </c>
      <c r="B77" s="5" t="s">
        <v>158</v>
      </c>
      <c r="C77" s="5" t="s">
        <v>114</v>
      </c>
      <c r="D77" s="10">
        <f>2600+150</f>
        <v>2750</v>
      </c>
      <c r="E77" s="10">
        <v>150</v>
      </c>
      <c r="F77" s="10"/>
      <c r="G77" s="10"/>
      <c r="H77" s="10"/>
      <c r="I77" s="11"/>
      <c r="J77" s="11">
        <v>5</v>
      </c>
      <c r="K77" s="11">
        <v>60</v>
      </c>
      <c r="L77" s="11">
        <f>450+400</f>
        <v>850</v>
      </c>
      <c r="M77" s="11"/>
      <c r="N77" s="10"/>
      <c r="O77" s="10"/>
      <c r="P77" s="10"/>
      <c r="Q77" s="10"/>
      <c r="R77" s="10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ht="25.5" x14ac:dyDescent="0.25">
      <c r="A78" s="2">
        <v>72</v>
      </c>
      <c r="B78" s="5" t="s">
        <v>35</v>
      </c>
      <c r="C78" s="5" t="s">
        <v>115</v>
      </c>
      <c r="D78" s="10">
        <v>300</v>
      </c>
      <c r="E78" s="10"/>
      <c r="F78" s="10"/>
      <c r="G78" s="10"/>
      <c r="H78" s="10"/>
      <c r="I78" s="11"/>
      <c r="J78" s="11"/>
      <c r="K78" s="11">
        <v>180</v>
      </c>
      <c r="L78" s="11"/>
      <c r="M78" s="11"/>
      <c r="N78" s="10"/>
      <c r="O78" s="10"/>
      <c r="P78" s="10"/>
      <c r="Q78" s="10"/>
      <c r="R78" s="10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ht="38.25" x14ac:dyDescent="0.25">
      <c r="A79" s="2">
        <v>73</v>
      </c>
      <c r="B79" s="6" t="s">
        <v>159</v>
      </c>
      <c r="C79" s="5" t="s">
        <v>116</v>
      </c>
      <c r="D79" s="10"/>
      <c r="E79" s="10">
        <v>400</v>
      </c>
      <c r="F79" s="10">
        <v>40</v>
      </c>
      <c r="G79" s="10">
        <v>25</v>
      </c>
      <c r="H79" s="10"/>
      <c r="I79" s="11"/>
      <c r="J79" s="11"/>
      <c r="K79" s="11"/>
      <c r="L79" s="11">
        <v>80</v>
      </c>
      <c r="M79" s="11"/>
      <c r="N79" s="10"/>
      <c r="O79" s="10"/>
      <c r="P79" s="10"/>
      <c r="Q79" s="10"/>
      <c r="R79" s="10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ht="25.5" x14ac:dyDescent="0.25">
      <c r="A80" s="2">
        <v>74</v>
      </c>
      <c r="B80" s="5" t="s">
        <v>160</v>
      </c>
      <c r="C80" s="5" t="s">
        <v>117</v>
      </c>
      <c r="D80" s="10"/>
      <c r="E80" s="10">
        <v>210</v>
      </c>
      <c r="F80" s="10"/>
      <c r="G80" s="10"/>
      <c r="H80" s="10"/>
      <c r="I80" s="11"/>
      <c r="J80" s="11"/>
      <c r="K80" s="11">
        <v>400</v>
      </c>
      <c r="L80" s="11"/>
      <c r="M80" s="11"/>
      <c r="N80" s="10"/>
      <c r="O80" s="10"/>
      <c r="P80" s="10"/>
      <c r="Q80" s="10"/>
      <c r="R80" s="10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ht="25.5" x14ac:dyDescent="0.25">
      <c r="A81" s="2">
        <v>75</v>
      </c>
      <c r="B81" s="5" t="s">
        <v>36</v>
      </c>
      <c r="C81" s="5" t="s">
        <v>118</v>
      </c>
      <c r="D81" s="10"/>
      <c r="E81" s="10">
        <v>600</v>
      </c>
      <c r="F81" s="10"/>
      <c r="G81" s="10"/>
      <c r="H81" s="10"/>
      <c r="I81" s="11"/>
      <c r="J81" s="11"/>
      <c r="K81" s="11"/>
      <c r="L81" s="11">
        <v>300</v>
      </c>
      <c r="M81" s="11"/>
      <c r="N81" s="10"/>
      <c r="O81" s="10"/>
      <c r="P81" s="10"/>
      <c r="Q81" s="10"/>
      <c r="R81" s="10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ht="38.25" x14ac:dyDescent="0.25">
      <c r="A82" s="2">
        <v>76</v>
      </c>
      <c r="B82" s="5" t="s">
        <v>161</v>
      </c>
      <c r="C82" s="5" t="s">
        <v>119</v>
      </c>
      <c r="D82" s="10">
        <v>800</v>
      </c>
      <c r="E82" s="10">
        <v>70</v>
      </c>
      <c r="F82" s="10"/>
      <c r="G82" s="10"/>
      <c r="H82" s="10"/>
      <c r="I82" s="11"/>
      <c r="J82" s="11"/>
      <c r="K82" s="11"/>
      <c r="L82" s="11">
        <v>100</v>
      </c>
      <c r="M82" s="11"/>
      <c r="N82" s="10"/>
      <c r="O82" s="10"/>
      <c r="P82" s="10"/>
      <c r="Q82" s="10"/>
      <c r="R82" s="10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ht="25.5" x14ac:dyDescent="0.25">
      <c r="A83" s="2">
        <v>77</v>
      </c>
      <c r="B83" s="5" t="s">
        <v>37</v>
      </c>
      <c r="C83" s="5" t="s">
        <v>120</v>
      </c>
      <c r="D83" s="10"/>
      <c r="E83" s="10"/>
      <c r="F83" s="10"/>
      <c r="G83" s="10">
        <v>20</v>
      </c>
      <c r="H83" s="10"/>
      <c r="I83" s="11"/>
      <c r="J83" s="11"/>
      <c r="K83" s="11"/>
      <c r="L83" s="11"/>
      <c r="M83" s="11"/>
      <c r="N83" s="10"/>
      <c r="O83" s="10"/>
      <c r="P83" s="10"/>
      <c r="Q83" s="10"/>
      <c r="R83" s="10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ht="25.5" x14ac:dyDescent="0.25">
      <c r="A84" s="2">
        <v>78</v>
      </c>
      <c r="B84" s="5" t="s">
        <v>38</v>
      </c>
      <c r="C84" s="5" t="s">
        <v>121</v>
      </c>
      <c r="D84" s="10">
        <v>896</v>
      </c>
      <c r="E84" s="10"/>
      <c r="F84" s="10"/>
      <c r="G84" s="10"/>
      <c r="H84" s="10"/>
      <c r="I84" s="11"/>
      <c r="J84" s="11"/>
      <c r="K84" s="11"/>
      <c r="L84" s="11">
        <v>240</v>
      </c>
      <c r="M84" s="11"/>
      <c r="N84" s="10"/>
      <c r="O84" s="10"/>
      <c r="P84" s="10"/>
      <c r="Q84" s="10"/>
      <c r="R84" s="10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ht="25.5" x14ac:dyDescent="0.25">
      <c r="A85" s="2">
        <v>79</v>
      </c>
      <c r="B85" s="5" t="s">
        <v>39</v>
      </c>
      <c r="C85" s="5" t="s">
        <v>83</v>
      </c>
      <c r="D85" s="10">
        <v>1152</v>
      </c>
      <c r="E85" s="10"/>
      <c r="F85" s="10"/>
      <c r="G85" s="10"/>
      <c r="H85" s="10"/>
      <c r="I85" s="11"/>
      <c r="J85" s="11">
        <v>10</v>
      </c>
      <c r="K85" s="11"/>
      <c r="L85" s="11">
        <v>60</v>
      </c>
      <c r="M85" s="11">
        <v>60</v>
      </c>
      <c r="N85" s="10"/>
      <c r="O85" s="10"/>
      <c r="P85" s="10"/>
      <c r="Q85" s="10"/>
      <c r="R85" s="1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x14ac:dyDescent="0.25">
      <c r="A86" s="3"/>
      <c r="B86" s="3"/>
      <c r="C86" s="3"/>
      <c r="D86" s="13">
        <f>SUM(D7:D85)</f>
        <v>51733</v>
      </c>
      <c r="E86" s="13">
        <f t="shared" ref="E86:AE86" si="0">SUM(E7:E85)</f>
        <v>28938</v>
      </c>
      <c r="F86" s="13">
        <f t="shared" si="0"/>
        <v>193</v>
      </c>
      <c r="G86" s="13">
        <f t="shared" si="0"/>
        <v>342</v>
      </c>
      <c r="H86" s="13">
        <f t="shared" si="0"/>
        <v>24</v>
      </c>
      <c r="I86" s="13">
        <f t="shared" si="0"/>
        <v>67</v>
      </c>
      <c r="J86" s="13">
        <f t="shared" si="0"/>
        <v>76</v>
      </c>
      <c r="K86" s="13">
        <f t="shared" si="0"/>
        <v>4333</v>
      </c>
      <c r="L86" s="13">
        <f t="shared" si="0"/>
        <v>30055</v>
      </c>
      <c r="M86" s="13">
        <f t="shared" si="0"/>
        <v>2014</v>
      </c>
      <c r="N86" s="13">
        <f t="shared" si="0"/>
        <v>6</v>
      </c>
      <c r="O86" s="13">
        <f t="shared" si="0"/>
        <v>12</v>
      </c>
      <c r="P86" s="13">
        <f t="shared" si="0"/>
        <v>100</v>
      </c>
      <c r="Q86" s="13">
        <f t="shared" si="0"/>
        <v>112</v>
      </c>
      <c r="R86" s="13">
        <f t="shared" si="0"/>
        <v>200</v>
      </c>
      <c r="S86" s="13">
        <f t="shared" si="0"/>
        <v>880</v>
      </c>
      <c r="T86" s="13">
        <f t="shared" si="0"/>
        <v>75</v>
      </c>
      <c r="U86" s="13">
        <f t="shared" si="0"/>
        <v>12</v>
      </c>
      <c r="V86" s="13">
        <f t="shared" si="0"/>
        <v>10</v>
      </c>
      <c r="W86" s="13">
        <f t="shared" si="0"/>
        <v>2040</v>
      </c>
      <c r="X86" s="13">
        <f t="shared" si="0"/>
        <v>1080</v>
      </c>
      <c r="Y86" s="13">
        <f t="shared" si="0"/>
        <v>720</v>
      </c>
      <c r="Z86" s="13">
        <f t="shared" si="0"/>
        <v>350</v>
      </c>
      <c r="AA86" s="13">
        <f t="shared" si="0"/>
        <v>420</v>
      </c>
      <c r="AB86" s="13">
        <f t="shared" si="0"/>
        <v>210</v>
      </c>
      <c r="AC86" s="13">
        <f t="shared" si="0"/>
        <v>30</v>
      </c>
      <c r="AD86" s="13">
        <f t="shared" si="0"/>
        <v>200</v>
      </c>
      <c r="AE86" s="13">
        <f t="shared" si="0"/>
        <v>120</v>
      </c>
    </row>
  </sheetData>
  <mergeCells count="5">
    <mergeCell ref="C5:C6"/>
    <mergeCell ref="B5:B6"/>
    <mergeCell ref="A5:A6"/>
    <mergeCell ref="D5:AE5"/>
    <mergeCell ref="A4:AE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6 do SWZ - Wykaz jednostek</dc:title>
  <dc:creator>Mazurek Magdalena</dc:creator>
  <cp:lastModifiedBy>Mazurek Magdalena</cp:lastModifiedBy>
  <cp:lastPrinted>2023-03-22T11:04:45Z</cp:lastPrinted>
  <dcterms:created xsi:type="dcterms:W3CDTF">2023-01-26T13:05:49Z</dcterms:created>
  <dcterms:modified xsi:type="dcterms:W3CDTF">2023-03-22T11:04:49Z</dcterms:modified>
</cp:coreProperties>
</file>