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otr\Desktop\PRZETARG\DP2364W UL.PLOCKA\UL.PLOCKA cz.2 2024\"/>
    </mc:Choice>
  </mc:AlternateContent>
  <xr:revisionPtr revIDLastSave="0" documentId="13_ncr:1_{E2EB56AD-B7FF-4ECD-9696-91780BDF93FF}" xr6:coauthVersionLast="47" xr6:coauthVersionMax="47" xr10:uidLastSave="{00000000-0000-0000-0000-000000000000}"/>
  <bookViews>
    <workbookView xWindow="13140" yWindow="0" windowWidth="15735" windowHeight="15585" xr2:uid="{B41E06F1-F474-442A-86F9-98FECA875096}"/>
  </bookViews>
  <sheets>
    <sheet name="Oferta" sheetId="1" r:id="rId1"/>
  </sheets>
  <definedNames>
    <definedName name="_xlnm.Print_Area" localSheetId="0">Oferta!$A$1:$I$105</definedName>
    <definedName name="_xlnm.Print_Titles" localSheetId="0">Oferta!$3:$4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3" i="1" l="1"/>
  <c r="I101" i="1"/>
  <c r="I102" i="1" s="1"/>
  <c r="I98" i="1"/>
  <c r="I97" i="1"/>
  <c r="I96" i="1"/>
  <c r="I95" i="1"/>
  <c r="I94" i="1"/>
  <c r="I93" i="1"/>
  <c r="I92" i="1"/>
  <c r="I91" i="1"/>
  <c r="I88" i="1"/>
  <c r="I87" i="1"/>
  <c r="I86" i="1"/>
  <c r="I85" i="1"/>
  <c r="I82" i="1"/>
  <c r="I83" i="1" s="1"/>
  <c r="I79" i="1"/>
  <c r="I78" i="1"/>
  <c r="I77" i="1"/>
  <c r="I76" i="1"/>
  <c r="I75" i="1"/>
  <c r="I74" i="1"/>
  <c r="I73" i="1"/>
  <c r="I70" i="1"/>
  <c r="I69" i="1"/>
  <c r="I68" i="1"/>
  <c r="I65" i="1"/>
  <c r="I64" i="1"/>
  <c r="I63" i="1"/>
  <c r="I62" i="1"/>
  <c r="I59" i="1"/>
  <c r="I58" i="1"/>
  <c r="I57" i="1"/>
  <c r="I56" i="1"/>
  <c r="I55" i="1"/>
  <c r="I52" i="1"/>
  <c r="I51" i="1"/>
  <c r="I50" i="1"/>
  <c r="I49" i="1"/>
  <c r="I48" i="1"/>
  <c r="I47" i="1"/>
  <c r="I46" i="1"/>
  <c r="I45" i="1"/>
  <c r="I44" i="1"/>
  <c r="I43" i="1"/>
  <c r="I42" i="1"/>
  <c r="I39" i="1"/>
  <c r="I38" i="1"/>
  <c r="I37" i="1"/>
  <c r="I36" i="1"/>
  <c r="I35" i="1"/>
  <c r="I34" i="1"/>
  <c r="I33" i="1"/>
  <c r="I32" i="1"/>
  <c r="I31" i="1"/>
  <c r="I30" i="1"/>
  <c r="I29" i="1"/>
  <c r="I26" i="1"/>
  <c r="I25" i="1"/>
  <c r="I24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99" i="1" l="1"/>
  <c r="I27" i="1"/>
  <c r="I60" i="1"/>
  <c r="I66" i="1"/>
  <c r="I22" i="1"/>
  <c r="I53" i="1"/>
  <c r="I71" i="1"/>
  <c r="I89" i="1"/>
  <c r="I40" i="1"/>
  <c r="I80" i="1"/>
  <c r="I104" i="1" l="1"/>
  <c r="I105" i="1" s="1"/>
</calcChain>
</file>

<file path=xl/sharedStrings.xml><?xml version="1.0" encoding="utf-8"?>
<sst xmlns="http://schemas.openxmlformats.org/spreadsheetml/2006/main" count="443" uniqueCount="203">
  <si>
    <t>KOSZTORYS OFERTOWY</t>
  </si>
  <si>
    <t>PRZEBUDOWA DROGI DOJAZDOWEJ DO MOSTU NA RZECE SERACZ W MŁAWIE ( ODC. 0+620,00 - 1+000,00 )</t>
  </si>
  <si>
    <t>Lp.</t>
  </si>
  <si>
    <t>Podstawa</t>
  </si>
  <si>
    <t>Nr spec. technicz.</t>
  </si>
  <si>
    <t>Opis robót</t>
  </si>
  <si>
    <t>Komentarz</t>
  </si>
  <si>
    <t>Jednostka</t>
  </si>
  <si>
    <t>Obmiar</t>
  </si>
  <si>
    <t>Cena jedn.</t>
  </si>
  <si>
    <t>Wartość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</si>
  <si>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</si>
  <si>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</si>
  <si>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</si>
  <si>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</si>
  <si>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</si>
  <si>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</si>
  <si>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</si>
  <si>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</si>
  <si>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</si>
  <si>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 ROBOTY PRZYGOTOWAWCZE</t>
  </si>
  <si>
    <t>KNR 2-01 0119-03</t>
  </si>
  <si>
    <t xml:space="preserve"> D-01.01.01</t>
  </si>
  <si>
    <t>Roboty pomiarowe przy liniowych robotach ziemnych - trasa drogi w terenie równinnym na odcinku od km 0+620,00 do km 1+000,00</t>
  </si>
  <si>
    <t/>
  </si>
  <si>
    <t>km</t>
  </si>
  <si>
    <t>KNR AT-03 0102-04/03 KNR 2-31 z.o.2.13. 9902-01 _x000D_
analogia</t>
  </si>
  <si>
    <t xml:space="preserve"> D-05.03.11</t>
  </si>
  <si>
    <t>Roboty remontowe - frezowanie nawierzchni bitumicznej o gr. 15 cm z wywozem materiału z rozbiórki na odl. do 1 km 26-75 pojazdów na godzinę - ekstrapolacja</t>
  </si>
  <si>
    <t>m2</t>
  </si>
  <si>
    <t>KNR AT-03 0102-03/04 KNR 2-31 z.o.2.13. 9902-01 _x000D_
analogia</t>
  </si>
  <si>
    <t>Roboty remontowe - frezowanie nawierzchni bitumicznej o gr. 8 cm z wywozem materiału z rozbiórki na odl. do 1 km 26-75 pojazdów na godzinę - interpolacja</t>
  </si>
  <si>
    <t>KNR 4-01 0108-08_x000D_
analogia</t>
  </si>
  <si>
    <t>D-05.03.11</t>
  </si>
  <si>
    <t>Wywiezienie odzyskanych materiałów ( frezowina - destrukt )na składowisko wskazane przez inwestora na odległość do 5 km</t>
  </si>
  <si>
    <t>m3</t>
  </si>
  <si>
    <t>KNR 2-31 0807-03</t>
  </si>
  <si>
    <t>D-01.02.04</t>
  </si>
  <si>
    <t>Rozebranie nawierzchni  na chodnikach i zjazdach</t>
  </si>
  <si>
    <t>KNR 2-31 0801-03</t>
  </si>
  <si>
    <t>Mechaniczne rozebranie podbudowy betonowej o grubości 10 cm</t>
  </si>
  <si>
    <t>KNR 2-31 0813-03</t>
  </si>
  <si>
    <t>Rozebranie krawężników betonowych 15x30 cm na podsypce cementowo-piaskowej</t>
  </si>
  <si>
    <t>m</t>
  </si>
  <si>
    <t>Wywiezienie gruzu spryzmowanego samochodami samowyładowczymi na odległość 5 km</t>
  </si>
  <si>
    <t>D-01.02.01</t>
  </si>
  <si>
    <t>szt.</t>
  </si>
  <si>
    <t>10</t>
  </si>
  <si>
    <t>11</t>
  </si>
  <si>
    <t>KNNR 1 0101-04</t>
  </si>
  <si>
    <t>Mechaniczne ścinanie drzew z karczowaniem pni o średnicy 36-45 cm</t>
  </si>
  <si>
    <t>12</t>
  </si>
  <si>
    <t>KNNR 1 0101-05</t>
  </si>
  <si>
    <t>Mechaniczne ścinanie drzew z karczowaniem pni o średnicy 46-55 cm</t>
  </si>
  <si>
    <t>13</t>
  </si>
  <si>
    <t>14</t>
  </si>
  <si>
    <t>KNNR 1 0101-07_x000D_
analogia</t>
  </si>
  <si>
    <t>Mechaniczne ścinanie drzew z karczowaniem pni o średnicy powyżej 75 cm</t>
  </si>
  <si>
    <t>15</t>
  </si>
  <si>
    <t>KNNR 1 0107-01</t>
  </si>
  <si>
    <t>Wywożenie dłużyc na odległość do 2km</t>
  </si>
  <si>
    <t>mp</t>
  </si>
  <si>
    <t>16</t>
  </si>
  <si>
    <t>KNNR 1 0107-02</t>
  </si>
  <si>
    <t>Wywożenie karpiny na odległość do 2km</t>
  </si>
  <si>
    <t>KNNR 1 0107-03</t>
  </si>
  <si>
    <t>Wywożenie gałęzi na odległość do 2km</t>
  </si>
  <si>
    <t>KNR 2-31 1406-04</t>
  </si>
  <si>
    <t>Regulacja pionowa studzienek dla zaworów wodociągowych i gazowych</t>
  </si>
  <si>
    <t>KNR 2-31 1406-05</t>
  </si>
  <si>
    <t>Regulacja pionowa studzienek telefonicznych</t>
  </si>
  <si>
    <t>RAZEM 1  ROBOTY PRZYGOTOWAWCZE</t>
  </si>
  <si>
    <t xml:space="preserve"> ROBOTY  ZIEMNE</t>
  </si>
  <si>
    <t xml:space="preserve">KNR 2-01 0206-03 0214-03 </t>
  </si>
  <si>
    <t>D-02.00.01, D-02.01.01</t>
  </si>
  <si>
    <t>Roboty ziemne wykonywane koparkami podsiębiernymi o poj. łyżki 0.60 m3 w gruncie kat. I-II z transportem urobku samochodami samowyładowczymi na odległość 5 km</t>
  </si>
  <si>
    <t>KNR 2-01 0235-01</t>
  </si>
  <si>
    <t xml:space="preserve"> D-02.03.01</t>
  </si>
  <si>
    <t>Formowanie i zagęszczanie nasypów o wys. do 3.0 m spycharkami w gruncie kat. I-II z gruntu G1 przywiezionego z kopalni</t>
  </si>
  <si>
    <t>KNR 2-02 2204-01</t>
  </si>
  <si>
    <t>D.10.01.01</t>
  </si>
  <si>
    <t>Ściany oporowe  żelbetowe z prefabrykowanych elementów kątowych typu L- element 167-60 na odcinku od km 0+632 do km 0+916 (str.prawa)</t>
  </si>
  <si>
    <t>RAZEM 2  ROBOTY  ZIEMNE</t>
  </si>
  <si>
    <t xml:space="preserve">PODBUDOWA I NAWIERZCHNIA  </t>
  </si>
  <si>
    <t>KNR 2-31 0101-01 0101-02_x000D_
analogia</t>
  </si>
  <si>
    <t>D-04.01.01</t>
  </si>
  <si>
    <t>Mechaniczne wykonanie koryta na całej szerokości jezdni głębokości 78cm i chodników w gruncie kat. I-IV głębokości 39 cm oraz ścieżki pieszo-rowerowej głębokości 36cm</t>
  </si>
  <si>
    <t>KNR 2-31 0109-03 0109-04_x000D_
analogia</t>
  </si>
  <si>
    <t>D-04.05.01</t>
  </si>
  <si>
    <t>Podbudowa pomocnicza z grunu stabilizowanego cementem w betoniarce o C=1,5 N/mm2 - grubość warstwy po zagęszczeniu 15 cm</t>
  </si>
  <si>
    <t>KNR 2-31 0118-01</t>
  </si>
  <si>
    <t>Pielęgnacja piaskiem z polewaniem wodą podbudowy z mieszanki betonowej i z gruntu stabilizowanego cementem</t>
  </si>
  <si>
    <t>Podbudowa pomocnicza z grunu stabilizowanego cementem w betoniarce o C=2,5 N/mm2 - grubość warstwy po zagęszczeniu 15 cm</t>
  </si>
  <si>
    <t>KNR 2-31 0114-07 0114-08_x000D_
analogia</t>
  </si>
  <si>
    <t>D-04.04.02</t>
  </si>
  <si>
    <t>Podbudowa z kruszywa łamanego 0/31,5 (C90/30) stabilizowanego mechanicznie - warstwa o grubości po zagęszczeniu 25 cm</t>
  </si>
  <si>
    <t>KNR 2-31 1004-07</t>
  </si>
  <si>
    <t>D-04.03.01</t>
  </si>
  <si>
    <t>Skropienie podbudowy tłuczniowej emulsją asfaltową w ilości 0,7-1,0 kg/m2</t>
  </si>
  <si>
    <t>KNR 2-31 0110-01 0110-02_x000D_
analogia</t>
  </si>
  <si>
    <t>D-04.07.01a</t>
  </si>
  <si>
    <t>Podbudowa zasadnicza z BA - AC 22 P 35/50   - grubość warstwy po zagęszczeniu 11 cm</t>
  </si>
  <si>
    <t>D-04.02.01</t>
  </si>
  <si>
    <t>Skropienie  nawierzchni bit. emulsją asfaltową w ilości 0,1-0,3 kg/m2</t>
  </si>
  <si>
    <t>KNR 2-31 0310-01 0310-02_x000D_
analogia</t>
  </si>
  <si>
    <t>D-05.03.05b,</t>
  </si>
  <si>
    <t>Nawierzchnia z BA - AC 22 W PMB 25/55-60 - warstwa wiążąca ( na połączeniu podłużnym zastosować elestyczne taśmy bitumiczne zgodnie z wymaganiami WT-2 2016 ) - grubość po zagęszczeniu 8 cm</t>
  </si>
  <si>
    <t>KNR 2-31 0310-05 0310-06</t>
  </si>
  <si>
    <t>D-05.03.05a,</t>
  </si>
  <si>
    <t>Nawierzchnia z BA  AC 11 S, asfalt modyfikowany PMB 45/80-55 - warstwa ścieralna - grubość po zagęszczeniu 4 cm ( na połączeniu podłużnym zastosować elestyczne taśmy bitumiczne zgodnie z wymaganiami WT-2 2016)</t>
  </si>
  <si>
    <t xml:space="preserve">RAZEM 3 PODBUDOWA I NAWIERZCHNIA  </t>
  </si>
  <si>
    <t xml:space="preserve">CHODNIKI </t>
  </si>
  <si>
    <t>KNR 2-31 0101-01 0101-02</t>
  </si>
  <si>
    <t>Mechaniczne wykonanie koryta na całej szerokości jezdni i chodników w gruncie kat. I-IV głębokości 39 cm</t>
  </si>
  <si>
    <t>KNR 2-31 0402-04</t>
  </si>
  <si>
    <t>D-08.01.01</t>
  </si>
  <si>
    <t>Ława pod obrzeże betonowe z oporem z betonu C12/15</t>
  </si>
  <si>
    <t xml:space="preserve">KNR 2-31 0407-05 z.o.2.13. 9902-01 </t>
  </si>
  <si>
    <t>D-08.03.01</t>
  </si>
  <si>
    <t>Obrzeża betonowe o wymiarach 30x8 cm na podsypce cementowo-piaskowej z wypełnieniem spoin zaprawą cementową 26-75 pojazdów na godzinę</t>
  </si>
  <si>
    <t>Ława pod krawężniki 20*30 betonowa z oporem z betonu C12/15</t>
  </si>
  <si>
    <t>KNR 2-31 0403-04</t>
  </si>
  <si>
    <t>D-08.01.01b</t>
  </si>
  <si>
    <t>Krawężniki betonowe wystające o wymiarach 20x30 cm na podsypce cementowo-piaskowej</t>
  </si>
  <si>
    <t>Ława pod krawężniki 12*25 betonowa z oporem z betonu C12/15</t>
  </si>
  <si>
    <t>Krawężniki / oporniki betonowe wtopione o wymiarach 12x25 cm na podsypce cementowo - piaskowej</t>
  </si>
  <si>
    <t>Podbudowa z kruszywa łamanego  0-31,5 stabilizowanego mechanicznie - grubości po zagęszczeniu 15 cm.</t>
  </si>
  <si>
    <t>KNR 2-31 0105-05</t>
  </si>
  <si>
    <t>D-04.05.01, D-05.03.23</t>
  </si>
  <si>
    <t>Podsypka cementowo-piaskowa z zagęszczeniem  - 3 cm grubości warstwy po zagęszczeniu</t>
  </si>
  <si>
    <t>NNRNKB 231 0511-03</t>
  </si>
  <si>
    <t>D-05.03.23</t>
  </si>
  <si>
    <t>Układanie nawierzchni chodników z betonowej kostki brukowej szarej gr. 6 cm - 21-50 elementów/m2.</t>
  </si>
  <si>
    <t xml:space="preserve">RAZEM 4 CHODNIKI </t>
  </si>
  <si>
    <t xml:space="preserve">ZJAZDY INDYWIDUALNE </t>
  </si>
  <si>
    <t>Mechaniczne wykonanie koryta na całej szerokości zjazdów w gruncie kat. I-IV głębokości 41 cm  na zjazdach</t>
  </si>
  <si>
    <t>Podbudowa pomocnicza z grunu stabilizowanego cementem w betoniarce o C=2,5 N/mm2 - grubość warstwy po zagęszczeniu 10 cm</t>
  </si>
  <si>
    <t>KNR 2-31 0114-07 0114-08</t>
  </si>
  <si>
    <t>Podbudowa z kruszywa łamanego 0/31,5 stabilizowanego mechanicznie - warstwa górna o grubości po zagęszczeniu 20 cm</t>
  </si>
  <si>
    <t>Podsypka cementowo-piaskowa z zagęszczeniem ręcznym - 3 cm grubości warstwy po zagęszczeniu</t>
  </si>
  <si>
    <t>KNR 2-31 0511-03</t>
  </si>
  <si>
    <t>Nawierzchnie z kostki brukowej betonowej czerwonej o grubości 8 cm na podsypce cementowo-piaskowej.</t>
  </si>
  <si>
    <t xml:space="preserve">RAZEM 5 ZJAZDY INDYWIDUALNE </t>
  </si>
  <si>
    <t>ZJAZDY PUBLICZNE</t>
  </si>
  <si>
    <t>Podbudowa z kruszywa łamanego 0/31,5 stabilizowanego mechanicznie - warstwa o grubości po zagęszczeniu 20 cm.</t>
  </si>
  <si>
    <t>KNR 2-31 0310-01</t>
  </si>
  <si>
    <t>Nawierzchnia z BA - AC 16 W 35/50 - warstwa wiążąca - grubość po zagęszczeniu 4 cm.</t>
  </si>
  <si>
    <t>D-05.03.05a</t>
  </si>
  <si>
    <t>Nawierzchnia z BA - AC 11 S 50/70 - warstwa ścieralna - grubość po zagęszczeniu 4 cm.</t>
  </si>
  <si>
    <t>RAZEM 6 ZJAZDY PUBLICZNE</t>
  </si>
  <si>
    <t>ŚCIEŻKA PIESZO-ROWEROWA</t>
  </si>
  <si>
    <t>Podbudowa z kruszywa łamanego 0/31,5 stabilizowanego mechanicznie - warstwa o grubości po zagęszczeniu 15 cm.</t>
  </si>
  <si>
    <t>RAZEM 7 ŚCIEŻKA PIESZO-ROWEROWA</t>
  </si>
  <si>
    <t>ZATOKI AUTOBUSOWE I POSTOJOWE</t>
  </si>
  <si>
    <t>Mechaniczne wykonanie koryta na całej szerokości zjazdów w gruncie kat. I-IV głębokości 61 cm</t>
  </si>
  <si>
    <t>Podbudowa pomocnicza z grunu stabilizowanego cementem w betoniarce o C=2,5 N/mm2 - grubość warstwy po zagęszczeniu 27 cm</t>
  </si>
  <si>
    <t>Podbudowa zasadnicza z betonu o C=16/20 N/mm2 - grubość warstwy po zagęszczeniu 25 cm</t>
  </si>
  <si>
    <t>Nawierzchnie z kostki brukowej betonowej SZAREJ o grubości 8 cm na podsypce cementowo-piaskowej.</t>
  </si>
  <si>
    <t>RAZEM 8 ZATOKI AUTOBUSOWE I POSTOJOWE</t>
  </si>
  <si>
    <t xml:space="preserve">ZIELEŃ </t>
  </si>
  <si>
    <t xml:space="preserve">KNR 2-01 0510-01 0510-02 </t>
  </si>
  <si>
    <t xml:space="preserve">D-09.01.01, </t>
  </si>
  <si>
    <t>Humusowanie terenu z obsianiem przy grubości warstwy humusu 10 cm</t>
  </si>
  <si>
    <t>OZNAKOWANIE POZIOME I PIONOWE</t>
  </si>
  <si>
    <t>KNR 2-31 0703-01</t>
  </si>
  <si>
    <t>D-07.02.01</t>
  </si>
  <si>
    <t>Przymocowanie tablic znaków drogowych zakazu,nakazu,ostrzegawczych,informacyjnych;</t>
  </si>
  <si>
    <t>Poręcze ochronne U-11a przeznaczona do wygrodzenia ścieżki rowerowej na odcinku od km 0+550 do 0+900 ( strona prawa ) od strony muru oporowego</t>
  </si>
  <si>
    <t>KNR 2-31 0702-02</t>
  </si>
  <si>
    <t>Słupki do znaków drogowych z rur stalowych o śr. 70 mm</t>
  </si>
  <si>
    <t xml:space="preserve">KNR AT-04 0204-01 KNR 2-31 z.o.2.13. 9902-01 </t>
  </si>
  <si>
    <t>D-07.01.01</t>
  </si>
  <si>
    <t>Oznakowanie poziome nawierzchni bitumicznych - na zimno, za pomocą mas chemoutwardzalnych grubowarstwowe wykonywane mechanicznie:</t>
  </si>
  <si>
    <t>Budowa kanału technologicznego</t>
  </si>
  <si>
    <t>ZN-97/TP S.A.-040 0301-02</t>
  </si>
  <si>
    <t>D-01.03.04/1</t>
  </si>
  <si>
    <t>Budowa studni kablowych prefabrykowanych rozdzielczych SKR-1 w gruncie kategorii III</t>
  </si>
  <si>
    <t>ZN-97/TP S.A.-040 0322-01</t>
  </si>
  <si>
    <t>Montaż elementów mechanicznej ochrony przed ingerencją osób nieuprawnionych w istniejących studniach kablowych - montaż pokryw dodatkowych z listwami, rama ciężka lub podwójna lekka</t>
  </si>
  <si>
    <t>KNR 5-10 0303-03</t>
  </si>
  <si>
    <t>Układanie rur ochronnych z RHDPEp 160/9,1 w wykopie</t>
  </si>
  <si>
    <t>Układanie rur ochronnych z  RHDPEk-s 125/108 w wykopie</t>
  </si>
  <si>
    <t>ZN-97/TP S.A.-039 0303-11</t>
  </si>
  <si>
    <t>Budowa rurociągu na głębokości 1 m w wykopie wykonanym koparkami łyżkowymi w gruncie kat. III-IV - rury w zwojach - 1 rura HDPE 40 mm w rurociągu</t>
  </si>
  <si>
    <t>ZN-97/TP S.A.-039 0303-12</t>
  </si>
  <si>
    <t>Budowa rurociągu na głębokości 1 m w wykopie wykonanym koparkami łyżkowymi w gruncie kat. III-IV - rury w zwojach - każda następna rura HDPE 40 mm w rurociągu</t>
  </si>
  <si>
    <t>Budowa rurociągu na głębokości 1 m w wykopie wykonanym koparkami łyżkowymi w gruncie kat. III-IV - rury w zwojach - każda następna wiązka mikrorurek 40+7×10/8 mm w rurociągu</t>
  </si>
  <si>
    <t>ZN-97/TP S.A.-039 0206-08</t>
  </si>
  <si>
    <t>Badanie szczelności odcinków kanalizacji wtórnej i rurociągów kablowych o długości do 2 km w ziemi śr. rur 40 mm butlą</t>
  </si>
  <si>
    <t>odc.</t>
  </si>
  <si>
    <t>RAZEM kosztorys</t>
  </si>
  <si>
    <t>Podatek VAT 23%</t>
  </si>
  <si>
    <t>RAZEM brutto</t>
  </si>
  <si>
    <t>KNR 2-310403-05</t>
  </si>
  <si>
    <t xml:space="preserve">RAZEM 9 ZIELEŃ </t>
  </si>
  <si>
    <t>RAZEM 10 OZNAKOWANIE POZIOME I PIONOWE</t>
  </si>
  <si>
    <t>RAZEM 11 Budowa kanału technologicznego</t>
  </si>
  <si>
    <t>KNR 2-310701-03</t>
  </si>
  <si>
    <t>KNR 2-310204-0, 0204-02
analogia</t>
  </si>
  <si>
    <t>D-06.03.01</t>
  </si>
  <si>
    <t>Pobocze z kruszywa łamanego 0/31,5 stabilizowana mechanicznie - grubość po zagęszczeniu 15 cm.</t>
  </si>
  <si>
    <t>POBOCZA</t>
  </si>
  <si>
    <t>RAZEM 12 POBOCZA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</si>
</sst>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.00"/>
    <numFmt numFmtId="165" formatCode="#\ ###\ ###\ ##0.000"/>
  </numFmts>
  <fonts count="8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0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4" fillId="3" borderId="1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2" fontId="0" fillId="0" borderId="0" xfId="0" applyNumberFormat="1"/>
    <xf numFmtId="0" fontId="5" fillId="0" borderId="1" xfId="0" applyFont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5F7BD-BCFD-4BA3-900E-07D2EFA77FF4}">
  <sheetPr>
    <outlinePr summaryBelow="0"/>
  </sheetPr>
  <dimension ref="A1:I110"/>
  <sheetViews>
    <sheetView tabSelected="1" view="pageBreakPreview" topLeftCell="C94" zoomScale="80" zoomScaleNormal="80" zoomScaleSheetLayoutView="80" workbookViewId="0">
      <selection activeCell="I104" sqref="I104"/>
    </sheetView>
  </sheetViews>
  <sheetFormatPr defaultRowHeight="15" x14ac:dyDescent="0.25"/>
  <cols>
    <col min="1" max="1" width="14.28515625" customWidth="1"/>
    <col min="2" max="3" width="28.5703125" customWidth="1"/>
    <col min="4" max="4" width="57.140625" customWidth="1"/>
    <col min="5" max="5" width="28.5703125" customWidth="1"/>
    <col min="6" max="9" width="14.28515625" customWidth="1"/>
    <col min="10" max="10" width="9.140625" customWidth="1"/>
    <col min="250" max="250" width="14.28515625" customWidth="1"/>
    <col min="251" max="252" width="28.5703125" customWidth="1"/>
    <col min="253" max="253" width="57.140625" customWidth="1"/>
    <col min="254" max="254" width="28.5703125" customWidth="1"/>
    <col min="255" max="258" width="14.28515625" customWidth="1"/>
    <col min="262" max="262" width="9.85546875" bestFit="1" customWidth="1"/>
    <col min="263" max="263" width="10.85546875" bestFit="1" customWidth="1"/>
    <col min="265" max="265" width="9.28515625" bestFit="1" customWidth="1"/>
    <col min="266" max="266" width="10.85546875" bestFit="1" customWidth="1"/>
    <col min="267" max="267" width="12.42578125" bestFit="1" customWidth="1"/>
    <col min="506" max="506" width="14.28515625" customWidth="1"/>
    <col min="507" max="508" width="28.5703125" customWidth="1"/>
    <col min="509" max="509" width="57.140625" customWidth="1"/>
    <col min="510" max="510" width="28.5703125" customWidth="1"/>
    <col min="511" max="514" width="14.28515625" customWidth="1"/>
    <col min="518" max="518" width="9.85546875" bestFit="1" customWidth="1"/>
    <col min="519" max="519" width="10.85546875" bestFit="1" customWidth="1"/>
    <col min="521" max="521" width="9.28515625" bestFit="1" customWidth="1"/>
    <col min="522" max="522" width="10.85546875" bestFit="1" customWidth="1"/>
    <col min="523" max="523" width="12.42578125" bestFit="1" customWidth="1"/>
    <col min="762" max="762" width="14.28515625" customWidth="1"/>
    <col min="763" max="764" width="28.5703125" customWidth="1"/>
    <col min="765" max="765" width="57.140625" customWidth="1"/>
    <col min="766" max="766" width="28.5703125" customWidth="1"/>
    <col min="767" max="770" width="14.28515625" customWidth="1"/>
    <col min="774" max="774" width="9.85546875" bestFit="1" customWidth="1"/>
    <col min="775" max="775" width="10.85546875" bestFit="1" customWidth="1"/>
    <col min="777" max="777" width="9.28515625" bestFit="1" customWidth="1"/>
    <col min="778" max="778" width="10.85546875" bestFit="1" customWidth="1"/>
    <col min="779" max="779" width="12.42578125" bestFit="1" customWidth="1"/>
    <col min="1018" max="1018" width="14.28515625" customWidth="1"/>
    <col min="1019" max="1020" width="28.5703125" customWidth="1"/>
    <col min="1021" max="1021" width="57.140625" customWidth="1"/>
    <col min="1022" max="1022" width="28.5703125" customWidth="1"/>
    <col min="1023" max="1026" width="14.28515625" customWidth="1"/>
    <col min="1030" max="1030" width="9.85546875" bestFit="1" customWidth="1"/>
    <col min="1031" max="1031" width="10.85546875" bestFit="1" customWidth="1"/>
    <col min="1033" max="1033" width="9.28515625" bestFit="1" customWidth="1"/>
    <col min="1034" max="1034" width="10.85546875" bestFit="1" customWidth="1"/>
    <col min="1035" max="1035" width="12.42578125" bestFit="1" customWidth="1"/>
    <col min="1274" max="1274" width="14.28515625" customWidth="1"/>
    <col min="1275" max="1276" width="28.5703125" customWidth="1"/>
    <col min="1277" max="1277" width="57.140625" customWidth="1"/>
    <col min="1278" max="1278" width="28.5703125" customWidth="1"/>
    <col min="1279" max="1282" width="14.28515625" customWidth="1"/>
    <col min="1286" max="1286" width="9.85546875" bestFit="1" customWidth="1"/>
    <col min="1287" max="1287" width="10.85546875" bestFit="1" customWidth="1"/>
    <col min="1289" max="1289" width="9.28515625" bestFit="1" customWidth="1"/>
    <col min="1290" max="1290" width="10.85546875" bestFit="1" customWidth="1"/>
    <col min="1291" max="1291" width="12.42578125" bestFit="1" customWidth="1"/>
    <col min="1530" max="1530" width="14.28515625" customWidth="1"/>
    <col min="1531" max="1532" width="28.5703125" customWidth="1"/>
    <col min="1533" max="1533" width="57.140625" customWidth="1"/>
    <col min="1534" max="1534" width="28.5703125" customWidth="1"/>
    <col min="1535" max="1538" width="14.28515625" customWidth="1"/>
    <col min="1542" max="1542" width="9.85546875" bestFit="1" customWidth="1"/>
    <col min="1543" max="1543" width="10.85546875" bestFit="1" customWidth="1"/>
    <col min="1545" max="1545" width="9.28515625" bestFit="1" customWidth="1"/>
    <col min="1546" max="1546" width="10.85546875" bestFit="1" customWidth="1"/>
    <col min="1547" max="1547" width="12.42578125" bestFit="1" customWidth="1"/>
    <col min="1786" max="1786" width="14.28515625" customWidth="1"/>
    <col min="1787" max="1788" width="28.5703125" customWidth="1"/>
    <col min="1789" max="1789" width="57.140625" customWidth="1"/>
    <col min="1790" max="1790" width="28.5703125" customWidth="1"/>
    <col min="1791" max="1794" width="14.28515625" customWidth="1"/>
    <col min="1798" max="1798" width="9.85546875" bestFit="1" customWidth="1"/>
    <col min="1799" max="1799" width="10.85546875" bestFit="1" customWidth="1"/>
    <col min="1801" max="1801" width="9.28515625" bestFit="1" customWidth="1"/>
    <col min="1802" max="1802" width="10.85546875" bestFit="1" customWidth="1"/>
    <col min="1803" max="1803" width="12.42578125" bestFit="1" customWidth="1"/>
    <col min="2042" max="2042" width="14.28515625" customWidth="1"/>
    <col min="2043" max="2044" width="28.5703125" customWidth="1"/>
    <col min="2045" max="2045" width="57.140625" customWidth="1"/>
    <col min="2046" max="2046" width="28.5703125" customWidth="1"/>
    <col min="2047" max="2050" width="14.28515625" customWidth="1"/>
    <col min="2054" max="2054" width="9.85546875" bestFit="1" customWidth="1"/>
    <col min="2055" max="2055" width="10.85546875" bestFit="1" customWidth="1"/>
    <col min="2057" max="2057" width="9.28515625" bestFit="1" customWidth="1"/>
    <col min="2058" max="2058" width="10.85546875" bestFit="1" customWidth="1"/>
    <col min="2059" max="2059" width="12.42578125" bestFit="1" customWidth="1"/>
    <col min="2298" max="2298" width="14.28515625" customWidth="1"/>
    <col min="2299" max="2300" width="28.5703125" customWidth="1"/>
    <col min="2301" max="2301" width="57.140625" customWidth="1"/>
    <col min="2302" max="2302" width="28.5703125" customWidth="1"/>
    <col min="2303" max="2306" width="14.28515625" customWidth="1"/>
    <col min="2310" max="2310" width="9.85546875" bestFit="1" customWidth="1"/>
    <col min="2311" max="2311" width="10.85546875" bestFit="1" customWidth="1"/>
    <col min="2313" max="2313" width="9.28515625" bestFit="1" customWidth="1"/>
    <col min="2314" max="2314" width="10.85546875" bestFit="1" customWidth="1"/>
    <col min="2315" max="2315" width="12.42578125" bestFit="1" customWidth="1"/>
    <col min="2554" max="2554" width="14.28515625" customWidth="1"/>
    <col min="2555" max="2556" width="28.5703125" customWidth="1"/>
    <col min="2557" max="2557" width="57.140625" customWidth="1"/>
    <col min="2558" max="2558" width="28.5703125" customWidth="1"/>
    <col min="2559" max="2562" width="14.28515625" customWidth="1"/>
    <col min="2566" max="2566" width="9.85546875" bestFit="1" customWidth="1"/>
    <col min="2567" max="2567" width="10.85546875" bestFit="1" customWidth="1"/>
    <col min="2569" max="2569" width="9.28515625" bestFit="1" customWidth="1"/>
    <col min="2570" max="2570" width="10.85546875" bestFit="1" customWidth="1"/>
    <col min="2571" max="2571" width="12.42578125" bestFit="1" customWidth="1"/>
    <col min="2810" max="2810" width="14.28515625" customWidth="1"/>
    <col min="2811" max="2812" width="28.5703125" customWidth="1"/>
    <col min="2813" max="2813" width="57.140625" customWidth="1"/>
    <col min="2814" max="2814" width="28.5703125" customWidth="1"/>
    <col min="2815" max="2818" width="14.28515625" customWidth="1"/>
    <col min="2822" max="2822" width="9.85546875" bestFit="1" customWidth="1"/>
    <col min="2823" max="2823" width="10.85546875" bestFit="1" customWidth="1"/>
    <col min="2825" max="2825" width="9.28515625" bestFit="1" customWidth="1"/>
    <col min="2826" max="2826" width="10.85546875" bestFit="1" customWidth="1"/>
    <col min="2827" max="2827" width="12.42578125" bestFit="1" customWidth="1"/>
    <col min="3066" max="3066" width="14.28515625" customWidth="1"/>
    <col min="3067" max="3068" width="28.5703125" customWidth="1"/>
    <col min="3069" max="3069" width="57.140625" customWidth="1"/>
    <col min="3070" max="3070" width="28.5703125" customWidth="1"/>
    <col min="3071" max="3074" width="14.28515625" customWidth="1"/>
    <col min="3078" max="3078" width="9.85546875" bestFit="1" customWidth="1"/>
    <col min="3079" max="3079" width="10.85546875" bestFit="1" customWidth="1"/>
    <col min="3081" max="3081" width="9.28515625" bestFit="1" customWidth="1"/>
    <col min="3082" max="3082" width="10.85546875" bestFit="1" customWidth="1"/>
    <col min="3083" max="3083" width="12.42578125" bestFit="1" customWidth="1"/>
    <col min="3322" max="3322" width="14.28515625" customWidth="1"/>
    <col min="3323" max="3324" width="28.5703125" customWidth="1"/>
    <col min="3325" max="3325" width="57.140625" customWidth="1"/>
    <col min="3326" max="3326" width="28.5703125" customWidth="1"/>
    <col min="3327" max="3330" width="14.28515625" customWidth="1"/>
    <col min="3334" max="3334" width="9.85546875" bestFit="1" customWidth="1"/>
    <col min="3335" max="3335" width="10.85546875" bestFit="1" customWidth="1"/>
    <col min="3337" max="3337" width="9.28515625" bestFit="1" customWidth="1"/>
    <col min="3338" max="3338" width="10.85546875" bestFit="1" customWidth="1"/>
    <col min="3339" max="3339" width="12.42578125" bestFit="1" customWidth="1"/>
    <col min="3578" max="3578" width="14.28515625" customWidth="1"/>
    <col min="3579" max="3580" width="28.5703125" customWidth="1"/>
    <col min="3581" max="3581" width="57.140625" customWidth="1"/>
    <col min="3582" max="3582" width="28.5703125" customWidth="1"/>
    <col min="3583" max="3586" width="14.28515625" customWidth="1"/>
    <col min="3590" max="3590" width="9.85546875" bestFit="1" customWidth="1"/>
    <col min="3591" max="3591" width="10.85546875" bestFit="1" customWidth="1"/>
    <col min="3593" max="3593" width="9.28515625" bestFit="1" customWidth="1"/>
    <col min="3594" max="3594" width="10.85546875" bestFit="1" customWidth="1"/>
    <col min="3595" max="3595" width="12.42578125" bestFit="1" customWidth="1"/>
    <col min="3834" max="3834" width="14.28515625" customWidth="1"/>
    <col min="3835" max="3836" width="28.5703125" customWidth="1"/>
    <col min="3837" max="3837" width="57.140625" customWidth="1"/>
    <col min="3838" max="3838" width="28.5703125" customWidth="1"/>
    <col min="3839" max="3842" width="14.28515625" customWidth="1"/>
    <col min="3846" max="3846" width="9.85546875" bestFit="1" customWidth="1"/>
    <col min="3847" max="3847" width="10.85546875" bestFit="1" customWidth="1"/>
    <col min="3849" max="3849" width="9.28515625" bestFit="1" customWidth="1"/>
    <col min="3850" max="3850" width="10.85546875" bestFit="1" customWidth="1"/>
    <col min="3851" max="3851" width="12.42578125" bestFit="1" customWidth="1"/>
    <col min="4090" max="4090" width="14.28515625" customWidth="1"/>
    <col min="4091" max="4092" width="28.5703125" customWidth="1"/>
    <col min="4093" max="4093" width="57.140625" customWidth="1"/>
    <col min="4094" max="4094" width="28.5703125" customWidth="1"/>
    <col min="4095" max="4098" width="14.28515625" customWidth="1"/>
    <col min="4102" max="4102" width="9.85546875" bestFit="1" customWidth="1"/>
    <col min="4103" max="4103" width="10.85546875" bestFit="1" customWidth="1"/>
    <col min="4105" max="4105" width="9.28515625" bestFit="1" customWidth="1"/>
    <col min="4106" max="4106" width="10.85546875" bestFit="1" customWidth="1"/>
    <col min="4107" max="4107" width="12.42578125" bestFit="1" customWidth="1"/>
    <col min="4346" max="4346" width="14.28515625" customWidth="1"/>
    <col min="4347" max="4348" width="28.5703125" customWidth="1"/>
    <col min="4349" max="4349" width="57.140625" customWidth="1"/>
    <col min="4350" max="4350" width="28.5703125" customWidth="1"/>
    <col min="4351" max="4354" width="14.28515625" customWidth="1"/>
    <col min="4358" max="4358" width="9.85546875" bestFit="1" customWidth="1"/>
    <col min="4359" max="4359" width="10.85546875" bestFit="1" customWidth="1"/>
    <col min="4361" max="4361" width="9.28515625" bestFit="1" customWidth="1"/>
    <col min="4362" max="4362" width="10.85546875" bestFit="1" customWidth="1"/>
    <col min="4363" max="4363" width="12.42578125" bestFit="1" customWidth="1"/>
    <col min="4602" max="4602" width="14.28515625" customWidth="1"/>
    <col min="4603" max="4604" width="28.5703125" customWidth="1"/>
    <col min="4605" max="4605" width="57.140625" customWidth="1"/>
    <col min="4606" max="4606" width="28.5703125" customWidth="1"/>
    <col min="4607" max="4610" width="14.28515625" customWidth="1"/>
    <col min="4614" max="4614" width="9.85546875" bestFit="1" customWidth="1"/>
    <col min="4615" max="4615" width="10.85546875" bestFit="1" customWidth="1"/>
    <col min="4617" max="4617" width="9.28515625" bestFit="1" customWidth="1"/>
    <col min="4618" max="4618" width="10.85546875" bestFit="1" customWidth="1"/>
    <col min="4619" max="4619" width="12.42578125" bestFit="1" customWidth="1"/>
    <col min="4858" max="4858" width="14.28515625" customWidth="1"/>
    <col min="4859" max="4860" width="28.5703125" customWidth="1"/>
    <col min="4861" max="4861" width="57.140625" customWidth="1"/>
    <col min="4862" max="4862" width="28.5703125" customWidth="1"/>
    <col min="4863" max="4866" width="14.28515625" customWidth="1"/>
    <col min="4870" max="4870" width="9.85546875" bestFit="1" customWidth="1"/>
    <col min="4871" max="4871" width="10.85546875" bestFit="1" customWidth="1"/>
    <col min="4873" max="4873" width="9.28515625" bestFit="1" customWidth="1"/>
    <col min="4874" max="4874" width="10.85546875" bestFit="1" customWidth="1"/>
    <col min="4875" max="4875" width="12.42578125" bestFit="1" customWidth="1"/>
    <col min="5114" max="5114" width="14.28515625" customWidth="1"/>
    <col min="5115" max="5116" width="28.5703125" customWidth="1"/>
    <col min="5117" max="5117" width="57.140625" customWidth="1"/>
    <col min="5118" max="5118" width="28.5703125" customWidth="1"/>
    <col min="5119" max="5122" width="14.28515625" customWidth="1"/>
    <col min="5126" max="5126" width="9.85546875" bestFit="1" customWidth="1"/>
    <col min="5127" max="5127" width="10.85546875" bestFit="1" customWidth="1"/>
    <col min="5129" max="5129" width="9.28515625" bestFit="1" customWidth="1"/>
    <col min="5130" max="5130" width="10.85546875" bestFit="1" customWidth="1"/>
    <col min="5131" max="5131" width="12.42578125" bestFit="1" customWidth="1"/>
    <col min="5370" max="5370" width="14.28515625" customWidth="1"/>
    <col min="5371" max="5372" width="28.5703125" customWidth="1"/>
    <col min="5373" max="5373" width="57.140625" customWidth="1"/>
    <col min="5374" max="5374" width="28.5703125" customWidth="1"/>
    <col min="5375" max="5378" width="14.28515625" customWidth="1"/>
    <col min="5382" max="5382" width="9.85546875" bestFit="1" customWidth="1"/>
    <col min="5383" max="5383" width="10.85546875" bestFit="1" customWidth="1"/>
    <col min="5385" max="5385" width="9.28515625" bestFit="1" customWidth="1"/>
    <col min="5386" max="5386" width="10.85546875" bestFit="1" customWidth="1"/>
    <col min="5387" max="5387" width="12.42578125" bestFit="1" customWidth="1"/>
    <col min="5626" max="5626" width="14.28515625" customWidth="1"/>
    <col min="5627" max="5628" width="28.5703125" customWidth="1"/>
    <col min="5629" max="5629" width="57.140625" customWidth="1"/>
    <col min="5630" max="5630" width="28.5703125" customWidth="1"/>
    <col min="5631" max="5634" width="14.28515625" customWidth="1"/>
    <col min="5638" max="5638" width="9.85546875" bestFit="1" customWidth="1"/>
    <col min="5639" max="5639" width="10.85546875" bestFit="1" customWidth="1"/>
    <col min="5641" max="5641" width="9.28515625" bestFit="1" customWidth="1"/>
    <col min="5642" max="5642" width="10.85546875" bestFit="1" customWidth="1"/>
    <col min="5643" max="5643" width="12.42578125" bestFit="1" customWidth="1"/>
    <col min="5882" max="5882" width="14.28515625" customWidth="1"/>
    <col min="5883" max="5884" width="28.5703125" customWidth="1"/>
    <col min="5885" max="5885" width="57.140625" customWidth="1"/>
    <col min="5886" max="5886" width="28.5703125" customWidth="1"/>
    <col min="5887" max="5890" width="14.28515625" customWidth="1"/>
    <col min="5894" max="5894" width="9.85546875" bestFit="1" customWidth="1"/>
    <col min="5895" max="5895" width="10.85546875" bestFit="1" customWidth="1"/>
    <col min="5897" max="5897" width="9.28515625" bestFit="1" customWidth="1"/>
    <col min="5898" max="5898" width="10.85546875" bestFit="1" customWidth="1"/>
    <col min="5899" max="5899" width="12.42578125" bestFit="1" customWidth="1"/>
    <col min="6138" max="6138" width="14.28515625" customWidth="1"/>
    <col min="6139" max="6140" width="28.5703125" customWidth="1"/>
    <col min="6141" max="6141" width="57.140625" customWidth="1"/>
    <col min="6142" max="6142" width="28.5703125" customWidth="1"/>
    <col min="6143" max="6146" width="14.28515625" customWidth="1"/>
    <col min="6150" max="6150" width="9.85546875" bestFit="1" customWidth="1"/>
    <col min="6151" max="6151" width="10.85546875" bestFit="1" customWidth="1"/>
    <col min="6153" max="6153" width="9.28515625" bestFit="1" customWidth="1"/>
    <col min="6154" max="6154" width="10.85546875" bestFit="1" customWidth="1"/>
    <col min="6155" max="6155" width="12.42578125" bestFit="1" customWidth="1"/>
    <col min="6394" max="6394" width="14.28515625" customWidth="1"/>
    <col min="6395" max="6396" width="28.5703125" customWidth="1"/>
    <col min="6397" max="6397" width="57.140625" customWidth="1"/>
    <col min="6398" max="6398" width="28.5703125" customWidth="1"/>
    <col min="6399" max="6402" width="14.28515625" customWidth="1"/>
    <col min="6406" max="6406" width="9.85546875" bestFit="1" customWidth="1"/>
    <col min="6407" max="6407" width="10.85546875" bestFit="1" customWidth="1"/>
    <col min="6409" max="6409" width="9.28515625" bestFit="1" customWidth="1"/>
    <col min="6410" max="6410" width="10.85546875" bestFit="1" customWidth="1"/>
    <col min="6411" max="6411" width="12.42578125" bestFit="1" customWidth="1"/>
    <col min="6650" max="6650" width="14.28515625" customWidth="1"/>
    <col min="6651" max="6652" width="28.5703125" customWidth="1"/>
    <col min="6653" max="6653" width="57.140625" customWidth="1"/>
    <col min="6654" max="6654" width="28.5703125" customWidth="1"/>
    <col min="6655" max="6658" width="14.28515625" customWidth="1"/>
    <col min="6662" max="6662" width="9.85546875" bestFit="1" customWidth="1"/>
    <col min="6663" max="6663" width="10.85546875" bestFit="1" customWidth="1"/>
    <col min="6665" max="6665" width="9.28515625" bestFit="1" customWidth="1"/>
    <col min="6666" max="6666" width="10.85546875" bestFit="1" customWidth="1"/>
    <col min="6667" max="6667" width="12.42578125" bestFit="1" customWidth="1"/>
    <col min="6906" max="6906" width="14.28515625" customWidth="1"/>
    <col min="6907" max="6908" width="28.5703125" customWidth="1"/>
    <col min="6909" max="6909" width="57.140625" customWidth="1"/>
    <col min="6910" max="6910" width="28.5703125" customWidth="1"/>
    <col min="6911" max="6914" width="14.28515625" customWidth="1"/>
    <col min="6918" max="6918" width="9.85546875" bestFit="1" customWidth="1"/>
    <col min="6919" max="6919" width="10.85546875" bestFit="1" customWidth="1"/>
    <col min="6921" max="6921" width="9.28515625" bestFit="1" customWidth="1"/>
    <col min="6922" max="6922" width="10.85546875" bestFit="1" customWidth="1"/>
    <col min="6923" max="6923" width="12.42578125" bestFit="1" customWidth="1"/>
    <col min="7162" max="7162" width="14.28515625" customWidth="1"/>
    <col min="7163" max="7164" width="28.5703125" customWidth="1"/>
    <col min="7165" max="7165" width="57.140625" customWidth="1"/>
    <col min="7166" max="7166" width="28.5703125" customWidth="1"/>
    <col min="7167" max="7170" width="14.28515625" customWidth="1"/>
    <col min="7174" max="7174" width="9.85546875" bestFit="1" customWidth="1"/>
    <col min="7175" max="7175" width="10.85546875" bestFit="1" customWidth="1"/>
    <col min="7177" max="7177" width="9.28515625" bestFit="1" customWidth="1"/>
    <col min="7178" max="7178" width="10.85546875" bestFit="1" customWidth="1"/>
    <col min="7179" max="7179" width="12.42578125" bestFit="1" customWidth="1"/>
    <col min="7418" max="7418" width="14.28515625" customWidth="1"/>
    <col min="7419" max="7420" width="28.5703125" customWidth="1"/>
    <col min="7421" max="7421" width="57.140625" customWidth="1"/>
    <col min="7422" max="7422" width="28.5703125" customWidth="1"/>
    <col min="7423" max="7426" width="14.28515625" customWidth="1"/>
    <col min="7430" max="7430" width="9.85546875" bestFit="1" customWidth="1"/>
    <col min="7431" max="7431" width="10.85546875" bestFit="1" customWidth="1"/>
    <col min="7433" max="7433" width="9.28515625" bestFit="1" customWidth="1"/>
    <col min="7434" max="7434" width="10.85546875" bestFit="1" customWidth="1"/>
    <col min="7435" max="7435" width="12.42578125" bestFit="1" customWidth="1"/>
    <col min="7674" max="7674" width="14.28515625" customWidth="1"/>
    <col min="7675" max="7676" width="28.5703125" customWidth="1"/>
    <col min="7677" max="7677" width="57.140625" customWidth="1"/>
    <col min="7678" max="7678" width="28.5703125" customWidth="1"/>
    <col min="7679" max="7682" width="14.28515625" customWidth="1"/>
    <col min="7686" max="7686" width="9.85546875" bestFit="1" customWidth="1"/>
    <col min="7687" max="7687" width="10.85546875" bestFit="1" customWidth="1"/>
    <col min="7689" max="7689" width="9.28515625" bestFit="1" customWidth="1"/>
    <col min="7690" max="7690" width="10.85546875" bestFit="1" customWidth="1"/>
    <col min="7691" max="7691" width="12.42578125" bestFit="1" customWidth="1"/>
    <col min="7930" max="7930" width="14.28515625" customWidth="1"/>
    <col min="7931" max="7932" width="28.5703125" customWidth="1"/>
    <col min="7933" max="7933" width="57.140625" customWidth="1"/>
    <col min="7934" max="7934" width="28.5703125" customWidth="1"/>
    <col min="7935" max="7938" width="14.28515625" customWidth="1"/>
    <col min="7942" max="7942" width="9.85546875" bestFit="1" customWidth="1"/>
    <col min="7943" max="7943" width="10.85546875" bestFit="1" customWidth="1"/>
    <col min="7945" max="7945" width="9.28515625" bestFit="1" customWidth="1"/>
    <col min="7946" max="7946" width="10.85546875" bestFit="1" customWidth="1"/>
    <col min="7947" max="7947" width="12.42578125" bestFit="1" customWidth="1"/>
    <col min="8186" max="8186" width="14.28515625" customWidth="1"/>
    <col min="8187" max="8188" width="28.5703125" customWidth="1"/>
    <col min="8189" max="8189" width="57.140625" customWidth="1"/>
    <col min="8190" max="8190" width="28.5703125" customWidth="1"/>
    <col min="8191" max="8194" width="14.28515625" customWidth="1"/>
    <col min="8198" max="8198" width="9.85546875" bestFit="1" customWidth="1"/>
    <col min="8199" max="8199" width="10.85546875" bestFit="1" customWidth="1"/>
    <col min="8201" max="8201" width="9.28515625" bestFit="1" customWidth="1"/>
    <col min="8202" max="8202" width="10.85546875" bestFit="1" customWidth="1"/>
    <col min="8203" max="8203" width="12.42578125" bestFit="1" customWidth="1"/>
    <col min="8442" max="8442" width="14.28515625" customWidth="1"/>
    <col min="8443" max="8444" width="28.5703125" customWidth="1"/>
    <col min="8445" max="8445" width="57.140625" customWidth="1"/>
    <col min="8446" max="8446" width="28.5703125" customWidth="1"/>
    <col min="8447" max="8450" width="14.28515625" customWidth="1"/>
    <col min="8454" max="8454" width="9.85546875" bestFit="1" customWidth="1"/>
    <col min="8455" max="8455" width="10.85546875" bestFit="1" customWidth="1"/>
    <col min="8457" max="8457" width="9.28515625" bestFit="1" customWidth="1"/>
    <col min="8458" max="8458" width="10.85546875" bestFit="1" customWidth="1"/>
    <col min="8459" max="8459" width="12.42578125" bestFit="1" customWidth="1"/>
    <col min="8698" max="8698" width="14.28515625" customWidth="1"/>
    <col min="8699" max="8700" width="28.5703125" customWidth="1"/>
    <col min="8701" max="8701" width="57.140625" customWidth="1"/>
    <col min="8702" max="8702" width="28.5703125" customWidth="1"/>
    <col min="8703" max="8706" width="14.28515625" customWidth="1"/>
    <col min="8710" max="8710" width="9.85546875" bestFit="1" customWidth="1"/>
    <col min="8711" max="8711" width="10.85546875" bestFit="1" customWidth="1"/>
    <col min="8713" max="8713" width="9.28515625" bestFit="1" customWidth="1"/>
    <col min="8714" max="8714" width="10.85546875" bestFit="1" customWidth="1"/>
    <col min="8715" max="8715" width="12.42578125" bestFit="1" customWidth="1"/>
    <col min="8954" max="8954" width="14.28515625" customWidth="1"/>
    <col min="8955" max="8956" width="28.5703125" customWidth="1"/>
    <col min="8957" max="8957" width="57.140625" customWidth="1"/>
    <col min="8958" max="8958" width="28.5703125" customWidth="1"/>
    <col min="8959" max="8962" width="14.28515625" customWidth="1"/>
    <col min="8966" max="8966" width="9.85546875" bestFit="1" customWidth="1"/>
    <col min="8967" max="8967" width="10.85546875" bestFit="1" customWidth="1"/>
    <col min="8969" max="8969" width="9.28515625" bestFit="1" customWidth="1"/>
    <col min="8970" max="8970" width="10.85546875" bestFit="1" customWidth="1"/>
    <col min="8971" max="8971" width="12.42578125" bestFit="1" customWidth="1"/>
    <col min="9210" max="9210" width="14.28515625" customWidth="1"/>
    <col min="9211" max="9212" width="28.5703125" customWidth="1"/>
    <col min="9213" max="9213" width="57.140625" customWidth="1"/>
    <col min="9214" max="9214" width="28.5703125" customWidth="1"/>
    <col min="9215" max="9218" width="14.28515625" customWidth="1"/>
    <col min="9222" max="9222" width="9.85546875" bestFit="1" customWidth="1"/>
    <col min="9223" max="9223" width="10.85546875" bestFit="1" customWidth="1"/>
    <col min="9225" max="9225" width="9.28515625" bestFit="1" customWidth="1"/>
    <col min="9226" max="9226" width="10.85546875" bestFit="1" customWidth="1"/>
    <col min="9227" max="9227" width="12.42578125" bestFit="1" customWidth="1"/>
    <col min="9466" max="9466" width="14.28515625" customWidth="1"/>
    <col min="9467" max="9468" width="28.5703125" customWidth="1"/>
    <col min="9469" max="9469" width="57.140625" customWidth="1"/>
    <col min="9470" max="9470" width="28.5703125" customWidth="1"/>
    <col min="9471" max="9474" width="14.28515625" customWidth="1"/>
    <col min="9478" max="9478" width="9.85546875" bestFit="1" customWidth="1"/>
    <col min="9479" max="9479" width="10.85546875" bestFit="1" customWidth="1"/>
    <col min="9481" max="9481" width="9.28515625" bestFit="1" customWidth="1"/>
    <col min="9482" max="9482" width="10.85546875" bestFit="1" customWidth="1"/>
    <col min="9483" max="9483" width="12.42578125" bestFit="1" customWidth="1"/>
    <col min="9722" max="9722" width="14.28515625" customWidth="1"/>
    <col min="9723" max="9724" width="28.5703125" customWidth="1"/>
    <col min="9725" max="9725" width="57.140625" customWidth="1"/>
    <col min="9726" max="9726" width="28.5703125" customWidth="1"/>
    <col min="9727" max="9730" width="14.28515625" customWidth="1"/>
    <col min="9734" max="9734" width="9.85546875" bestFit="1" customWidth="1"/>
    <col min="9735" max="9735" width="10.85546875" bestFit="1" customWidth="1"/>
    <col min="9737" max="9737" width="9.28515625" bestFit="1" customWidth="1"/>
    <col min="9738" max="9738" width="10.85546875" bestFit="1" customWidth="1"/>
    <col min="9739" max="9739" width="12.42578125" bestFit="1" customWidth="1"/>
    <col min="9978" max="9978" width="14.28515625" customWidth="1"/>
    <col min="9979" max="9980" width="28.5703125" customWidth="1"/>
    <col min="9981" max="9981" width="57.140625" customWidth="1"/>
    <col min="9982" max="9982" width="28.5703125" customWidth="1"/>
    <col min="9983" max="9986" width="14.28515625" customWidth="1"/>
    <col min="9990" max="9990" width="9.85546875" bestFit="1" customWidth="1"/>
    <col min="9991" max="9991" width="10.85546875" bestFit="1" customWidth="1"/>
    <col min="9993" max="9993" width="9.28515625" bestFit="1" customWidth="1"/>
    <col min="9994" max="9994" width="10.85546875" bestFit="1" customWidth="1"/>
    <col min="9995" max="9995" width="12.42578125" bestFit="1" customWidth="1"/>
    <col min="10234" max="10234" width="14.28515625" customWidth="1"/>
    <col min="10235" max="10236" width="28.5703125" customWidth="1"/>
    <col min="10237" max="10237" width="57.140625" customWidth="1"/>
    <col min="10238" max="10238" width="28.5703125" customWidth="1"/>
    <col min="10239" max="10242" width="14.28515625" customWidth="1"/>
    <col min="10246" max="10246" width="9.85546875" bestFit="1" customWidth="1"/>
    <col min="10247" max="10247" width="10.85546875" bestFit="1" customWidth="1"/>
    <col min="10249" max="10249" width="9.28515625" bestFit="1" customWidth="1"/>
    <col min="10250" max="10250" width="10.85546875" bestFit="1" customWidth="1"/>
    <col min="10251" max="10251" width="12.42578125" bestFit="1" customWidth="1"/>
    <col min="10490" max="10490" width="14.28515625" customWidth="1"/>
    <col min="10491" max="10492" width="28.5703125" customWidth="1"/>
    <col min="10493" max="10493" width="57.140625" customWidth="1"/>
    <col min="10494" max="10494" width="28.5703125" customWidth="1"/>
    <col min="10495" max="10498" width="14.28515625" customWidth="1"/>
    <col min="10502" max="10502" width="9.85546875" bestFit="1" customWidth="1"/>
    <col min="10503" max="10503" width="10.85546875" bestFit="1" customWidth="1"/>
    <col min="10505" max="10505" width="9.28515625" bestFit="1" customWidth="1"/>
    <col min="10506" max="10506" width="10.85546875" bestFit="1" customWidth="1"/>
    <col min="10507" max="10507" width="12.42578125" bestFit="1" customWidth="1"/>
    <col min="10746" max="10746" width="14.28515625" customWidth="1"/>
    <col min="10747" max="10748" width="28.5703125" customWidth="1"/>
    <col min="10749" max="10749" width="57.140625" customWidth="1"/>
    <col min="10750" max="10750" width="28.5703125" customWidth="1"/>
    <col min="10751" max="10754" width="14.28515625" customWidth="1"/>
    <col min="10758" max="10758" width="9.85546875" bestFit="1" customWidth="1"/>
    <col min="10759" max="10759" width="10.85546875" bestFit="1" customWidth="1"/>
    <col min="10761" max="10761" width="9.28515625" bestFit="1" customWidth="1"/>
    <col min="10762" max="10762" width="10.85546875" bestFit="1" customWidth="1"/>
    <col min="10763" max="10763" width="12.42578125" bestFit="1" customWidth="1"/>
    <col min="11002" max="11002" width="14.28515625" customWidth="1"/>
    <col min="11003" max="11004" width="28.5703125" customWidth="1"/>
    <col min="11005" max="11005" width="57.140625" customWidth="1"/>
    <col min="11006" max="11006" width="28.5703125" customWidth="1"/>
    <col min="11007" max="11010" width="14.28515625" customWidth="1"/>
    <col min="11014" max="11014" width="9.85546875" bestFit="1" customWidth="1"/>
    <col min="11015" max="11015" width="10.85546875" bestFit="1" customWidth="1"/>
    <col min="11017" max="11017" width="9.28515625" bestFit="1" customWidth="1"/>
    <col min="11018" max="11018" width="10.85546875" bestFit="1" customWidth="1"/>
    <col min="11019" max="11019" width="12.42578125" bestFit="1" customWidth="1"/>
    <col min="11258" max="11258" width="14.28515625" customWidth="1"/>
    <col min="11259" max="11260" width="28.5703125" customWidth="1"/>
    <col min="11261" max="11261" width="57.140625" customWidth="1"/>
    <col min="11262" max="11262" width="28.5703125" customWidth="1"/>
    <col min="11263" max="11266" width="14.28515625" customWidth="1"/>
    <col min="11270" max="11270" width="9.85546875" bestFit="1" customWidth="1"/>
    <col min="11271" max="11271" width="10.85546875" bestFit="1" customWidth="1"/>
    <col min="11273" max="11273" width="9.28515625" bestFit="1" customWidth="1"/>
    <col min="11274" max="11274" width="10.85546875" bestFit="1" customWidth="1"/>
    <col min="11275" max="11275" width="12.42578125" bestFit="1" customWidth="1"/>
    <col min="11514" max="11514" width="14.28515625" customWidth="1"/>
    <col min="11515" max="11516" width="28.5703125" customWidth="1"/>
    <col min="11517" max="11517" width="57.140625" customWidth="1"/>
    <col min="11518" max="11518" width="28.5703125" customWidth="1"/>
    <col min="11519" max="11522" width="14.28515625" customWidth="1"/>
    <col min="11526" max="11526" width="9.85546875" bestFit="1" customWidth="1"/>
    <col min="11527" max="11527" width="10.85546875" bestFit="1" customWidth="1"/>
    <col min="11529" max="11529" width="9.28515625" bestFit="1" customWidth="1"/>
    <col min="11530" max="11530" width="10.85546875" bestFit="1" customWidth="1"/>
    <col min="11531" max="11531" width="12.42578125" bestFit="1" customWidth="1"/>
    <col min="11770" max="11770" width="14.28515625" customWidth="1"/>
    <col min="11771" max="11772" width="28.5703125" customWidth="1"/>
    <col min="11773" max="11773" width="57.140625" customWidth="1"/>
    <col min="11774" max="11774" width="28.5703125" customWidth="1"/>
    <col min="11775" max="11778" width="14.28515625" customWidth="1"/>
    <col min="11782" max="11782" width="9.85546875" bestFit="1" customWidth="1"/>
    <col min="11783" max="11783" width="10.85546875" bestFit="1" customWidth="1"/>
    <col min="11785" max="11785" width="9.28515625" bestFit="1" customWidth="1"/>
    <col min="11786" max="11786" width="10.85546875" bestFit="1" customWidth="1"/>
    <col min="11787" max="11787" width="12.42578125" bestFit="1" customWidth="1"/>
    <col min="12026" max="12026" width="14.28515625" customWidth="1"/>
    <col min="12027" max="12028" width="28.5703125" customWidth="1"/>
    <col min="12029" max="12029" width="57.140625" customWidth="1"/>
    <col min="12030" max="12030" width="28.5703125" customWidth="1"/>
    <col min="12031" max="12034" width="14.28515625" customWidth="1"/>
    <col min="12038" max="12038" width="9.85546875" bestFit="1" customWidth="1"/>
    <col min="12039" max="12039" width="10.85546875" bestFit="1" customWidth="1"/>
    <col min="12041" max="12041" width="9.28515625" bestFit="1" customWidth="1"/>
    <col min="12042" max="12042" width="10.85546875" bestFit="1" customWidth="1"/>
    <col min="12043" max="12043" width="12.42578125" bestFit="1" customWidth="1"/>
    <col min="12282" max="12282" width="14.28515625" customWidth="1"/>
    <col min="12283" max="12284" width="28.5703125" customWidth="1"/>
    <col min="12285" max="12285" width="57.140625" customWidth="1"/>
    <col min="12286" max="12286" width="28.5703125" customWidth="1"/>
    <col min="12287" max="12290" width="14.28515625" customWidth="1"/>
    <col min="12294" max="12294" width="9.85546875" bestFit="1" customWidth="1"/>
    <col min="12295" max="12295" width="10.85546875" bestFit="1" customWidth="1"/>
    <col min="12297" max="12297" width="9.28515625" bestFit="1" customWidth="1"/>
    <col min="12298" max="12298" width="10.85546875" bestFit="1" customWidth="1"/>
    <col min="12299" max="12299" width="12.42578125" bestFit="1" customWidth="1"/>
    <col min="12538" max="12538" width="14.28515625" customWidth="1"/>
    <col min="12539" max="12540" width="28.5703125" customWidth="1"/>
    <col min="12541" max="12541" width="57.140625" customWidth="1"/>
    <col min="12542" max="12542" width="28.5703125" customWidth="1"/>
    <col min="12543" max="12546" width="14.28515625" customWidth="1"/>
    <col min="12550" max="12550" width="9.85546875" bestFit="1" customWidth="1"/>
    <col min="12551" max="12551" width="10.85546875" bestFit="1" customWidth="1"/>
    <col min="12553" max="12553" width="9.28515625" bestFit="1" customWidth="1"/>
    <col min="12554" max="12554" width="10.85546875" bestFit="1" customWidth="1"/>
    <col min="12555" max="12555" width="12.42578125" bestFit="1" customWidth="1"/>
    <col min="12794" max="12794" width="14.28515625" customWidth="1"/>
    <col min="12795" max="12796" width="28.5703125" customWidth="1"/>
    <col min="12797" max="12797" width="57.140625" customWidth="1"/>
    <col min="12798" max="12798" width="28.5703125" customWidth="1"/>
    <col min="12799" max="12802" width="14.28515625" customWidth="1"/>
    <col min="12806" max="12806" width="9.85546875" bestFit="1" customWidth="1"/>
    <col min="12807" max="12807" width="10.85546875" bestFit="1" customWidth="1"/>
    <col min="12809" max="12809" width="9.28515625" bestFit="1" customWidth="1"/>
    <col min="12810" max="12810" width="10.85546875" bestFit="1" customWidth="1"/>
    <col min="12811" max="12811" width="12.42578125" bestFit="1" customWidth="1"/>
    <col min="13050" max="13050" width="14.28515625" customWidth="1"/>
    <col min="13051" max="13052" width="28.5703125" customWidth="1"/>
    <col min="13053" max="13053" width="57.140625" customWidth="1"/>
    <col min="13054" max="13054" width="28.5703125" customWidth="1"/>
    <col min="13055" max="13058" width="14.28515625" customWidth="1"/>
    <col min="13062" max="13062" width="9.85546875" bestFit="1" customWidth="1"/>
    <col min="13063" max="13063" width="10.85546875" bestFit="1" customWidth="1"/>
    <col min="13065" max="13065" width="9.28515625" bestFit="1" customWidth="1"/>
    <col min="13066" max="13066" width="10.85546875" bestFit="1" customWidth="1"/>
    <col min="13067" max="13067" width="12.42578125" bestFit="1" customWidth="1"/>
    <col min="13306" max="13306" width="14.28515625" customWidth="1"/>
    <col min="13307" max="13308" width="28.5703125" customWidth="1"/>
    <col min="13309" max="13309" width="57.140625" customWidth="1"/>
    <col min="13310" max="13310" width="28.5703125" customWidth="1"/>
    <col min="13311" max="13314" width="14.28515625" customWidth="1"/>
    <col min="13318" max="13318" width="9.85546875" bestFit="1" customWidth="1"/>
    <col min="13319" max="13319" width="10.85546875" bestFit="1" customWidth="1"/>
    <col min="13321" max="13321" width="9.28515625" bestFit="1" customWidth="1"/>
    <col min="13322" max="13322" width="10.85546875" bestFit="1" customWidth="1"/>
    <col min="13323" max="13323" width="12.42578125" bestFit="1" customWidth="1"/>
    <col min="13562" max="13562" width="14.28515625" customWidth="1"/>
    <col min="13563" max="13564" width="28.5703125" customWidth="1"/>
    <col min="13565" max="13565" width="57.140625" customWidth="1"/>
    <col min="13566" max="13566" width="28.5703125" customWidth="1"/>
    <col min="13567" max="13570" width="14.28515625" customWidth="1"/>
    <col min="13574" max="13574" width="9.85546875" bestFit="1" customWidth="1"/>
    <col min="13575" max="13575" width="10.85546875" bestFit="1" customWidth="1"/>
    <col min="13577" max="13577" width="9.28515625" bestFit="1" customWidth="1"/>
    <col min="13578" max="13578" width="10.85546875" bestFit="1" customWidth="1"/>
    <col min="13579" max="13579" width="12.42578125" bestFit="1" customWidth="1"/>
    <col min="13818" max="13818" width="14.28515625" customWidth="1"/>
    <col min="13819" max="13820" width="28.5703125" customWidth="1"/>
    <col min="13821" max="13821" width="57.140625" customWidth="1"/>
    <col min="13822" max="13822" width="28.5703125" customWidth="1"/>
    <col min="13823" max="13826" width="14.28515625" customWidth="1"/>
    <col min="13830" max="13830" width="9.85546875" bestFit="1" customWidth="1"/>
    <col min="13831" max="13831" width="10.85546875" bestFit="1" customWidth="1"/>
    <col min="13833" max="13833" width="9.28515625" bestFit="1" customWidth="1"/>
    <col min="13834" max="13834" width="10.85546875" bestFit="1" customWidth="1"/>
    <col min="13835" max="13835" width="12.42578125" bestFit="1" customWidth="1"/>
    <col min="14074" max="14074" width="14.28515625" customWidth="1"/>
    <col min="14075" max="14076" width="28.5703125" customWidth="1"/>
    <col min="14077" max="14077" width="57.140625" customWidth="1"/>
    <col min="14078" max="14078" width="28.5703125" customWidth="1"/>
    <col min="14079" max="14082" width="14.28515625" customWidth="1"/>
    <col min="14086" max="14086" width="9.85546875" bestFit="1" customWidth="1"/>
    <col min="14087" max="14087" width="10.85546875" bestFit="1" customWidth="1"/>
    <col min="14089" max="14089" width="9.28515625" bestFit="1" customWidth="1"/>
    <col min="14090" max="14090" width="10.85546875" bestFit="1" customWidth="1"/>
    <col min="14091" max="14091" width="12.42578125" bestFit="1" customWidth="1"/>
    <col min="14330" max="14330" width="14.28515625" customWidth="1"/>
    <col min="14331" max="14332" width="28.5703125" customWidth="1"/>
    <col min="14333" max="14333" width="57.140625" customWidth="1"/>
    <col min="14334" max="14334" width="28.5703125" customWidth="1"/>
    <col min="14335" max="14338" width="14.28515625" customWidth="1"/>
    <col min="14342" max="14342" width="9.85546875" bestFit="1" customWidth="1"/>
    <col min="14343" max="14343" width="10.85546875" bestFit="1" customWidth="1"/>
    <col min="14345" max="14345" width="9.28515625" bestFit="1" customWidth="1"/>
    <col min="14346" max="14346" width="10.85546875" bestFit="1" customWidth="1"/>
    <col min="14347" max="14347" width="12.42578125" bestFit="1" customWidth="1"/>
    <col min="14586" max="14586" width="14.28515625" customWidth="1"/>
    <col min="14587" max="14588" width="28.5703125" customWidth="1"/>
    <col min="14589" max="14589" width="57.140625" customWidth="1"/>
    <col min="14590" max="14590" width="28.5703125" customWidth="1"/>
    <col min="14591" max="14594" width="14.28515625" customWidth="1"/>
    <col min="14598" max="14598" width="9.85546875" bestFit="1" customWidth="1"/>
    <col min="14599" max="14599" width="10.85546875" bestFit="1" customWidth="1"/>
    <col min="14601" max="14601" width="9.28515625" bestFit="1" customWidth="1"/>
    <col min="14602" max="14602" width="10.85546875" bestFit="1" customWidth="1"/>
    <col min="14603" max="14603" width="12.42578125" bestFit="1" customWidth="1"/>
    <col min="14842" max="14842" width="14.28515625" customWidth="1"/>
    <col min="14843" max="14844" width="28.5703125" customWidth="1"/>
    <col min="14845" max="14845" width="57.140625" customWidth="1"/>
    <col min="14846" max="14846" width="28.5703125" customWidth="1"/>
    <col min="14847" max="14850" width="14.28515625" customWidth="1"/>
    <col min="14854" max="14854" width="9.85546875" bestFit="1" customWidth="1"/>
    <col min="14855" max="14855" width="10.85546875" bestFit="1" customWidth="1"/>
    <col min="14857" max="14857" width="9.28515625" bestFit="1" customWidth="1"/>
    <col min="14858" max="14858" width="10.85546875" bestFit="1" customWidth="1"/>
    <col min="14859" max="14859" width="12.42578125" bestFit="1" customWidth="1"/>
    <col min="15098" max="15098" width="14.28515625" customWidth="1"/>
    <col min="15099" max="15100" width="28.5703125" customWidth="1"/>
    <col min="15101" max="15101" width="57.140625" customWidth="1"/>
    <col min="15102" max="15102" width="28.5703125" customWidth="1"/>
    <col min="15103" max="15106" width="14.28515625" customWidth="1"/>
    <col min="15110" max="15110" width="9.85546875" bestFit="1" customWidth="1"/>
    <col min="15111" max="15111" width="10.85546875" bestFit="1" customWidth="1"/>
    <col min="15113" max="15113" width="9.28515625" bestFit="1" customWidth="1"/>
    <col min="15114" max="15114" width="10.85546875" bestFit="1" customWidth="1"/>
    <col min="15115" max="15115" width="12.42578125" bestFit="1" customWidth="1"/>
    <col min="15354" max="15354" width="14.28515625" customWidth="1"/>
    <col min="15355" max="15356" width="28.5703125" customWidth="1"/>
    <col min="15357" max="15357" width="57.140625" customWidth="1"/>
    <col min="15358" max="15358" width="28.5703125" customWidth="1"/>
    <col min="15359" max="15362" width="14.28515625" customWidth="1"/>
    <col min="15366" max="15366" width="9.85546875" bestFit="1" customWidth="1"/>
    <col min="15367" max="15367" width="10.85546875" bestFit="1" customWidth="1"/>
    <col min="15369" max="15369" width="9.28515625" bestFit="1" customWidth="1"/>
    <col min="15370" max="15370" width="10.85546875" bestFit="1" customWidth="1"/>
    <col min="15371" max="15371" width="12.42578125" bestFit="1" customWidth="1"/>
    <col min="15610" max="15610" width="14.28515625" customWidth="1"/>
    <col min="15611" max="15612" width="28.5703125" customWidth="1"/>
    <col min="15613" max="15613" width="57.140625" customWidth="1"/>
    <col min="15614" max="15614" width="28.5703125" customWidth="1"/>
    <col min="15615" max="15618" width="14.28515625" customWidth="1"/>
    <col min="15622" max="15622" width="9.85546875" bestFit="1" customWidth="1"/>
    <col min="15623" max="15623" width="10.85546875" bestFit="1" customWidth="1"/>
    <col min="15625" max="15625" width="9.28515625" bestFit="1" customWidth="1"/>
    <col min="15626" max="15626" width="10.85546875" bestFit="1" customWidth="1"/>
    <col min="15627" max="15627" width="12.42578125" bestFit="1" customWidth="1"/>
    <col min="15866" max="15866" width="14.28515625" customWidth="1"/>
    <col min="15867" max="15868" width="28.5703125" customWidth="1"/>
    <col min="15869" max="15869" width="57.140625" customWidth="1"/>
    <col min="15870" max="15870" width="28.5703125" customWidth="1"/>
    <col min="15871" max="15874" width="14.28515625" customWidth="1"/>
    <col min="15878" max="15878" width="9.85546875" bestFit="1" customWidth="1"/>
    <col min="15879" max="15879" width="10.85546875" bestFit="1" customWidth="1"/>
    <col min="15881" max="15881" width="9.28515625" bestFit="1" customWidth="1"/>
    <col min="15882" max="15882" width="10.85546875" bestFit="1" customWidth="1"/>
    <col min="15883" max="15883" width="12.42578125" bestFit="1" customWidth="1"/>
    <col min="16122" max="16122" width="14.28515625" customWidth="1"/>
    <col min="16123" max="16124" width="28.5703125" customWidth="1"/>
    <col min="16125" max="16125" width="57.140625" customWidth="1"/>
    <col min="16126" max="16126" width="28.5703125" customWidth="1"/>
    <col min="16127" max="16130" width="14.28515625" customWidth="1"/>
    <col min="16134" max="16134" width="9.85546875" bestFit="1" customWidth="1"/>
    <col min="16135" max="16135" width="10.85546875" bestFit="1" customWidth="1"/>
    <col min="16137" max="16137" width="9.28515625" bestFit="1" customWidth="1"/>
    <col min="16138" max="16138" width="10.85546875" bestFit="1" customWidth="1"/>
    <col min="16139" max="16139" width="12.42578125" bestFit="1" customWidth="1"/>
  </cols>
  <sheetData>
    <row r="1" spans="1:9" ht="19.5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17.25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x14ac:dyDescent="0.25">
      <c r="A4" s="2" t="s">
        <v>11</v>
      </c>
      <c r="B4" s="2" t="s">
        <v>12</v>
      </c>
      <c r="C4" s="2" t="s">
        <v>13</v>
      </c>
      <c r="D4" s="2" t="s">
        <v>14</v>
      </c>
      <c r="E4" s="2" t="s">
        <v>15</v>
      </c>
      <c r="F4" s="2" t="s">
        <v>16</v>
      </c>
      <c r="G4" s="2" t="s">
        <v>17</v>
      </c>
      <c r="H4" s="2" t="s">
        <v>18</v>
      </c>
      <c r="I4" s="2" t="s">
        <v>19</v>
      </c>
    </row>
    <row r="5" spans="1:9" x14ac:dyDescent="0.25">
      <c r="A5" s="3" t="s">
        <v>11</v>
      </c>
      <c r="B5" s="3"/>
      <c r="C5" s="3"/>
      <c r="D5" s="3" t="s">
        <v>20</v>
      </c>
      <c r="E5" s="3"/>
      <c r="F5" s="3"/>
      <c r="G5" s="3"/>
      <c r="H5" s="3"/>
      <c r="I5" s="3"/>
    </row>
    <row r="6" spans="1:9" ht="49.5" x14ac:dyDescent="0.25">
      <c r="A6" s="4" t="s">
        <v>11</v>
      </c>
      <c r="B6" s="4" t="s">
        <v>21</v>
      </c>
      <c r="C6" s="4" t="s">
        <v>22</v>
      </c>
      <c r="D6" s="4" t="s">
        <v>23</v>
      </c>
      <c r="E6" s="4" t="s">
        <v>24</v>
      </c>
      <c r="F6" s="4" t="s">
        <v>25</v>
      </c>
      <c r="G6" s="5">
        <v>0.38</v>
      </c>
      <c r="H6" s="6"/>
      <c r="I6" s="6">
        <f>ROUND(G6*H6,2)</f>
        <v>0</v>
      </c>
    </row>
    <row r="7" spans="1:9" ht="66" x14ac:dyDescent="0.25">
      <c r="A7" s="4" t="s">
        <v>12</v>
      </c>
      <c r="B7" s="4" t="s">
        <v>26</v>
      </c>
      <c r="C7" s="4" t="s">
        <v>27</v>
      </c>
      <c r="D7" s="4" t="s">
        <v>28</v>
      </c>
      <c r="E7" s="4" t="s">
        <v>24</v>
      </c>
      <c r="F7" s="4" t="s">
        <v>29</v>
      </c>
      <c r="G7" s="6">
        <v>760</v>
      </c>
      <c r="H7" s="6"/>
      <c r="I7" s="6">
        <f t="shared" ref="I7:I21" si="0">ROUND(G7*H7,2)</f>
        <v>0</v>
      </c>
    </row>
    <row r="8" spans="1:9" ht="66" x14ac:dyDescent="0.25">
      <c r="A8" s="4" t="s">
        <v>13</v>
      </c>
      <c r="B8" s="4" t="s">
        <v>30</v>
      </c>
      <c r="C8" s="4" t="s">
        <v>27</v>
      </c>
      <c r="D8" s="4" t="s">
        <v>31</v>
      </c>
      <c r="E8" s="4" t="s">
        <v>24</v>
      </c>
      <c r="F8" s="4" t="s">
        <v>29</v>
      </c>
      <c r="G8" s="6">
        <v>2700</v>
      </c>
      <c r="H8" s="6"/>
      <c r="I8" s="6">
        <f t="shared" si="0"/>
        <v>0</v>
      </c>
    </row>
    <row r="9" spans="1:9" ht="49.5" x14ac:dyDescent="0.25">
      <c r="A9" s="4" t="s">
        <v>14</v>
      </c>
      <c r="B9" s="4" t="s">
        <v>32</v>
      </c>
      <c r="C9" s="4" t="s">
        <v>33</v>
      </c>
      <c r="D9" s="4" t="s">
        <v>34</v>
      </c>
      <c r="E9" s="4" t="s">
        <v>24</v>
      </c>
      <c r="F9" s="4" t="s">
        <v>35</v>
      </c>
      <c r="G9" s="6">
        <v>138</v>
      </c>
      <c r="H9" s="6"/>
      <c r="I9" s="6">
        <f t="shared" si="0"/>
        <v>0</v>
      </c>
    </row>
    <row r="10" spans="1:9" ht="16.5" x14ac:dyDescent="0.25">
      <c r="A10" s="4" t="s">
        <v>15</v>
      </c>
      <c r="B10" s="4" t="s">
        <v>36</v>
      </c>
      <c r="C10" s="4" t="s">
        <v>37</v>
      </c>
      <c r="D10" s="4" t="s">
        <v>38</v>
      </c>
      <c r="E10" s="4" t="s">
        <v>24</v>
      </c>
      <c r="F10" s="4" t="s">
        <v>29</v>
      </c>
      <c r="G10" s="6">
        <v>1200</v>
      </c>
      <c r="H10" s="6"/>
      <c r="I10" s="6">
        <f t="shared" si="0"/>
        <v>0</v>
      </c>
    </row>
    <row r="11" spans="1:9" ht="33" x14ac:dyDescent="0.25">
      <c r="A11" s="4" t="s">
        <v>16</v>
      </c>
      <c r="B11" s="4" t="s">
        <v>39</v>
      </c>
      <c r="C11" s="4" t="s">
        <v>37</v>
      </c>
      <c r="D11" s="4" t="s">
        <v>40</v>
      </c>
      <c r="E11" s="4" t="s">
        <v>24</v>
      </c>
      <c r="F11" s="4" t="s">
        <v>29</v>
      </c>
      <c r="G11" s="6">
        <v>4700</v>
      </c>
      <c r="H11" s="6"/>
      <c r="I11" s="6">
        <f t="shared" si="0"/>
        <v>0</v>
      </c>
    </row>
    <row r="12" spans="1:9" ht="33" x14ac:dyDescent="0.25">
      <c r="A12" s="4" t="s">
        <v>17</v>
      </c>
      <c r="B12" s="4" t="s">
        <v>41</v>
      </c>
      <c r="C12" s="4" t="s">
        <v>37</v>
      </c>
      <c r="D12" s="4" t="s">
        <v>42</v>
      </c>
      <c r="E12" s="4" t="s">
        <v>24</v>
      </c>
      <c r="F12" s="4" t="s">
        <v>43</v>
      </c>
      <c r="G12" s="6">
        <v>538</v>
      </c>
      <c r="H12" s="6"/>
      <c r="I12" s="6">
        <f t="shared" si="0"/>
        <v>0</v>
      </c>
    </row>
    <row r="13" spans="1:9" ht="33" x14ac:dyDescent="0.25">
      <c r="A13" s="4" t="s">
        <v>18</v>
      </c>
      <c r="B13" s="4" t="s">
        <v>32</v>
      </c>
      <c r="C13" s="4" t="s">
        <v>33</v>
      </c>
      <c r="D13" s="4" t="s">
        <v>44</v>
      </c>
      <c r="E13" s="4" t="s">
        <v>24</v>
      </c>
      <c r="F13" s="4" t="s">
        <v>35</v>
      </c>
      <c r="G13" s="6">
        <v>561.84</v>
      </c>
      <c r="H13" s="6"/>
      <c r="I13" s="6">
        <f t="shared" si="0"/>
        <v>0</v>
      </c>
    </row>
    <row r="14" spans="1:9" ht="33" x14ac:dyDescent="0.25">
      <c r="A14" s="4" t="s">
        <v>19</v>
      </c>
      <c r="B14" s="4" t="s">
        <v>49</v>
      </c>
      <c r="C14" s="4" t="s">
        <v>45</v>
      </c>
      <c r="D14" s="4" t="s">
        <v>50</v>
      </c>
      <c r="E14" s="4" t="s">
        <v>24</v>
      </c>
      <c r="F14" s="4" t="s">
        <v>46</v>
      </c>
      <c r="G14" s="6">
        <v>1</v>
      </c>
      <c r="H14" s="6"/>
      <c r="I14" s="6">
        <f t="shared" si="0"/>
        <v>0</v>
      </c>
    </row>
    <row r="15" spans="1:9" ht="33" x14ac:dyDescent="0.25">
      <c r="A15" s="4" t="s">
        <v>47</v>
      </c>
      <c r="B15" s="4" t="s">
        <v>52</v>
      </c>
      <c r="C15" s="4" t="s">
        <v>45</v>
      </c>
      <c r="D15" s="4" t="s">
        <v>53</v>
      </c>
      <c r="E15" s="4" t="s">
        <v>24</v>
      </c>
      <c r="F15" s="4" t="s">
        <v>46</v>
      </c>
      <c r="G15" s="6">
        <v>1</v>
      </c>
      <c r="H15" s="6"/>
      <c r="I15" s="6">
        <f t="shared" si="0"/>
        <v>0</v>
      </c>
    </row>
    <row r="16" spans="1:9" ht="33" x14ac:dyDescent="0.25">
      <c r="A16" s="4" t="s">
        <v>48</v>
      </c>
      <c r="B16" s="4" t="s">
        <v>56</v>
      </c>
      <c r="C16" s="4" t="s">
        <v>45</v>
      </c>
      <c r="D16" s="4" t="s">
        <v>57</v>
      </c>
      <c r="E16" s="4" t="s">
        <v>24</v>
      </c>
      <c r="F16" s="4" t="s">
        <v>46</v>
      </c>
      <c r="G16" s="6">
        <v>4</v>
      </c>
      <c r="H16" s="6"/>
      <c r="I16" s="6">
        <f t="shared" si="0"/>
        <v>0</v>
      </c>
    </row>
    <row r="17" spans="1:9" ht="16.5" x14ac:dyDescent="0.25">
      <c r="A17" s="4" t="s">
        <v>51</v>
      </c>
      <c r="B17" s="4" t="s">
        <v>59</v>
      </c>
      <c r="C17" s="4" t="s">
        <v>45</v>
      </c>
      <c r="D17" s="4" t="s">
        <v>60</v>
      </c>
      <c r="E17" s="4" t="s">
        <v>24</v>
      </c>
      <c r="F17" s="4" t="s">
        <v>61</v>
      </c>
      <c r="G17" s="6">
        <v>4.839999999999999</v>
      </c>
      <c r="H17" s="6"/>
      <c r="I17" s="6">
        <f t="shared" si="0"/>
        <v>0</v>
      </c>
    </row>
    <row r="18" spans="1:9" ht="16.5" x14ac:dyDescent="0.25">
      <c r="A18" s="4" t="s">
        <v>54</v>
      </c>
      <c r="B18" s="4" t="s">
        <v>63</v>
      </c>
      <c r="C18" s="4" t="s">
        <v>45</v>
      </c>
      <c r="D18" s="4" t="s">
        <v>64</v>
      </c>
      <c r="E18" s="4" t="s">
        <v>24</v>
      </c>
      <c r="F18" s="4" t="s">
        <v>61</v>
      </c>
      <c r="G18" s="6">
        <v>5.21</v>
      </c>
      <c r="H18" s="6"/>
      <c r="I18" s="6">
        <f t="shared" si="0"/>
        <v>0</v>
      </c>
    </row>
    <row r="19" spans="1:9" ht="16.5" x14ac:dyDescent="0.25">
      <c r="A19" s="4" t="s">
        <v>55</v>
      </c>
      <c r="B19" s="4" t="s">
        <v>65</v>
      </c>
      <c r="C19" s="4" t="s">
        <v>45</v>
      </c>
      <c r="D19" s="4" t="s">
        <v>66</v>
      </c>
      <c r="E19" s="4" t="s">
        <v>24</v>
      </c>
      <c r="F19" s="4" t="s">
        <v>61</v>
      </c>
      <c r="G19" s="6">
        <v>15.510000000000002</v>
      </c>
      <c r="H19" s="6"/>
      <c r="I19" s="6">
        <f t="shared" si="0"/>
        <v>0</v>
      </c>
    </row>
    <row r="20" spans="1:9" ht="33" x14ac:dyDescent="0.25">
      <c r="A20" s="4" t="s">
        <v>58</v>
      </c>
      <c r="B20" s="4" t="s">
        <v>67</v>
      </c>
      <c r="C20" s="4" t="s">
        <v>45</v>
      </c>
      <c r="D20" s="4" t="s">
        <v>68</v>
      </c>
      <c r="E20" s="4" t="s">
        <v>24</v>
      </c>
      <c r="F20" s="4" t="s">
        <v>46</v>
      </c>
      <c r="G20" s="6">
        <v>2</v>
      </c>
      <c r="H20" s="6"/>
      <c r="I20" s="6">
        <f t="shared" si="0"/>
        <v>0</v>
      </c>
    </row>
    <row r="21" spans="1:9" ht="16.5" x14ac:dyDescent="0.25">
      <c r="A21" s="4" t="s">
        <v>62</v>
      </c>
      <c r="B21" s="4" t="s">
        <v>69</v>
      </c>
      <c r="C21" s="4" t="s">
        <v>45</v>
      </c>
      <c r="D21" s="4" t="s">
        <v>70</v>
      </c>
      <c r="E21" s="4" t="s">
        <v>24</v>
      </c>
      <c r="F21" s="4" t="s">
        <v>46</v>
      </c>
      <c r="G21" s="6">
        <v>2</v>
      </c>
      <c r="H21" s="6"/>
      <c r="I21" s="6">
        <f t="shared" si="0"/>
        <v>0</v>
      </c>
    </row>
    <row r="22" spans="1:9" x14ac:dyDescent="0.25">
      <c r="A22" s="7"/>
      <c r="B22" s="7"/>
      <c r="C22" s="7"/>
      <c r="D22" s="7" t="s">
        <v>71</v>
      </c>
      <c r="E22" s="7"/>
      <c r="F22" s="7"/>
      <c r="G22" s="7"/>
      <c r="H22" s="7"/>
      <c r="I22" s="7">
        <f>SUM(I6:I21)</f>
        <v>0</v>
      </c>
    </row>
    <row r="23" spans="1:9" x14ac:dyDescent="0.25">
      <c r="A23" s="3" t="s">
        <v>12</v>
      </c>
      <c r="B23" s="3"/>
      <c r="C23" s="3"/>
      <c r="D23" s="3" t="s">
        <v>72</v>
      </c>
      <c r="E23" s="3"/>
      <c r="F23" s="3"/>
      <c r="G23" s="3"/>
      <c r="H23" s="3"/>
      <c r="I23" s="3"/>
    </row>
    <row r="24" spans="1:9" ht="66" x14ac:dyDescent="0.25">
      <c r="A24" s="10">
        <v>17</v>
      </c>
      <c r="B24" s="4" t="s">
        <v>73</v>
      </c>
      <c r="C24" s="4" t="s">
        <v>74</v>
      </c>
      <c r="D24" s="4" t="s">
        <v>75</v>
      </c>
      <c r="E24" s="4" t="s">
        <v>24</v>
      </c>
      <c r="F24" s="4" t="s">
        <v>35</v>
      </c>
      <c r="G24" s="6">
        <v>7979.68</v>
      </c>
      <c r="H24" s="6"/>
      <c r="I24" s="6">
        <f>ROUND(G24*H24,2)</f>
        <v>0</v>
      </c>
    </row>
    <row r="25" spans="1:9" ht="49.5" x14ac:dyDescent="0.25">
      <c r="A25" s="10">
        <v>18</v>
      </c>
      <c r="B25" s="4" t="s">
        <v>76</v>
      </c>
      <c r="C25" s="4" t="s">
        <v>77</v>
      </c>
      <c r="D25" s="4" t="s">
        <v>78</v>
      </c>
      <c r="E25" s="4" t="s">
        <v>24</v>
      </c>
      <c r="F25" s="4" t="s">
        <v>35</v>
      </c>
      <c r="G25" s="6">
        <v>6709.47</v>
      </c>
      <c r="H25" s="6"/>
      <c r="I25" s="6">
        <f t="shared" ref="I25:I26" si="1">ROUND(G25*H25,2)</f>
        <v>0</v>
      </c>
    </row>
    <row r="26" spans="1:9" ht="49.5" x14ac:dyDescent="0.25">
      <c r="A26" s="10">
        <v>19</v>
      </c>
      <c r="B26" s="4" t="s">
        <v>79</v>
      </c>
      <c r="C26" s="4" t="s">
        <v>80</v>
      </c>
      <c r="D26" s="4" t="s">
        <v>81</v>
      </c>
      <c r="E26" s="4" t="s">
        <v>24</v>
      </c>
      <c r="F26" s="4" t="s">
        <v>43</v>
      </c>
      <c r="G26" s="6">
        <v>284</v>
      </c>
      <c r="H26" s="6"/>
      <c r="I26" s="6">
        <f t="shared" si="1"/>
        <v>0</v>
      </c>
    </row>
    <row r="27" spans="1:9" x14ac:dyDescent="0.25">
      <c r="A27" s="7"/>
      <c r="B27" s="7"/>
      <c r="C27" s="7"/>
      <c r="D27" s="7" t="s">
        <v>82</v>
      </c>
      <c r="E27" s="7"/>
      <c r="F27" s="7"/>
      <c r="G27" s="7"/>
      <c r="H27" s="7"/>
      <c r="I27" s="7">
        <f>SUM(I24:I26)</f>
        <v>0</v>
      </c>
    </row>
    <row r="28" spans="1:9" x14ac:dyDescent="0.25">
      <c r="A28" s="3" t="s">
        <v>13</v>
      </c>
      <c r="B28" s="3"/>
      <c r="C28" s="3"/>
      <c r="D28" s="3" t="s">
        <v>83</v>
      </c>
      <c r="E28" s="3"/>
      <c r="F28" s="3"/>
      <c r="G28" s="3"/>
      <c r="H28" s="3"/>
      <c r="I28" s="3"/>
    </row>
    <row r="29" spans="1:9" ht="66" x14ac:dyDescent="0.25">
      <c r="A29" s="10">
        <v>20</v>
      </c>
      <c r="B29" s="4" t="s">
        <v>84</v>
      </c>
      <c r="C29" s="4" t="s">
        <v>85</v>
      </c>
      <c r="D29" s="4" t="s">
        <v>86</v>
      </c>
      <c r="E29" s="4" t="s">
        <v>24</v>
      </c>
      <c r="F29" s="4" t="s">
        <v>29</v>
      </c>
      <c r="G29" s="6">
        <v>5803.5</v>
      </c>
      <c r="H29" s="6"/>
      <c r="I29" s="6">
        <f>ROUND(G29*H29,2)</f>
        <v>0</v>
      </c>
    </row>
    <row r="30" spans="1:9" ht="49.5" x14ac:dyDescent="0.25">
      <c r="A30" s="10">
        <v>21</v>
      </c>
      <c r="B30" s="4" t="s">
        <v>87</v>
      </c>
      <c r="C30" s="4" t="s">
        <v>88</v>
      </c>
      <c r="D30" s="4" t="s">
        <v>89</v>
      </c>
      <c r="E30" s="4" t="s">
        <v>24</v>
      </c>
      <c r="F30" s="4" t="s">
        <v>29</v>
      </c>
      <c r="G30" s="6">
        <v>2671.9999999999991</v>
      </c>
      <c r="H30" s="6"/>
      <c r="I30" s="6">
        <f t="shared" ref="I30:I39" si="2">ROUND(G30*H30,2)</f>
        <v>0</v>
      </c>
    </row>
    <row r="31" spans="1:9" ht="49.5" x14ac:dyDescent="0.25">
      <c r="A31" s="10">
        <v>22</v>
      </c>
      <c r="B31" s="4" t="s">
        <v>90</v>
      </c>
      <c r="C31" s="4" t="s">
        <v>88</v>
      </c>
      <c r="D31" s="4" t="s">
        <v>91</v>
      </c>
      <c r="E31" s="4" t="s">
        <v>24</v>
      </c>
      <c r="F31" s="4" t="s">
        <v>29</v>
      </c>
      <c r="G31" s="6">
        <v>2671.9999999999991</v>
      </c>
      <c r="H31" s="6"/>
      <c r="I31" s="6">
        <f t="shared" si="2"/>
        <v>0</v>
      </c>
    </row>
    <row r="32" spans="1:9" ht="49.5" x14ac:dyDescent="0.25">
      <c r="A32" s="10">
        <v>23</v>
      </c>
      <c r="B32" s="4" t="s">
        <v>87</v>
      </c>
      <c r="C32" s="4" t="s">
        <v>88</v>
      </c>
      <c r="D32" s="4" t="s">
        <v>92</v>
      </c>
      <c r="E32" s="4" t="s">
        <v>24</v>
      </c>
      <c r="F32" s="4" t="s">
        <v>29</v>
      </c>
      <c r="G32" s="6">
        <v>2671.9999999999991</v>
      </c>
      <c r="H32" s="6"/>
      <c r="I32" s="6">
        <f t="shared" si="2"/>
        <v>0</v>
      </c>
    </row>
    <row r="33" spans="1:9" ht="49.5" x14ac:dyDescent="0.25">
      <c r="A33" s="10">
        <v>24</v>
      </c>
      <c r="B33" s="4" t="s">
        <v>93</v>
      </c>
      <c r="C33" s="4" t="s">
        <v>94</v>
      </c>
      <c r="D33" s="4" t="s">
        <v>95</v>
      </c>
      <c r="E33" s="4" t="s">
        <v>24</v>
      </c>
      <c r="F33" s="4" t="s">
        <v>29</v>
      </c>
      <c r="G33" s="6">
        <v>2671.9999999999991</v>
      </c>
      <c r="H33" s="6"/>
      <c r="I33" s="6">
        <f t="shared" si="2"/>
        <v>0</v>
      </c>
    </row>
    <row r="34" spans="1:9" ht="33" x14ac:dyDescent="0.25">
      <c r="A34" s="10">
        <v>25</v>
      </c>
      <c r="B34" s="4" t="s">
        <v>96</v>
      </c>
      <c r="C34" s="4" t="s">
        <v>97</v>
      </c>
      <c r="D34" s="4" t="s">
        <v>98</v>
      </c>
      <c r="E34" s="4" t="s">
        <v>24</v>
      </c>
      <c r="F34" s="4" t="s">
        <v>29</v>
      </c>
      <c r="G34" s="6">
        <v>2671.9999999999991</v>
      </c>
      <c r="H34" s="6"/>
      <c r="I34" s="6">
        <f t="shared" si="2"/>
        <v>0</v>
      </c>
    </row>
    <row r="35" spans="1:9" ht="33" x14ac:dyDescent="0.25">
      <c r="A35" s="10">
        <v>26</v>
      </c>
      <c r="B35" s="4" t="s">
        <v>99</v>
      </c>
      <c r="C35" s="4" t="s">
        <v>100</v>
      </c>
      <c r="D35" s="4" t="s">
        <v>101</v>
      </c>
      <c r="E35" s="4" t="s">
        <v>24</v>
      </c>
      <c r="F35" s="4" t="s">
        <v>29</v>
      </c>
      <c r="G35" s="6">
        <v>2671.9999999999991</v>
      </c>
      <c r="H35" s="6"/>
      <c r="I35" s="6">
        <f t="shared" si="2"/>
        <v>0</v>
      </c>
    </row>
    <row r="36" spans="1:9" ht="33" x14ac:dyDescent="0.25">
      <c r="A36" s="10">
        <v>27</v>
      </c>
      <c r="B36" s="4" t="s">
        <v>96</v>
      </c>
      <c r="C36" s="4" t="s">
        <v>102</v>
      </c>
      <c r="D36" s="4" t="s">
        <v>103</v>
      </c>
      <c r="E36" s="4" t="s">
        <v>24</v>
      </c>
      <c r="F36" s="4" t="s">
        <v>29</v>
      </c>
      <c r="G36" s="6">
        <v>2671.9999999999991</v>
      </c>
      <c r="H36" s="6"/>
      <c r="I36" s="6">
        <f t="shared" si="2"/>
        <v>0</v>
      </c>
    </row>
    <row r="37" spans="1:9" ht="82.5" x14ac:dyDescent="0.25">
      <c r="A37" s="10">
        <v>28</v>
      </c>
      <c r="B37" s="4" t="s">
        <v>104</v>
      </c>
      <c r="C37" s="4" t="s">
        <v>105</v>
      </c>
      <c r="D37" s="4" t="s">
        <v>106</v>
      </c>
      <c r="E37" s="4" t="s">
        <v>24</v>
      </c>
      <c r="F37" s="4" t="s">
        <v>29</v>
      </c>
      <c r="G37" s="6">
        <v>2671.9999999999991</v>
      </c>
      <c r="H37" s="6"/>
      <c r="I37" s="6">
        <f t="shared" si="2"/>
        <v>0</v>
      </c>
    </row>
    <row r="38" spans="1:9" ht="33" x14ac:dyDescent="0.25">
      <c r="A38" s="10">
        <v>29</v>
      </c>
      <c r="B38" s="4" t="s">
        <v>96</v>
      </c>
      <c r="C38" s="4" t="s">
        <v>102</v>
      </c>
      <c r="D38" s="4" t="s">
        <v>103</v>
      </c>
      <c r="E38" s="4" t="s">
        <v>24</v>
      </c>
      <c r="F38" s="4" t="s">
        <v>29</v>
      </c>
      <c r="G38" s="6">
        <v>2671.9999999999991</v>
      </c>
      <c r="H38" s="6"/>
      <c r="I38" s="6">
        <f t="shared" si="2"/>
        <v>0</v>
      </c>
    </row>
    <row r="39" spans="1:9" ht="82.5" x14ac:dyDescent="0.25">
      <c r="A39" s="10">
        <v>30</v>
      </c>
      <c r="B39" s="4" t="s">
        <v>107</v>
      </c>
      <c r="C39" s="4" t="s">
        <v>108</v>
      </c>
      <c r="D39" s="4" t="s">
        <v>109</v>
      </c>
      <c r="E39" s="4" t="s">
        <v>24</v>
      </c>
      <c r="F39" s="4" t="s">
        <v>29</v>
      </c>
      <c r="G39" s="6">
        <v>2671.9999999999991</v>
      </c>
      <c r="H39" s="6"/>
      <c r="I39" s="6">
        <f t="shared" si="2"/>
        <v>0</v>
      </c>
    </row>
    <row r="40" spans="1:9" x14ac:dyDescent="0.25">
      <c r="A40" s="7"/>
      <c r="B40" s="7"/>
      <c r="C40" s="7"/>
      <c r="D40" s="7" t="s">
        <v>110</v>
      </c>
      <c r="E40" s="7"/>
      <c r="F40" s="7"/>
      <c r="G40" s="7"/>
      <c r="H40" s="7"/>
      <c r="I40" s="7">
        <f>SUM(I29:I39)</f>
        <v>0</v>
      </c>
    </row>
    <row r="41" spans="1:9" x14ac:dyDescent="0.25">
      <c r="A41" s="3" t="s">
        <v>14</v>
      </c>
      <c r="B41" s="3"/>
      <c r="C41" s="3"/>
      <c r="D41" s="3" t="s">
        <v>111</v>
      </c>
      <c r="E41" s="3"/>
      <c r="F41" s="3"/>
      <c r="G41" s="3"/>
      <c r="H41" s="3"/>
      <c r="I41" s="3"/>
    </row>
    <row r="42" spans="1:9" ht="49.5" x14ac:dyDescent="0.25">
      <c r="A42" s="10">
        <v>31</v>
      </c>
      <c r="B42" s="4" t="s">
        <v>112</v>
      </c>
      <c r="C42" s="4" t="s">
        <v>85</v>
      </c>
      <c r="D42" s="4" t="s">
        <v>113</v>
      </c>
      <c r="E42" s="4" t="s">
        <v>24</v>
      </c>
      <c r="F42" s="4" t="s">
        <v>29</v>
      </c>
      <c r="G42" s="6">
        <v>745</v>
      </c>
      <c r="H42" s="6"/>
      <c r="I42" s="6">
        <f>ROUND(G42*H42,2)</f>
        <v>0</v>
      </c>
    </row>
    <row r="43" spans="1:9" ht="33" x14ac:dyDescent="0.25">
      <c r="A43" s="10">
        <v>32</v>
      </c>
      <c r="B43" s="4" t="s">
        <v>114</v>
      </c>
      <c r="C43" s="4" t="s">
        <v>115</v>
      </c>
      <c r="D43" s="4" t="s">
        <v>116</v>
      </c>
      <c r="E43" s="4" t="s">
        <v>24</v>
      </c>
      <c r="F43" s="4" t="s">
        <v>35</v>
      </c>
      <c r="G43" s="6">
        <v>64.899999999999991</v>
      </c>
      <c r="H43" s="6"/>
      <c r="I43" s="6">
        <f t="shared" ref="I43:I52" si="3">ROUND(G43*H43,2)</f>
        <v>0</v>
      </c>
    </row>
    <row r="44" spans="1:9" ht="66" x14ac:dyDescent="0.25">
      <c r="A44" s="10">
        <v>33</v>
      </c>
      <c r="B44" s="4" t="s">
        <v>117</v>
      </c>
      <c r="C44" s="4" t="s">
        <v>118</v>
      </c>
      <c r="D44" s="4" t="s">
        <v>119</v>
      </c>
      <c r="E44" s="4" t="s">
        <v>24</v>
      </c>
      <c r="F44" s="4" t="s">
        <v>43</v>
      </c>
      <c r="G44" s="6">
        <v>1298.0000000000002</v>
      </c>
      <c r="H44" s="6"/>
      <c r="I44" s="6">
        <f t="shared" si="3"/>
        <v>0</v>
      </c>
    </row>
    <row r="45" spans="1:9" ht="33" x14ac:dyDescent="0.25">
      <c r="A45" s="10">
        <v>34</v>
      </c>
      <c r="B45" s="4" t="s">
        <v>114</v>
      </c>
      <c r="C45" s="4" t="s">
        <v>115</v>
      </c>
      <c r="D45" s="4" t="s">
        <v>120</v>
      </c>
      <c r="E45" s="4" t="s">
        <v>24</v>
      </c>
      <c r="F45" s="4" t="s">
        <v>35</v>
      </c>
      <c r="G45" s="6">
        <v>66.63</v>
      </c>
      <c r="H45" s="6"/>
      <c r="I45" s="6">
        <f t="shared" si="3"/>
        <v>0</v>
      </c>
    </row>
    <row r="46" spans="1:9" ht="33" x14ac:dyDescent="0.25">
      <c r="A46" s="10">
        <v>35</v>
      </c>
      <c r="B46" s="4" t="s">
        <v>121</v>
      </c>
      <c r="C46" s="4" t="s">
        <v>122</v>
      </c>
      <c r="D46" s="4" t="s">
        <v>123</v>
      </c>
      <c r="E46" s="4" t="s">
        <v>24</v>
      </c>
      <c r="F46" s="4" t="s">
        <v>43</v>
      </c>
      <c r="G46" s="6">
        <v>871</v>
      </c>
      <c r="H46" s="6"/>
      <c r="I46" s="6">
        <f t="shared" si="3"/>
        <v>0</v>
      </c>
    </row>
    <row r="47" spans="1:9" ht="33" x14ac:dyDescent="0.25">
      <c r="A47" s="10">
        <v>36</v>
      </c>
      <c r="B47" s="4" t="s">
        <v>114</v>
      </c>
      <c r="C47" s="4" t="s">
        <v>115</v>
      </c>
      <c r="D47" s="4" t="s">
        <v>124</v>
      </c>
      <c r="E47" s="4" t="s">
        <v>24</v>
      </c>
      <c r="F47" s="4" t="s">
        <v>35</v>
      </c>
      <c r="G47" s="6">
        <v>17.579999999999998</v>
      </c>
      <c r="H47" s="6"/>
      <c r="I47" s="6">
        <f t="shared" si="3"/>
        <v>0</v>
      </c>
    </row>
    <row r="48" spans="1:9" ht="49.5" x14ac:dyDescent="0.25">
      <c r="A48" s="10">
        <v>37</v>
      </c>
      <c r="B48" s="4" t="s">
        <v>193</v>
      </c>
      <c r="C48" s="4" t="s">
        <v>122</v>
      </c>
      <c r="D48" s="4" t="s">
        <v>125</v>
      </c>
      <c r="E48" s="4"/>
      <c r="F48" s="4" t="s">
        <v>43</v>
      </c>
      <c r="G48" s="8">
        <v>849.17000000000007</v>
      </c>
      <c r="H48" s="6"/>
      <c r="I48" s="6">
        <f t="shared" si="3"/>
        <v>0</v>
      </c>
    </row>
    <row r="49" spans="1:9" ht="49.5" x14ac:dyDescent="0.25">
      <c r="A49" s="10">
        <v>38</v>
      </c>
      <c r="B49" s="4" t="s">
        <v>87</v>
      </c>
      <c r="C49" s="4" t="s">
        <v>88</v>
      </c>
      <c r="D49" s="4" t="s">
        <v>92</v>
      </c>
      <c r="E49" s="4" t="s">
        <v>24</v>
      </c>
      <c r="F49" s="4" t="s">
        <v>29</v>
      </c>
      <c r="G49" s="6">
        <v>745</v>
      </c>
      <c r="H49" s="6"/>
      <c r="I49" s="6">
        <f t="shared" si="3"/>
        <v>0</v>
      </c>
    </row>
    <row r="50" spans="1:9" ht="49.5" x14ac:dyDescent="0.25">
      <c r="A50" s="10">
        <v>39</v>
      </c>
      <c r="B50" s="4" t="s">
        <v>93</v>
      </c>
      <c r="C50" s="4" t="s">
        <v>94</v>
      </c>
      <c r="D50" s="4" t="s">
        <v>126</v>
      </c>
      <c r="E50" s="4" t="s">
        <v>24</v>
      </c>
      <c r="F50" s="4" t="s">
        <v>29</v>
      </c>
      <c r="G50" s="6">
        <v>745</v>
      </c>
      <c r="H50" s="6"/>
      <c r="I50" s="6">
        <f t="shared" si="3"/>
        <v>0</v>
      </c>
    </row>
    <row r="51" spans="1:9" ht="33" x14ac:dyDescent="0.25">
      <c r="A51" s="10">
        <v>40</v>
      </c>
      <c r="B51" s="4" t="s">
        <v>127</v>
      </c>
      <c r="C51" s="4" t="s">
        <v>128</v>
      </c>
      <c r="D51" s="4" t="s">
        <v>129</v>
      </c>
      <c r="E51" s="4" t="s">
        <v>24</v>
      </c>
      <c r="F51" s="4" t="s">
        <v>29</v>
      </c>
      <c r="G51" s="6">
        <v>745.08999999999992</v>
      </c>
      <c r="H51" s="6"/>
      <c r="I51" s="6">
        <f t="shared" si="3"/>
        <v>0</v>
      </c>
    </row>
    <row r="52" spans="1:9" ht="49.5" x14ac:dyDescent="0.25">
      <c r="A52" s="10">
        <v>41</v>
      </c>
      <c r="B52" s="4" t="s">
        <v>130</v>
      </c>
      <c r="C52" s="4" t="s">
        <v>131</v>
      </c>
      <c r="D52" s="4" t="s">
        <v>132</v>
      </c>
      <c r="E52" s="4" t="s">
        <v>24</v>
      </c>
      <c r="F52" s="4" t="s">
        <v>29</v>
      </c>
      <c r="G52" s="6">
        <v>744.99999999999989</v>
      </c>
      <c r="H52" s="6"/>
      <c r="I52" s="6">
        <f t="shared" si="3"/>
        <v>0</v>
      </c>
    </row>
    <row r="53" spans="1:9" x14ac:dyDescent="0.25">
      <c r="A53" s="7"/>
      <c r="B53" s="7"/>
      <c r="C53" s="7"/>
      <c r="D53" s="7" t="s">
        <v>133</v>
      </c>
      <c r="E53" s="7"/>
      <c r="F53" s="7"/>
      <c r="G53" s="7"/>
      <c r="H53" s="7"/>
      <c r="I53" s="7">
        <f>SUM(I42:I52)</f>
        <v>0</v>
      </c>
    </row>
    <row r="54" spans="1:9" x14ac:dyDescent="0.25">
      <c r="A54" s="3" t="s">
        <v>15</v>
      </c>
      <c r="B54" s="3"/>
      <c r="C54" s="3"/>
      <c r="D54" s="3" t="s">
        <v>134</v>
      </c>
      <c r="E54" s="3"/>
      <c r="F54" s="3"/>
      <c r="G54" s="3"/>
      <c r="H54" s="3"/>
      <c r="I54" s="3"/>
    </row>
    <row r="55" spans="1:9" ht="49.5" x14ac:dyDescent="0.25">
      <c r="A55" s="10">
        <v>42</v>
      </c>
      <c r="B55" s="4" t="s">
        <v>112</v>
      </c>
      <c r="C55" s="4" t="s">
        <v>85</v>
      </c>
      <c r="D55" s="4" t="s">
        <v>135</v>
      </c>
      <c r="E55" s="4" t="s">
        <v>24</v>
      </c>
      <c r="F55" s="4" t="s">
        <v>29</v>
      </c>
      <c r="G55" s="6">
        <v>255</v>
      </c>
      <c r="H55" s="6"/>
      <c r="I55" s="6">
        <f>ROUND(G55*H55,2)</f>
        <v>0</v>
      </c>
    </row>
    <row r="56" spans="1:9" ht="49.5" x14ac:dyDescent="0.25">
      <c r="A56" s="10">
        <v>43</v>
      </c>
      <c r="B56" s="4" t="s">
        <v>87</v>
      </c>
      <c r="C56" s="4" t="s">
        <v>88</v>
      </c>
      <c r="D56" s="4" t="s">
        <v>136</v>
      </c>
      <c r="E56" s="4" t="s">
        <v>24</v>
      </c>
      <c r="F56" s="4" t="s">
        <v>29</v>
      </c>
      <c r="G56" s="6">
        <v>255</v>
      </c>
      <c r="H56" s="6"/>
      <c r="I56" s="6">
        <f t="shared" ref="I56:I59" si="4">ROUND(G56*H56,2)</f>
        <v>0</v>
      </c>
    </row>
    <row r="57" spans="1:9" ht="49.5" x14ac:dyDescent="0.25">
      <c r="A57" s="10">
        <v>44</v>
      </c>
      <c r="B57" s="4" t="s">
        <v>137</v>
      </c>
      <c r="C57" s="4" t="s">
        <v>94</v>
      </c>
      <c r="D57" s="4" t="s">
        <v>138</v>
      </c>
      <c r="E57" s="4" t="s">
        <v>24</v>
      </c>
      <c r="F57" s="4" t="s">
        <v>29</v>
      </c>
      <c r="G57" s="6">
        <v>255</v>
      </c>
      <c r="H57" s="6"/>
      <c r="I57" s="6">
        <f t="shared" si="4"/>
        <v>0</v>
      </c>
    </row>
    <row r="58" spans="1:9" ht="33" x14ac:dyDescent="0.25">
      <c r="A58" s="10">
        <v>45</v>
      </c>
      <c r="B58" s="4" t="s">
        <v>127</v>
      </c>
      <c r="C58" s="4" t="s">
        <v>128</v>
      </c>
      <c r="D58" s="4" t="s">
        <v>139</v>
      </c>
      <c r="E58" s="4" t="s">
        <v>24</v>
      </c>
      <c r="F58" s="4" t="s">
        <v>29</v>
      </c>
      <c r="G58" s="6">
        <v>255</v>
      </c>
      <c r="H58" s="6"/>
      <c r="I58" s="6">
        <f t="shared" si="4"/>
        <v>0</v>
      </c>
    </row>
    <row r="59" spans="1:9" ht="49.5" x14ac:dyDescent="0.25">
      <c r="A59" s="10">
        <v>46</v>
      </c>
      <c r="B59" s="4" t="s">
        <v>140</v>
      </c>
      <c r="C59" s="4" t="s">
        <v>131</v>
      </c>
      <c r="D59" s="4" t="s">
        <v>141</v>
      </c>
      <c r="E59" s="4" t="s">
        <v>24</v>
      </c>
      <c r="F59" s="4" t="s">
        <v>29</v>
      </c>
      <c r="G59" s="6">
        <v>255</v>
      </c>
      <c r="H59" s="6"/>
      <c r="I59" s="6">
        <f t="shared" si="4"/>
        <v>0</v>
      </c>
    </row>
    <row r="60" spans="1:9" x14ac:dyDescent="0.25">
      <c r="A60" s="7"/>
      <c r="B60" s="7"/>
      <c r="C60" s="7"/>
      <c r="D60" s="7" t="s">
        <v>142</v>
      </c>
      <c r="E60" s="7"/>
      <c r="F60" s="7"/>
      <c r="G60" s="7"/>
      <c r="H60" s="7"/>
      <c r="I60" s="7">
        <f>SUM(I55:I59)</f>
        <v>0</v>
      </c>
    </row>
    <row r="61" spans="1:9" x14ac:dyDescent="0.25">
      <c r="A61" s="3" t="s">
        <v>16</v>
      </c>
      <c r="B61" s="3"/>
      <c r="C61" s="3"/>
      <c r="D61" s="3" t="s">
        <v>143</v>
      </c>
      <c r="E61" s="3"/>
      <c r="F61" s="3"/>
      <c r="G61" s="3"/>
      <c r="H61" s="3"/>
      <c r="I61" s="3"/>
    </row>
    <row r="62" spans="1:9" ht="49.5" x14ac:dyDescent="0.25">
      <c r="A62" s="10">
        <v>47</v>
      </c>
      <c r="B62" s="4" t="s">
        <v>87</v>
      </c>
      <c r="C62" s="4" t="s">
        <v>88</v>
      </c>
      <c r="D62" s="4" t="s">
        <v>92</v>
      </c>
      <c r="E62" s="4" t="s">
        <v>24</v>
      </c>
      <c r="F62" s="4" t="s">
        <v>29</v>
      </c>
      <c r="G62" s="6">
        <v>546.99999999999989</v>
      </c>
      <c r="H62" s="6"/>
      <c r="I62" s="6">
        <f>ROUND(G62*H62,2)</f>
        <v>0</v>
      </c>
    </row>
    <row r="63" spans="1:9" ht="49.5" x14ac:dyDescent="0.25">
      <c r="A63" s="10">
        <v>48</v>
      </c>
      <c r="B63" s="4" t="s">
        <v>137</v>
      </c>
      <c r="C63" s="4" t="s">
        <v>94</v>
      </c>
      <c r="D63" s="4" t="s">
        <v>144</v>
      </c>
      <c r="E63" s="4" t="s">
        <v>24</v>
      </c>
      <c r="F63" s="4" t="s">
        <v>29</v>
      </c>
      <c r="G63" s="6">
        <v>546.99999999999989</v>
      </c>
      <c r="H63" s="6"/>
      <c r="I63" s="6">
        <f t="shared" ref="I63:I65" si="5">ROUND(G63*H63,2)</f>
        <v>0</v>
      </c>
    </row>
    <row r="64" spans="1:9" ht="33" x14ac:dyDescent="0.25">
      <c r="A64" s="10">
        <v>49</v>
      </c>
      <c r="B64" s="4" t="s">
        <v>145</v>
      </c>
      <c r="C64" s="4" t="s">
        <v>105</v>
      </c>
      <c r="D64" s="4" t="s">
        <v>146</v>
      </c>
      <c r="E64" s="4" t="s">
        <v>24</v>
      </c>
      <c r="F64" s="4" t="s">
        <v>29</v>
      </c>
      <c r="G64" s="6">
        <v>546.99999999999989</v>
      </c>
      <c r="H64" s="6"/>
      <c r="I64" s="6">
        <f t="shared" si="5"/>
        <v>0</v>
      </c>
    </row>
    <row r="65" spans="1:9" ht="33" x14ac:dyDescent="0.25">
      <c r="A65" s="10">
        <v>50</v>
      </c>
      <c r="B65" s="4" t="s">
        <v>107</v>
      </c>
      <c r="C65" s="4" t="s">
        <v>147</v>
      </c>
      <c r="D65" s="4" t="s">
        <v>148</v>
      </c>
      <c r="E65" s="4" t="s">
        <v>24</v>
      </c>
      <c r="F65" s="4" t="s">
        <v>29</v>
      </c>
      <c r="G65" s="6">
        <v>546.99999999999989</v>
      </c>
      <c r="H65" s="6"/>
      <c r="I65" s="6">
        <f t="shared" si="5"/>
        <v>0</v>
      </c>
    </row>
    <row r="66" spans="1:9" x14ac:dyDescent="0.25">
      <c r="A66" s="7"/>
      <c r="B66" s="7"/>
      <c r="C66" s="7"/>
      <c r="D66" s="7" t="s">
        <v>149</v>
      </c>
      <c r="E66" s="7"/>
      <c r="F66" s="7"/>
      <c r="G66" s="7"/>
      <c r="H66" s="7"/>
      <c r="I66" s="7">
        <f>SUM(I62:I65)</f>
        <v>0</v>
      </c>
    </row>
    <row r="67" spans="1:9" x14ac:dyDescent="0.25">
      <c r="A67" s="3" t="s">
        <v>17</v>
      </c>
      <c r="B67" s="3"/>
      <c r="C67" s="3"/>
      <c r="D67" s="3" t="s">
        <v>150</v>
      </c>
      <c r="E67" s="3"/>
      <c r="F67" s="3"/>
      <c r="G67" s="3"/>
      <c r="H67" s="3"/>
      <c r="I67" s="3"/>
    </row>
    <row r="68" spans="1:9" ht="49.5" x14ac:dyDescent="0.25">
      <c r="A68" s="10">
        <v>51</v>
      </c>
      <c r="B68" s="4" t="s">
        <v>87</v>
      </c>
      <c r="C68" s="4" t="s">
        <v>88</v>
      </c>
      <c r="D68" s="4" t="s">
        <v>92</v>
      </c>
      <c r="E68" s="4" t="s">
        <v>24</v>
      </c>
      <c r="F68" s="4" t="s">
        <v>29</v>
      </c>
      <c r="G68" s="6">
        <v>1182</v>
      </c>
      <c r="H68" s="6"/>
      <c r="I68" s="6">
        <f>ROUND(G68*H68,2)</f>
        <v>0</v>
      </c>
    </row>
    <row r="69" spans="1:9" ht="49.5" x14ac:dyDescent="0.25">
      <c r="A69" s="10">
        <v>52</v>
      </c>
      <c r="B69" s="4" t="s">
        <v>137</v>
      </c>
      <c r="C69" s="4" t="s">
        <v>94</v>
      </c>
      <c r="D69" s="4" t="s">
        <v>151</v>
      </c>
      <c r="E69" s="4" t="s">
        <v>24</v>
      </c>
      <c r="F69" s="4" t="s">
        <v>29</v>
      </c>
      <c r="G69" s="6">
        <v>1182</v>
      </c>
      <c r="H69" s="6"/>
      <c r="I69" s="6">
        <f t="shared" ref="I69:I70" si="6">ROUND(G69*H69,2)</f>
        <v>0</v>
      </c>
    </row>
    <row r="70" spans="1:9" ht="33" x14ac:dyDescent="0.25">
      <c r="A70" s="10">
        <v>53</v>
      </c>
      <c r="B70" s="4" t="s">
        <v>107</v>
      </c>
      <c r="C70" s="4" t="s">
        <v>147</v>
      </c>
      <c r="D70" s="4" t="s">
        <v>148</v>
      </c>
      <c r="E70" s="4" t="s">
        <v>24</v>
      </c>
      <c r="F70" s="4" t="s">
        <v>29</v>
      </c>
      <c r="G70" s="6">
        <v>1182</v>
      </c>
      <c r="H70" s="6"/>
      <c r="I70" s="6">
        <f t="shared" si="6"/>
        <v>0</v>
      </c>
    </row>
    <row r="71" spans="1:9" x14ac:dyDescent="0.25">
      <c r="A71" s="7"/>
      <c r="B71" s="7"/>
      <c r="C71" s="7"/>
      <c r="D71" s="7" t="s">
        <v>152</v>
      </c>
      <c r="E71" s="7"/>
      <c r="F71" s="7"/>
      <c r="G71" s="7"/>
      <c r="H71" s="7"/>
      <c r="I71" s="7">
        <f>SUM(I68:I70)</f>
        <v>0</v>
      </c>
    </row>
    <row r="72" spans="1:9" x14ac:dyDescent="0.25">
      <c r="A72" s="3" t="s">
        <v>18</v>
      </c>
      <c r="B72" s="3"/>
      <c r="C72" s="3"/>
      <c r="D72" s="3" t="s">
        <v>153</v>
      </c>
      <c r="E72" s="3"/>
      <c r="F72" s="3"/>
      <c r="G72" s="3"/>
      <c r="H72" s="3"/>
      <c r="I72" s="3"/>
    </row>
    <row r="73" spans="1:9" ht="33" x14ac:dyDescent="0.25">
      <c r="A73" s="10">
        <v>54</v>
      </c>
      <c r="B73" s="4" t="s">
        <v>112</v>
      </c>
      <c r="C73" s="4" t="s">
        <v>85</v>
      </c>
      <c r="D73" s="4" t="s">
        <v>154</v>
      </c>
      <c r="E73" s="4" t="s">
        <v>24</v>
      </c>
      <c r="F73" s="4" t="s">
        <v>29</v>
      </c>
      <c r="G73" s="6">
        <v>402.5</v>
      </c>
      <c r="H73" s="6"/>
      <c r="I73" s="6">
        <f>ROUND(G73*H73,2)</f>
        <v>0</v>
      </c>
    </row>
    <row r="74" spans="1:9" ht="49.5" x14ac:dyDescent="0.25">
      <c r="A74" s="10">
        <v>55</v>
      </c>
      <c r="B74" s="4" t="s">
        <v>87</v>
      </c>
      <c r="C74" s="4" t="s">
        <v>88</v>
      </c>
      <c r="D74" s="4" t="s">
        <v>89</v>
      </c>
      <c r="E74" s="4" t="s">
        <v>24</v>
      </c>
      <c r="F74" s="4" t="s">
        <v>29</v>
      </c>
      <c r="G74" s="6">
        <v>402.5</v>
      </c>
      <c r="H74" s="6"/>
      <c r="I74" s="6">
        <f t="shared" ref="I74:I79" si="7">ROUND(G74*H74,2)</f>
        <v>0</v>
      </c>
    </row>
    <row r="75" spans="1:9" ht="49.5" x14ac:dyDescent="0.25">
      <c r="A75" s="10">
        <v>56</v>
      </c>
      <c r="B75" s="4" t="s">
        <v>87</v>
      </c>
      <c r="C75" s="4" t="s">
        <v>88</v>
      </c>
      <c r="D75" s="4" t="s">
        <v>155</v>
      </c>
      <c r="E75" s="4" t="s">
        <v>24</v>
      </c>
      <c r="F75" s="4" t="s">
        <v>29</v>
      </c>
      <c r="G75" s="6">
        <v>402.5</v>
      </c>
      <c r="H75" s="6"/>
      <c r="I75" s="6">
        <f t="shared" si="7"/>
        <v>0</v>
      </c>
    </row>
    <row r="76" spans="1:9" ht="49.5" x14ac:dyDescent="0.25">
      <c r="A76" s="10">
        <v>57</v>
      </c>
      <c r="B76" s="4" t="s">
        <v>90</v>
      </c>
      <c r="C76" s="4" t="s">
        <v>88</v>
      </c>
      <c r="D76" s="4" t="s">
        <v>91</v>
      </c>
      <c r="E76" s="4" t="s">
        <v>24</v>
      </c>
      <c r="F76" s="4" t="s">
        <v>29</v>
      </c>
      <c r="G76" s="6">
        <v>402.5</v>
      </c>
      <c r="H76" s="6"/>
      <c r="I76" s="6">
        <f t="shared" si="7"/>
        <v>0</v>
      </c>
    </row>
    <row r="77" spans="1:9" ht="33" x14ac:dyDescent="0.25">
      <c r="A77" s="10">
        <v>58</v>
      </c>
      <c r="B77" s="4" t="s">
        <v>87</v>
      </c>
      <c r="C77" s="4" t="s">
        <v>88</v>
      </c>
      <c r="D77" s="4" t="s">
        <v>156</v>
      </c>
      <c r="E77" s="4" t="s">
        <v>24</v>
      </c>
      <c r="F77" s="4" t="s">
        <v>29</v>
      </c>
      <c r="G77" s="6">
        <v>402.5</v>
      </c>
      <c r="H77" s="6"/>
      <c r="I77" s="6">
        <f t="shared" si="7"/>
        <v>0</v>
      </c>
    </row>
    <row r="78" spans="1:9" ht="33" x14ac:dyDescent="0.25">
      <c r="A78" s="10">
        <v>59</v>
      </c>
      <c r="B78" s="4" t="s">
        <v>127</v>
      </c>
      <c r="C78" s="4" t="s">
        <v>128</v>
      </c>
      <c r="D78" s="4" t="s">
        <v>139</v>
      </c>
      <c r="E78" s="4" t="s">
        <v>24</v>
      </c>
      <c r="F78" s="4" t="s">
        <v>29</v>
      </c>
      <c r="G78" s="6">
        <v>402.5</v>
      </c>
      <c r="H78" s="6"/>
      <c r="I78" s="6">
        <f t="shared" si="7"/>
        <v>0</v>
      </c>
    </row>
    <row r="79" spans="1:9" ht="49.5" x14ac:dyDescent="0.25">
      <c r="A79" s="10">
        <v>60</v>
      </c>
      <c r="B79" s="4" t="s">
        <v>140</v>
      </c>
      <c r="C79" s="4" t="s">
        <v>131</v>
      </c>
      <c r="D79" s="4" t="s">
        <v>157</v>
      </c>
      <c r="E79" s="4" t="s">
        <v>24</v>
      </c>
      <c r="F79" s="4" t="s">
        <v>29</v>
      </c>
      <c r="G79" s="6">
        <v>402.5</v>
      </c>
      <c r="H79" s="6"/>
      <c r="I79" s="6">
        <f t="shared" si="7"/>
        <v>0</v>
      </c>
    </row>
    <row r="80" spans="1:9" x14ac:dyDescent="0.25">
      <c r="A80" s="7"/>
      <c r="B80" s="7"/>
      <c r="C80" s="7"/>
      <c r="D80" s="7" t="s">
        <v>158</v>
      </c>
      <c r="E80" s="7"/>
      <c r="F80" s="7"/>
      <c r="G80" s="7"/>
      <c r="H80" s="7"/>
      <c r="I80" s="7">
        <f>SUM(I73:I79)</f>
        <v>0</v>
      </c>
    </row>
    <row r="81" spans="1:9" x14ac:dyDescent="0.25">
      <c r="A81" s="11" t="s">
        <v>19</v>
      </c>
      <c r="B81" s="3"/>
      <c r="C81" s="3"/>
      <c r="D81" s="3" t="s">
        <v>159</v>
      </c>
      <c r="E81" s="3"/>
      <c r="F81" s="3"/>
      <c r="G81" s="3"/>
      <c r="H81" s="3"/>
      <c r="I81" s="3"/>
    </row>
    <row r="82" spans="1:9" ht="33" x14ac:dyDescent="0.25">
      <c r="A82" s="10">
        <v>61</v>
      </c>
      <c r="B82" s="4" t="s">
        <v>160</v>
      </c>
      <c r="C82" s="4" t="s">
        <v>161</v>
      </c>
      <c r="D82" s="4" t="s">
        <v>162</v>
      </c>
      <c r="E82" s="4" t="s">
        <v>24</v>
      </c>
      <c r="F82" s="4" t="s">
        <v>29</v>
      </c>
      <c r="G82" s="6">
        <v>3560</v>
      </c>
      <c r="H82" s="6"/>
      <c r="I82" s="6">
        <f>ROUND(G82*H82,2)</f>
        <v>0</v>
      </c>
    </row>
    <row r="83" spans="1:9" x14ac:dyDescent="0.25">
      <c r="A83" s="7"/>
      <c r="B83" s="7"/>
      <c r="C83" s="7"/>
      <c r="D83" s="7" t="s">
        <v>194</v>
      </c>
      <c r="E83" s="7"/>
      <c r="F83" s="7"/>
      <c r="G83" s="7"/>
      <c r="H83" s="7"/>
      <c r="I83" s="7">
        <f>SUM(I82)</f>
        <v>0</v>
      </c>
    </row>
    <row r="84" spans="1:9" x14ac:dyDescent="0.25">
      <c r="A84" s="11" t="s">
        <v>47</v>
      </c>
      <c r="B84" s="3"/>
      <c r="C84" s="3"/>
      <c r="D84" s="3" t="s">
        <v>163</v>
      </c>
      <c r="E84" s="3"/>
      <c r="F84" s="3"/>
      <c r="G84" s="3"/>
      <c r="H84" s="3"/>
      <c r="I84" s="3"/>
    </row>
    <row r="85" spans="1:9" ht="33" x14ac:dyDescent="0.25">
      <c r="A85" s="10">
        <v>62</v>
      </c>
      <c r="B85" s="4" t="s">
        <v>164</v>
      </c>
      <c r="C85" s="4" t="s">
        <v>165</v>
      </c>
      <c r="D85" s="4" t="s">
        <v>166</v>
      </c>
      <c r="E85" s="4" t="s">
        <v>24</v>
      </c>
      <c r="F85" s="4" t="s">
        <v>46</v>
      </c>
      <c r="G85" s="6">
        <v>15</v>
      </c>
      <c r="H85" s="6"/>
      <c r="I85" s="6">
        <f>ROUND(G85*H85,2)</f>
        <v>0</v>
      </c>
    </row>
    <row r="86" spans="1:9" ht="66" x14ac:dyDescent="0.25">
      <c r="A86" s="10">
        <v>63</v>
      </c>
      <c r="B86" s="4" t="s">
        <v>197</v>
      </c>
      <c r="C86" s="4" t="s">
        <v>165</v>
      </c>
      <c r="D86" s="4" t="s">
        <v>167</v>
      </c>
      <c r="E86" s="4"/>
      <c r="F86" s="4" t="s">
        <v>43</v>
      </c>
      <c r="G86" s="6">
        <v>280</v>
      </c>
      <c r="H86" s="6"/>
      <c r="I86" s="6">
        <f t="shared" ref="I86:I88" si="8">ROUND(G86*H86,2)</f>
        <v>0</v>
      </c>
    </row>
    <row r="87" spans="1:9" ht="33" x14ac:dyDescent="0.25">
      <c r="A87" s="10">
        <v>64</v>
      </c>
      <c r="B87" s="4" t="s">
        <v>168</v>
      </c>
      <c r="C87" s="4" t="s">
        <v>165</v>
      </c>
      <c r="D87" s="4" t="s">
        <v>169</v>
      </c>
      <c r="E87" s="4" t="s">
        <v>24</v>
      </c>
      <c r="F87" s="4" t="s">
        <v>46</v>
      </c>
      <c r="G87" s="6">
        <v>12</v>
      </c>
      <c r="H87" s="6"/>
      <c r="I87" s="6">
        <f t="shared" si="8"/>
        <v>0</v>
      </c>
    </row>
    <row r="88" spans="1:9" ht="49.5" x14ac:dyDescent="0.25">
      <c r="A88" s="10">
        <v>65</v>
      </c>
      <c r="B88" s="4" t="s">
        <v>170</v>
      </c>
      <c r="C88" s="4" t="s">
        <v>171</v>
      </c>
      <c r="D88" s="4" t="s">
        <v>172</v>
      </c>
      <c r="E88" s="4" t="s">
        <v>24</v>
      </c>
      <c r="F88" s="4" t="s">
        <v>29</v>
      </c>
      <c r="G88" s="6">
        <v>79.240000000000009</v>
      </c>
      <c r="H88" s="6"/>
      <c r="I88" s="6">
        <f t="shared" si="8"/>
        <v>0</v>
      </c>
    </row>
    <row r="89" spans="1:9" x14ac:dyDescent="0.25">
      <c r="A89" s="7"/>
      <c r="B89" s="7"/>
      <c r="C89" s="7"/>
      <c r="D89" s="7" t="s">
        <v>195</v>
      </c>
      <c r="E89" s="7"/>
      <c r="F89" s="7"/>
      <c r="G89" s="7"/>
      <c r="H89" s="7"/>
      <c r="I89" s="7">
        <f>SUM(I85:I88)</f>
        <v>0</v>
      </c>
    </row>
    <row r="90" spans="1:9" x14ac:dyDescent="0.25">
      <c r="A90" s="11" t="s">
        <v>48</v>
      </c>
      <c r="B90" s="3"/>
      <c r="C90" s="3"/>
      <c r="D90" s="3" t="s">
        <v>173</v>
      </c>
      <c r="E90" s="3"/>
      <c r="F90" s="3"/>
      <c r="G90" s="3"/>
      <c r="H90" s="3"/>
      <c r="I90" s="3"/>
    </row>
    <row r="91" spans="1:9" ht="33" x14ac:dyDescent="0.25">
      <c r="A91" s="10">
        <v>66</v>
      </c>
      <c r="B91" s="4" t="s">
        <v>174</v>
      </c>
      <c r="C91" s="4" t="s">
        <v>175</v>
      </c>
      <c r="D91" s="4" t="s">
        <v>176</v>
      </c>
      <c r="E91" s="4" t="s">
        <v>24</v>
      </c>
      <c r="F91" s="4" t="s">
        <v>46</v>
      </c>
      <c r="G91" s="6">
        <v>10</v>
      </c>
      <c r="H91" s="6"/>
      <c r="I91" s="6">
        <f>ROUND(G91*H91,2)</f>
        <v>0</v>
      </c>
    </row>
    <row r="92" spans="1:9" ht="82.5" x14ac:dyDescent="0.25">
      <c r="A92" s="10">
        <v>67</v>
      </c>
      <c r="B92" s="4" t="s">
        <v>177</v>
      </c>
      <c r="C92" s="4" t="s">
        <v>175</v>
      </c>
      <c r="D92" s="4" t="s">
        <v>178</v>
      </c>
      <c r="E92" s="4" t="s">
        <v>24</v>
      </c>
      <c r="F92" s="4" t="s">
        <v>46</v>
      </c>
      <c r="G92" s="6">
        <v>10</v>
      </c>
      <c r="H92" s="6"/>
      <c r="I92" s="6">
        <f t="shared" ref="I92:I98" si="9">ROUND(G92*H92,2)</f>
        <v>0</v>
      </c>
    </row>
    <row r="93" spans="1:9" ht="33" x14ac:dyDescent="0.25">
      <c r="A93" s="10">
        <v>68</v>
      </c>
      <c r="B93" s="4" t="s">
        <v>179</v>
      </c>
      <c r="C93" s="4" t="s">
        <v>175</v>
      </c>
      <c r="D93" s="4" t="s">
        <v>180</v>
      </c>
      <c r="E93" s="4" t="s">
        <v>24</v>
      </c>
      <c r="F93" s="4" t="s">
        <v>43</v>
      </c>
      <c r="G93" s="6">
        <v>378</v>
      </c>
      <c r="H93" s="6"/>
      <c r="I93" s="6">
        <f t="shared" si="9"/>
        <v>0</v>
      </c>
    </row>
    <row r="94" spans="1:9" ht="33" x14ac:dyDescent="0.25">
      <c r="A94" s="10">
        <v>69</v>
      </c>
      <c r="B94" s="4" t="s">
        <v>179</v>
      </c>
      <c r="C94" s="4" t="s">
        <v>175</v>
      </c>
      <c r="D94" s="4" t="s">
        <v>181</v>
      </c>
      <c r="E94" s="4" t="s">
        <v>24</v>
      </c>
      <c r="F94" s="4" t="s">
        <v>43</v>
      </c>
      <c r="G94" s="6">
        <v>378</v>
      </c>
      <c r="H94" s="6"/>
      <c r="I94" s="6">
        <f t="shared" si="9"/>
        <v>0</v>
      </c>
    </row>
    <row r="95" spans="1:9" ht="49.5" x14ac:dyDescent="0.25">
      <c r="A95" s="10">
        <v>70</v>
      </c>
      <c r="B95" s="4" t="s">
        <v>182</v>
      </c>
      <c r="C95" s="4" t="s">
        <v>175</v>
      </c>
      <c r="D95" s="4" t="s">
        <v>183</v>
      </c>
      <c r="E95" s="4" t="s">
        <v>24</v>
      </c>
      <c r="F95" s="4" t="s">
        <v>25</v>
      </c>
      <c r="G95" s="6">
        <v>0.37</v>
      </c>
      <c r="H95" s="6"/>
      <c r="I95" s="6">
        <f t="shared" si="9"/>
        <v>0</v>
      </c>
    </row>
    <row r="96" spans="1:9" ht="66" x14ac:dyDescent="0.25">
      <c r="A96" s="10">
        <v>71</v>
      </c>
      <c r="B96" s="4" t="s">
        <v>184</v>
      </c>
      <c r="C96" s="4" t="s">
        <v>175</v>
      </c>
      <c r="D96" s="4" t="s">
        <v>185</v>
      </c>
      <c r="E96" s="4" t="s">
        <v>24</v>
      </c>
      <c r="F96" s="4" t="s">
        <v>25</v>
      </c>
      <c r="G96" s="6">
        <v>0.37</v>
      </c>
      <c r="H96" s="6"/>
      <c r="I96" s="6">
        <f t="shared" si="9"/>
        <v>0</v>
      </c>
    </row>
    <row r="97" spans="1:9" ht="66" x14ac:dyDescent="0.25">
      <c r="A97" s="10">
        <v>72</v>
      </c>
      <c r="B97" s="4" t="s">
        <v>184</v>
      </c>
      <c r="C97" s="4" t="s">
        <v>175</v>
      </c>
      <c r="D97" s="4" t="s">
        <v>186</v>
      </c>
      <c r="E97" s="4" t="s">
        <v>24</v>
      </c>
      <c r="F97" s="4" t="s">
        <v>25</v>
      </c>
      <c r="G97" s="6">
        <v>0.37</v>
      </c>
      <c r="H97" s="6"/>
      <c r="I97" s="6">
        <f t="shared" si="9"/>
        <v>0</v>
      </c>
    </row>
    <row r="98" spans="1:9" ht="49.5" x14ac:dyDescent="0.25">
      <c r="A98" s="10">
        <v>73</v>
      </c>
      <c r="B98" s="4" t="s">
        <v>187</v>
      </c>
      <c r="C98" s="4" t="s">
        <v>175</v>
      </c>
      <c r="D98" s="4" t="s">
        <v>188</v>
      </c>
      <c r="E98" s="4" t="s">
        <v>24</v>
      </c>
      <c r="F98" s="4" t="s">
        <v>189</v>
      </c>
      <c r="G98" s="6">
        <v>10</v>
      </c>
      <c r="H98" s="6"/>
      <c r="I98" s="6">
        <f t="shared" si="9"/>
        <v>0</v>
      </c>
    </row>
    <row r="99" spans="1:9" x14ac:dyDescent="0.25">
      <c r="A99" s="7"/>
      <c r="B99" s="7"/>
      <c r="C99" s="7"/>
      <c r="D99" s="7" t="s">
        <v>196</v>
      </c>
      <c r="E99" s="7"/>
      <c r="F99" s="7"/>
      <c r="G99" s="7"/>
      <c r="H99" s="7"/>
      <c r="I99" s="7">
        <f>SUM(I91:I98)</f>
        <v>0</v>
      </c>
    </row>
    <row r="100" spans="1:9" x14ac:dyDescent="0.25">
      <c r="A100" s="11" t="s">
        <v>51</v>
      </c>
      <c r="B100" s="3"/>
      <c r="C100" s="3"/>
      <c r="D100" s="3" t="s">
        <v>201</v>
      </c>
      <c r="E100" s="3"/>
      <c r="F100" s="3"/>
      <c r="G100" s="3"/>
      <c r="H100" s="3"/>
      <c r="I100" s="3"/>
    </row>
    <row r="101" spans="1:9" ht="33" x14ac:dyDescent="0.25">
      <c r="A101" s="10">
        <v>74</v>
      </c>
      <c r="B101" s="4" t="s">
        <v>198</v>
      </c>
      <c r="C101" s="4" t="s">
        <v>199</v>
      </c>
      <c r="D101" s="4" t="s">
        <v>200</v>
      </c>
      <c r="E101" s="4" t="s">
        <v>24</v>
      </c>
      <c r="F101" s="4" t="s">
        <v>29</v>
      </c>
      <c r="G101" s="6">
        <v>380</v>
      </c>
      <c r="H101" s="6"/>
      <c r="I101" s="6">
        <f>ROUND(G101*H101,2)</f>
        <v>0</v>
      </c>
    </row>
    <row r="102" spans="1:9" x14ac:dyDescent="0.25">
      <c r="A102" s="7"/>
      <c r="B102" s="7"/>
      <c r="C102" s="7"/>
      <c r="D102" s="7" t="s">
        <v>202</v>
      </c>
      <c r="E102" s="7"/>
      <c r="F102" s="7"/>
      <c r="G102" s="7"/>
      <c r="H102" s="7"/>
      <c r="I102" s="7">
        <f>SUM(I101)</f>
        <v>0</v>
      </c>
    </row>
    <row r="103" spans="1:9" x14ac:dyDescent="0.25">
      <c r="A103" s="7"/>
      <c r="B103" s="7"/>
      <c r="C103" s="7"/>
      <c r="D103" s="7" t="s">
        <v>190</v>
      </c>
      <c r="E103" s="7"/>
      <c r="F103" s="7"/>
      <c r="G103" s="7"/>
      <c r="H103" s="7"/>
      <c r="I103" s="7">
        <f>I22+I27+I40+I53+I60+I66+I71+I80+I83+I89+I99+I102</f>
        <v>0</v>
      </c>
    </row>
    <row r="104" spans="1:9" x14ac:dyDescent="0.25">
      <c r="A104" s="7"/>
      <c r="B104" s="7"/>
      <c r="C104" s="7"/>
      <c r="D104" s="7" t="s">
        <v>191</v>
      </c>
      <c r="E104" s="7"/>
      <c r="F104" s="7"/>
      <c r="G104" s="7"/>
      <c r="H104" s="7"/>
      <c r="I104" s="7">
        <f>ROUND(I103*0.23,2)</f>
        <v>0</v>
      </c>
    </row>
    <row r="105" spans="1:9" x14ac:dyDescent="0.25">
      <c r="A105" s="7"/>
      <c r="B105" s="7"/>
      <c r="C105" s="7"/>
      <c r="D105" s="7" t="s">
        <v>192</v>
      </c>
      <c r="E105" s="7"/>
      <c r="F105" s="7"/>
      <c r="G105" s="7"/>
      <c r="H105" s="7"/>
      <c r="I105" s="7">
        <f>I103+I104</f>
        <v>0</v>
      </c>
    </row>
    <row r="109" spans="1:9" x14ac:dyDescent="0.25">
      <c r="I109" s="1"/>
    </row>
    <row r="110" spans="1:9" x14ac:dyDescent="0.25">
      <c r="I110" s="9"/>
    </row>
  </sheetData>
  <mergeCells count="2">
    <mergeCell ref="A1:I1"/>
    <mergeCell ref="A2:I2"/>
  </mergeCells>
  <phoneticPr fontId="7" type="noConversion"/>
  <pageMargins left="0.70866141732283472" right="0.70866141732283472" top="0.74803149606299213" bottom="0.74803149606299213" header="0.31496062992125984" footer="0.31496062992125984"/>
  <pageSetup scale="42" fitToWidth="0" fitToHeight="0" orientation="portrait" errors="blank" r:id="rId1"/>
  <headerFooter>
    <oddFooter>Strona &amp;P z &amp;N</oddFooter>
  </headerFooter>
  <ignoredErrors>
    <ignoredError sqref="A7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Oferta</vt:lpstr>
      <vt:lpstr>Oferta!Obszar_wydruku</vt:lpstr>
      <vt:lpstr>Oferta!Tytuły_wydruku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piotr.kowalski@pzdmlawa.pl</dc:creator>
  <cp:lastModifiedBy>piotr.kowalski@pzdmlawa.pl</cp:lastModifiedBy>
  <cp:lastPrinted>2024-06-10T09:01:12Z</cp:lastPrinted>
  <dcterms:created xsi:type="dcterms:W3CDTF">2024-06-10T08:42:19Z</dcterms:created>
  <dcterms:modified xsi:type="dcterms:W3CDTF">2024-06-21T09:31:47Z</dcterms:modified>
</cp:coreProperties>
</file>