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0gh0ipi\"/>
    </mc:Choice>
  </mc:AlternateContent>
  <xr:revisionPtr revIDLastSave="0" documentId="13_ncr:1_{CE21DEC0-C325-4BED-8AAC-1A85E1A56657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3" i="1"/>
  <c r="F72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<sst xmlns="http://schemas.openxmlformats.org/spreadsheetml/2006/main" count="187" uniqueCount="115">
  <si>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</si>
  <si>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</si>
  <si>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</si>
  <si>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</si>
  <si>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</si>
  <si>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</si>
  <si>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</si>
  <si>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</si>
  <si>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</si>
  <si>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</si>
  <si>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</si>
  <si>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</si>
  <si>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</si>
  <si>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</si>
  <si>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</si>
  <si>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</si>
  <si>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</si>
  <si>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</si>
  <si>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</si>
  <si>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</si>
  <si>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</si>
  <si>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</si>
  <si>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</si>
  <si>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</si>
  <si>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</si>
  <si>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</si>
  <si>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</si>
  <si>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</si>
  <si>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</si>
  <si>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</si>
  <si>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</si>
  <si>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</si>
  <si>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</si>
  <si>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</si>
  <si>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</si>
  <si>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</si>
  <si>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</si>
  <si>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</si>
  <si>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</si>
  <si>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</si>
  <si>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</si>
  <si>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</si>
  <si>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</si>
  <si>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</si>
  <si>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</si>
  <si>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</si>
  <si>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</si>
  <si>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</si>
  <si>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</si>
  <si>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</si>
  <si>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</si>
  <si>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</si>
  <si>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</si>
  <si>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</si>
  <si>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</si>
  <si>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</si>
  <si>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</si>
  <si>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</si>
  <si>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</si>
  <si>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</si>
  <si>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</si>
  <si>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</si>
  <si>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</si>
  <si>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</si>
  <si>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</si>
  <si>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</si>
  <si>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</si>
  <si>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</si>
  <si>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</si>
  <si>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</si>
  <si>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</si>
  <si>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</si>
  <si>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</si>
  <si>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</si>
  <si>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</si>
  <si>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</si>
  <si>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</si>
  <si>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</si>
  <si>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</si>
  <si>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</si>
  <si>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</si>
  <si>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</si>
  <si>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</si>
  <si>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</si>
  <si>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</si>
  <si>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</si>
  <si>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</si>
  <si>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</si>
  <si>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</si>
  <si>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</si>
  <si>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</si>
  <si>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</si>
  <si>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</si>
  <si>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</si>
  <si>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</si>
  <si>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Świętoszów</t>
  </si>
  <si>
    <t xml:space="preserve">59-726 Świętoszów; Brzozowa;17                   </t>
  </si>
  <si>
    <t>Odpowiadając na ogłoszenie o przetargu nieograniczonym na „Wykonywanie usług z zakresu gospodarki leśnej na terenie Nadleśnictwa Świętoszów w roku 2024''  składamy niniejszym ofertę na pakiet 1/2024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</si>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</sst>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2"/>
  <sheetViews>
    <sheetView tabSelected="1" topLeftCell="A106" workbookViewId="0">
      <selection activeCell="B111" sqref="B111:J11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89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8"/>
      <c r="C3" s="38"/>
      <c r="D3" s="38"/>
      <c r="E3" s="38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8"/>
      <c r="C5" s="38"/>
      <c r="D5" s="38"/>
      <c r="E5" s="38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8"/>
      <c r="C7" s="38"/>
      <c r="D7" s="38"/>
      <c r="E7" s="38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9" t="s">
        <v>90</v>
      </c>
      <c r="C10" s="9"/>
      <c r="D10" s="9"/>
    </row>
    <row r="11" spans="2:15" s="1" customFormat="1" ht="12.4" customHeight="1" x14ac:dyDescent="0.2">
      <c r="B11" s="9"/>
      <c r="C11" s="9"/>
      <c r="D11" s="9"/>
      <c r="G11" s="39" t="s">
        <v>91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16" t="s">
        <v>92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3" t="s">
        <v>93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65" customHeight="1" x14ac:dyDescent="0.2">
      <c r="B18" s="13" t="s">
        <v>94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65" customHeight="1" x14ac:dyDescent="0.2">
      <c r="B20" s="13" t="s">
        <v>95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65" customHeight="1" x14ac:dyDescent="0.2">
      <c r="B22" s="13" t="s">
        <v>96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11" t="s">
        <v>97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5.9" customHeight="1" x14ac:dyDescent="0.2">
      <c r="B26" s="30" t="str">
        <f xml:space="preserve"> "1.  Za wykonanie przedmiotu zamówienia w tym Pakiecie oferujemy następujące wynagrodzenie brutto: " &amp; TEXT(F73,"#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98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4863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7"/>
    </row>
    <row r="33" spans="2:13" s="1" customFormat="1" ht="3.2" customHeight="1" x14ac:dyDescent="0.2"/>
    <row r="34" spans="2:13" s="1" customFormat="1" ht="18.2" customHeight="1" x14ac:dyDescent="0.2">
      <c r="B34" s="13" t="s">
        <v>99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9279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7"/>
    </row>
    <row r="38" spans="2:13" s="1" customFormat="1" ht="3.2" customHeight="1" x14ac:dyDescent="0.2"/>
    <row r="39" spans="2:13" s="1" customFormat="1" ht="18.2" customHeight="1" x14ac:dyDescent="0.2">
      <c r="B39" s="13" t="s">
        <v>100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1275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7"/>
    </row>
    <row r="43" spans="2:13" s="1" customFormat="1" ht="3.2" customHeight="1" x14ac:dyDescent="0.2"/>
    <row r="44" spans="2:13" s="1" customFormat="1" ht="18.2" customHeight="1" x14ac:dyDescent="0.2">
      <c r="B44" s="13" t="s">
        <v>101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817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7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0" t="s">
        <v>10</v>
      </c>
      <c r="M49" s="20"/>
    </row>
    <row r="50" spans="2:13" s="1" customFormat="1" ht="38.8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23.44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17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0.25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17"/>
    </row>
    <row r="52" spans="2:13" s="1" customFormat="1" ht="19.7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8">
        <v>32.4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7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22</v>
      </c>
      <c r="G53" s="8">
        <v>82.24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7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22</v>
      </c>
      <c r="G54" s="8">
        <v>114.64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7"/>
    </row>
    <row r="55" spans="2:13" s="1" customFormat="1" ht="28.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33.270000000000003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7"/>
    </row>
    <row r="56" spans="2:13" s="1" customFormat="1" ht="28.9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12.94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7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0.97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7"/>
    </row>
    <row r="58" spans="2:13" s="1" customFormat="1" ht="28.9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18</v>
      </c>
      <c r="G58" s="8">
        <v>2.09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7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20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7"/>
    </row>
    <row r="60" spans="2:13" s="1" customFormat="1" ht="28.9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47</v>
      </c>
      <c r="G60" s="8">
        <v>35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7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20.3</v>
      </c>
      <c r="H61" s="23">
        <v>0</v>
      </c>
      <c r="I61" s="21">
        <f>ROUND(G61* H61,2)</f>
        <v>0</v>
      </c>
      <c r="J61" s="5">
        <v>23</v>
      </c>
      <c r="K61" s="21">
        <f>ROUND(I61* J61/100,2)</f>
        <v>0</v>
      </c>
      <c r="L61" s="22">
        <f>ROUND(I61+ K61,2)</f>
        <v>0</v>
      </c>
      <c r="M61" s="17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54</v>
      </c>
      <c r="G62" s="8">
        <v>4.3</v>
      </c>
      <c r="H62" s="23">
        <v>0</v>
      </c>
      <c r="I62" s="21">
        <f>ROUND(G62* H62,2)</f>
        <v>0</v>
      </c>
      <c r="J62" s="5">
        <v>23</v>
      </c>
      <c r="K62" s="21">
        <f>ROUND(I62* J62/100,2)</f>
        <v>0</v>
      </c>
      <c r="L62" s="22">
        <f>ROUND(I62+ K62,2)</f>
        <v>0</v>
      </c>
      <c r="M62" s="17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47</v>
      </c>
      <c r="G63" s="8">
        <v>715</v>
      </c>
      <c r="H63" s="23">
        <v>0</v>
      </c>
      <c r="I63" s="21">
        <f>ROUND(G63* H63,2)</f>
        <v>0</v>
      </c>
      <c r="J63" s="5">
        <v>23</v>
      </c>
      <c r="K63" s="21">
        <f>ROUND(I63* J63/100,2)</f>
        <v>0</v>
      </c>
      <c r="L63" s="22">
        <f>ROUND(I63+ K63,2)</f>
        <v>0</v>
      </c>
      <c r="M63" s="17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64</v>
      </c>
      <c r="G64" s="8">
        <v>70</v>
      </c>
      <c r="H64" s="23">
        <v>0</v>
      </c>
      <c r="I64" s="21">
        <f>ROUND(G64* H64,2)</f>
        <v>0</v>
      </c>
      <c r="J64" s="5">
        <v>23</v>
      </c>
      <c r="K64" s="21">
        <f>ROUND(I64* J64/100,2)</f>
        <v>0</v>
      </c>
      <c r="L64" s="22">
        <f>ROUND(I64+ K64,2)</f>
        <v>0</v>
      </c>
      <c r="M64" s="17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18</v>
      </c>
      <c r="G65" s="8">
        <v>4.9800000000000004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7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64</v>
      </c>
      <c r="G66" s="8">
        <v>227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7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64</v>
      </c>
      <c r="G67" s="8">
        <v>30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7"/>
    </row>
    <row r="68" spans="2:14" s="1" customFormat="1" ht="19.7" customHeight="1" x14ac:dyDescent="0.2">
      <c r="B68" s="5">
        <v>23</v>
      </c>
      <c r="C68" s="6" t="s">
        <v>74</v>
      </c>
      <c r="D68" s="6" t="s">
        <v>75</v>
      </c>
      <c r="E68" s="7" t="s">
        <v>76</v>
      </c>
      <c r="F68" s="6" t="s">
        <v>64</v>
      </c>
      <c r="G68" s="8">
        <v>40.299999999999997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7"/>
    </row>
    <row r="69" spans="2:14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64</v>
      </c>
      <c r="G69" s="8">
        <v>68</v>
      </c>
      <c r="H69" s="23">
        <v>0</v>
      </c>
      <c r="I69" s="21">
        <f>ROUND(G69* H69,2)</f>
        <v>0</v>
      </c>
      <c r="J69" s="5">
        <v>23</v>
      </c>
      <c r="K69" s="21">
        <f>ROUND(I69* J69/100,2)</f>
        <v>0</v>
      </c>
      <c r="L69" s="22">
        <f>ROUND(I69+ K69,2)</f>
        <v>0</v>
      </c>
      <c r="M69" s="17"/>
    </row>
    <row r="70" spans="2:14" s="1" customFormat="1" ht="19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64</v>
      </c>
      <c r="G70" s="8">
        <v>56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7"/>
    </row>
    <row r="71" spans="2:14" s="1" customFormat="1" ht="55.9" customHeight="1" x14ac:dyDescent="0.2"/>
    <row r="72" spans="2:14" s="1" customFormat="1" ht="21.4" customHeight="1" x14ac:dyDescent="0.2">
      <c r="B72" s="15" t="s">
        <v>83</v>
      </c>
      <c r="C72" s="15"/>
      <c r="D72" s="15"/>
      <c r="E72" s="15"/>
      <c r="F72" s="24">
        <f>ROUND(I32+I37+I42+I47+I50+I51+I52+I53+I54+I55+I56+I57+I58+I59+I60+I61+I62+I63+I64+I65+I66+I67+I68+I69+I70,2)</f>
        <v>0</v>
      </c>
      <c r="G72" s="25"/>
      <c r="H72" s="25"/>
      <c r="I72" s="25"/>
      <c r="J72" s="25"/>
      <c r="K72" s="25"/>
      <c r="L72" s="25"/>
      <c r="M72" s="26"/>
    </row>
    <row r="73" spans="2:14" s="1" customFormat="1" ht="21.4" customHeight="1" x14ac:dyDescent="0.2">
      <c r="B73" s="15" t="s">
        <v>84</v>
      </c>
      <c r="C73" s="15"/>
      <c r="D73" s="15"/>
      <c r="E73" s="15"/>
      <c r="F73" s="27">
        <f>ROUND(L32+L37+L42+L47+L50+L51+L52+L53+L54+L55+L56+L57+L58+L59+L60+L61+L62+L63+L64+L65+L66+L67+L68+L69+L70,2)</f>
        <v>0</v>
      </c>
      <c r="G73" s="28"/>
      <c r="H73" s="28"/>
      <c r="I73" s="28"/>
      <c r="J73" s="28"/>
      <c r="K73" s="28"/>
      <c r="L73" s="28"/>
      <c r="M73" s="29"/>
    </row>
    <row r="74" spans="2:14" s="1" customFormat="1" ht="11.1" customHeight="1" x14ac:dyDescent="0.2"/>
    <row r="75" spans="2:14" s="1" customFormat="1" ht="80.099999999999994" customHeight="1" x14ac:dyDescent="0.2">
      <c r="B75" s="31" t="s">
        <v>102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1" customFormat="1" ht="2.65" customHeight="1" x14ac:dyDescent="0.2"/>
    <row r="77" spans="2:14" s="1" customFormat="1" ht="110.1" customHeight="1" x14ac:dyDescent="0.2">
      <c r="B77" s="31" t="s">
        <v>103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s="1" customFormat="1" ht="5.25" customHeight="1" x14ac:dyDescent="0.2"/>
    <row r="79" spans="2:14" s="1" customFormat="1" ht="110.1" customHeight="1" x14ac:dyDescent="0.2">
      <c r="B79" s="10" t="s">
        <v>104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s="1" customFormat="1" ht="5.25" customHeight="1" x14ac:dyDescent="0.2"/>
    <row r="81" spans="2:14" s="1" customFormat="1" ht="37.9" customHeight="1" x14ac:dyDescent="0.2">
      <c r="B81" s="32" t="s">
        <v>85</v>
      </c>
      <c r="C81" s="32"/>
      <c r="D81" s="32"/>
      <c r="E81" s="32"/>
      <c r="F81" s="34" t="s">
        <v>86</v>
      </c>
      <c r="G81" s="34"/>
      <c r="H81" s="34"/>
      <c r="I81" s="34"/>
      <c r="J81" s="34"/>
      <c r="K81" s="34"/>
      <c r="L81" s="34"/>
    </row>
    <row r="82" spans="2:14" s="1" customFormat="1" ht="28.9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9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8.9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8.9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.65" customHeight="1" x14ac:dyDescent="0.2"/>
    <row r="87" spans="2:14" s="1" customFormat="1" ht="203.1" customHeight="1" x14ac:dyDescent="0.2">
      <c r="B87" s="31" t="s">
        <v>105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2.65" customHeight="1" x14ac:dyDescent="0.2"/>
    <row r="89" spans="2:14" s="1" customFormat="1" ht="36.950000000000003" customHeight="1" x14ac:dyDescent="0.2">
      <c r="B89" s="35" t="s">
        <v>106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s="1" customFormat="1" ht="2.65" customHeight="1" x14ac:dyDescent="0.2"/>
    <row r="91" spans="2:14" s="1" customFormat="1" ht="37.9" customHeight="1" x14ac:dyDescent="0.2">
      <c r="B91" s="32" t="s">
        <v>87</v>
      </c>
      <c r="C91" s="32"/>
      <c r="D91" s="32"/>
      <c r="E91" s="32"/>
      <c r="F91" s="36" t="s">
        <v>88</v>
      </c>
      <c r="G91" s="36"/>
      <c r="H91" s="36"/>
      <c r="I91" s="36"/>
      <c r="J91" s="36"/>
      <c r="K91" s="36"/>
      <c r="L91" s="36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.65" customHeight="1" x14ac:dyDescent="0.2"/>
    <row r="97" spans="2:14" s="1" customFormat="1" ht="159.94999999999999" customHeight="1" x14ac:dyDescent="0.2">
      <c r="B97" s="31" t="s">
        <v>107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54.95" customHeight="1" x14ac:dyDescent="0.2">
      <c r="B99" s="37" t="s">
        <v>114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60" customHeight="1" x14ac:dyDescent="0.2">
      <c r="B101" s="10" t="s">
        <v>108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2:14" s="1" customFormat="1" ht="2.65" customHeight="1" x14ac:dyDescent="0.2"/>
    <row r="103" spans="2:14" s="1" customFormat="1" ht="48" customHeight="1" x14ac:dyDescent="0.2">
      <c r="B103" s="10" t="s">
        <v>109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2:14" s="1" customFormat="1" ht="2.65" customHeight="1" x14ac:dyDescent="0.2"/>
    <row r="105" spans="2:14" s="1" customFormat="1" ht="125.1" customHeight="1" x14ac:dyDescent="0.2">
      <c r="B105" s="31" t="s">
        <v>110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84.95" customHeight="1" x14ac:dyDescent="0.2">
      <c r="B107" s="31" t="s">
        <v>111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86.85" customHeight="1" x14ac:dyDescent="0.2"/>
    <row r="109" spans="2:14" s="1" customFormat="1" ht="17.649999999999999" customHeight="1" x14ac:dyDescent="0.2">
      <c r="I109" s="18" t="s">
        <v>112</v>
      </c>
      <c r="J109" s="18"/>
    </row>
    <row r="110" spans="2:14" s="1" customFormat="1" ht="145.15" customHeight="1" x14ac:dyDescent="0.2"/>
    <row r="111" spans="2:14" s="1" customFormat="1" ht="99" customHeight="1" x14ac:dyDescent="0.2">
      <c r="B111" s="12" t="s">
        <v>113</v>
      </c>
      <c r="C111" s="12"/>
      <c r="D111" s="12"/>
      <c r="E111" s="12"/>
      <c r="F111" s="12"/>
      <c r="G111" s="12"/>
      <c r="H111" s="12"/>
      <c r="I111" s="12"/>
      <c r="J111" s="12"/>
    </row>
    <row r="112" spans="2:14" s="1" customFormat="1" ht="28.9" customHeight="1" x14ac:dyDescent="0.2"/>
  </sheetData>
  <mergeCells count="87">
    <mergeCell ref="B3:E3"/>
    <mergeCell ref="B5:E5"/>
    <mergeCell ref="B7:E7"/>
    <mergeCell ref="L66:M66"/>
    <mergeCell ref="L54:M54"/>
    <mergeCell ref="B16:I16"/>
    <mergeCell ref="B18:I18"/>
    <mergeCell ref="B20:I20"/>
    <mergeCell ref="B22:I22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F95:L95"/>
    <mergeCell ref="I109:J10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F85:L85"/>
    <mergeCell ref="F91:L91"/>
    <mergeCell ref="F92:L92"/>
    <mergeCell ref="F93:L93"/>
    <mergeCell ref="F94:L94"/>
    <mergeCell ref="B4:D4"/>
    <mergeCell ref="B44:K44"/>
    <mergeCell ref="B6:D6"/>
    <mergeCell ref="B72:E72"/>
    <mergeCell ref="B73:E73"/>
    <mergeCell ref="B8:D8"/>
    <mergeCell ref="E14:G14"/>
    <mergeCell ref="F72:M72"/>
    <mergeCell ref="F73:M73"/>
    <mergeCell ref="G11:N12"/>
    <mergeCell ref="L55:M55"/>
    <mergeCell ref="L56:M56"/>
    <mergeCell ref="L57:M57"/>
    <mergeCell ref="L58:M58"/>
    <mergeCell ref="L59:M59"/>
    <mergeCell ref="L60:M60"/>
    <mergeCell ref="B111:J111"/>
    <mergeCell ref="B24:L24"/>
    <mergeCell ref="B26:L26"/>
    <mergeCell ref="B29:K29"/>
    <mergeCell ref="B34:K34"/>
    <mergeCell ref="B39:K39"/>
    <mergeCell ref="B75:N75"/>
    <mergeCell ref="B77:N77"/>
    <mergeCell ref="B79:N79"/>
    <mergeCell ref="B81:E81"/>
    <mergeCell ref="B82:E82"/>
    <mergeCell ref="B83:E83"/>
    <mergeCell ref="F81:L81"/>
    <mergeCell ref="F82:L82"/>
    <mergeCell ref="F83:L83"/>
    <mergeCell ref="F84:L84"/>
    <mergeCell ref="B10:D11"/>
    <mergeCell ref="B101:N101"/>
    <mergeCell ref="B103:N103"/>
    <mergeCell ref="B105:N105"/>
    <mergeCell ref="B107:N107"/>
    <mergeCell ref="B84:E84"/>
    <mergeCell ref="B85:E85"/>
    <mergeCell ref="B87:N87"/>
    <mergeCell ref="B89:N89"/>
    <mergeCell ref="B91:E91"/>
    <mergeCell ref="B92:E92"/>
    <mergeCell ref="B93:E93"/>
    <mergeCell ref="B94:E94"/>
    <mergeCell ref="B95:E95"/>
    <mergeCell ref="B97:N97"/>
    <mergeCell ref="B99:N99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cp:lastPrinted>2023-10-18T19:08:43Z</cp:lastPrinted>
  <dcterms:created xsi:type="dcterms:W3CDTF">2023-10-17T10:30:10Z</dcterms:created>
  <dcterms:modified xsi:type="dcterms:W3CDTF">2023-10-30T06:45:47Z</dcterms:modified>
</cp:coreProperties>
</file>