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05" tabRatio="679" activeTab="4"/>
  </bookViews>
  <sheets>
    <sheet name="Pakiet I" sheetId="1" r:id="rId1"/>
    <sheet name="Arkusz1" sheetId="2" state="hidden" r:id="rId2"/>
    <sheet name="Pakiet II " sheetId="3" r:id="rId3"/>
    <sheet name="Pakiet III" sheetId="4" r:id="rId4"/>
    <sheet name="Pakiet IV" sheetId="5" r:id="rId5"/>
  </sheets>
  <definedNames>
    <definedName name="_xlnm.Print_Area" localSheetId="0">'Pakiet I'!$A$1:$R$26</definedName>
    <definedName name="_xlnm.Print_Area" localSheetId="2">'Pakiet II '!$A$1:$R$13</definedName>
    <definedName name="_xlnm.Print_Area" localSheetId="4">'Pakiet IV'!$A$1:$L$23</definedName>
  </definedNames>
  <calcPr fullCalcOnLoad="1"/>
</workbook>
</file>

<file path=xl/sharedStrings.xml><?xml version="1.0" encoding="utf-8"?>
<sst xmlns="http://schemas.openxmlformats.org/spreadsheetml/2006/main" count="174" uniqueCount="89">
  <si>
    <t>FORMULARZ ASORTYMENTOWO-CENOWY</t>
  </si>
  <si>
    <t>Lp</t>
  </si>
  <si>
    <t>Opis przedmiotu zamówienia</t>
  </si>
  <si>
    <t>Jedn miary</t>
  </si>
  <si>
    <t xml:space="preserve"> Cena jedn. netto(zł)</t>
  </si>
  <si>
    <t>VAT%</t>
  </si>
  <si>
    <t>Wartość netto(zł)</t>
  </si>
  <si>
    <t>Wartość brutto(zł)</t>
  </si>
  <si>
    <t>op/100szt</t>
  </si>
  <si>
    <t>op/25szt</t>
  </si>
  <si>
    <t>op/5ml</t>
  </si>
  <si>
    <t>op/0,5ml</t>
  </si>
  <si>
    <t xml:space="preserve">           Załącznik nr 2</t>
  </si>
  <si>
    <t>komplet</t>
  </si>
  <si>
    <t>Kolumienki powinowactwa immunologicznego DON WB, zakres badań na HPLC 0,1-5ppm,pojemność kolumienek 3ml.(G1065)</t>
  </si>
  <si>
    <t>Kolumnienki powinowactwa immunologicznego  fumonitest WB, zakres badań na HPLC 0,016-10ppm,pojemność kolumienek 3ml.(G1060)</t>
  </si>
  <si>
    <t>szt.</t>
  </si>
  <si>
    <t>Kolumienki powinowactwa immunologicznego aflatest P  WB, zakres badań na HPLC 0,03-100ppb,pojemność kolumienek 3ml.(G1024)</t>
  </si>
  <si>
    <t>Kolumienki powinowactwa immunologicznego ZEA , zakres badań na HPLC 0,002-50ppm,pojemność kolumienek 3ml.(G1026)</t>
  </si>
  <si>
    <t>Zestaw konserwacyjny do pompy model 2695-Alliance firmy Waters- część zużywalna, wymienna pompy Alliance 2695  do zestawu HPLC (WAT 270944)</t>
  </si>
  <si>
    <t>op./25 szt.</t>
  </si>
  <si>
    <t>Razem</t>
  </si>
  <si>
    <t>Oferowany producent/   nr kat.</t>
  </si>
  <si>
    <t>Oferowany producent/nr kat.</t>
  </si>
  <si>
    <t>Sączki karbowane bibułowe o średnicy 24cm VICAM (31240)</t>
  </si>
  <si>
    <t>op/2szt.</t>
  </si>
  <si>
    <t>Kolumienki powinowactwa immunologicznego M1 WB (G1007) zakres badań na HPLC 0,01-3ppb, pojemność kolumienki 3ml</t>
  </si>
  <si>
    <t>Oferowany producent/ nr kat.</t>
  </si>
  <si>
    <t>Zawór pulsacyjny oporowy-cartridges do pompy  firmy Waters - część zużywalna, wymienna pompy Alliance 2695  do zestawu HPLC (700000254)</t>
  </si>
  <si>
    <t xml:space="preserve"> Cena jedn. brutto(zł)</t>
  </si>
  <si>
    <t xml:space="preserve"> Cena jedn. brutto (zł)</t>
  </si>
  <si>
    <t>Kolumienki powinowactwa immunologicznego Ochra Test WB, zakres badań na HPLC 0,25-100ppb, pojemność kolumienek 3ml.(G1033)</t>
  </si>
  <si>
    <t>kolumienki powinowactwa immunologicznego citritest WB (G1070) zakres badań na HPLC 10-500ppb, pojemność kolumienki 3ml</t>
  </si>
  <si>
    <t>Kolumienki powinowactwa immunologicznego T2, HT-2 WB, zakres badań na HPLC 0,005-1,5ppm,pojemność kolumienek 3ml.(176000207)</t>
  </si>
  <si>
    <t>Fumonitest A (wywoływacz A) do tworzenia pochodnych fumonizyn (G5003); wymagany certyfikat jakości</t>
  </si>
  <si>
    <t>Fumonitest B (wywoływacz B) do tworzenia pochodnych fumonizyn (G5004); wymagany certyfikat jakości</t>
  </si>
  <si>
    <t xml:space="preserve">Wymagania: Zamawiający posiada aparaturę firmy Agilent / Varian. Wyspecyfikowane części zamienne  wymagane przez serwis, dają gwarancję prawidłowej pracy urządzenia oraz uzyskania powtarzalnych wyników, co zagwarantować winien Wykonawca składający ofertę. </t>
  </si>
  <si>
    <t>DL-SA</t>
  </si>
  <si>
    <t>DL-SF</t>
  </si>
  <si>
    <t>DL-HK</t>
  </si>
  <si>
    <t>DL-SB</t>
  </si>
  <si>
    <t>pożywki</t>
  </si>
  <si>
    <t>bakteriologia</t>
  </si>
  <si>
    <t>wirusologia</t>
  </si>
  <si>
    <t>ilość razem</t>
  </si>
  <si>
    <t>DL-SP</t>
  </si>
  <si>
    <t xml:space="preserve"> Łącznik kolumny WB do WB Afla HPLC; przelotka, łącznik do kolumny  (G1118) </t>
  </si>
  <si>
    <t>op/6szt.</t>
  </si>
  <si>
    <t>Dane Wykonawcy:</t>
  </si>
  <si>
    <t>Nazwa / Adres:</t>
  </si>
  <si>
    <t>Ofertę należy złozyć w formie elektronicznej lub w postaci elektronicznej opatrzonej podpisem zaufanym lub podpisem osobistym</t>
  </si>
  <si>
    <r>
      <t xml:space="preserve">kolumna do HPLC Symetry C 18 średnica uziarnienia 5µm, szer. 4,6mm, dł. 250mm do fazy o pH 2-8 (WAT 054275) - kolumna do HPLC firmy Waters do oznaczania ochra, zea i don, alfa, M1, patuliny i fumonizyn- </t>
    </r>
    <r>
      <rPr>
        <b/>
        <sz val="11"/>
        <rFont val="Cambria"/>
        <family val="1"/>
      </rPr>
      <t>pełna walidacja i potwierdzenie w badaniach biegłości, akredytacja od 2005r.</t>
    </r>
  </si>
  <si>
    <t>DL-OBM-PMWŻ / DL-OBF-PFWŻ</t>
  </si>
  <si>
    <t>DL-OBM</t>
  </si>
  <si>
    <t>DL-OBF-PBŚ</t>
  </si>
  <si>
    <t>kolumna do HPLC Symetry C 18 średnica uziarnienia 5µm, szer. 4,6mm, dł. 250mm  - kolumna do HPLC firmy Supelco do oznaczania aflatoksyn B i G - pełna walidacja i potwierdzenie w badaniach biegłości, akredytacja od 2015r. Supelco - 58298</t>
  </si>
  <si>
    <t>op/5szt.</t>
  </si>
  <si>
    <t>Komplet: śrubki- Śruby kompresyjne i tuleje do pompy Alliance firmy Waters - WAT025604 (Opakowanie zawiera 5 śrub kompresyjnych WAT025313 i 5x 1/16" wyżarzanych tulejek WAT022330)</t>
  </si>
  <si>
    <t>1 op.</t>
  </si>
  <si>
    <t>1 szt.</t>
  </si>
  <si>
    <t xml:space="preserve">Głowica  typ Conical Inhalable Sampler z kasetką na filtr 37 mm do poboru frakcji wdychalnej zgodnie z PN EN 481, Ekohigiena Aparatura , Nr katalogowy FH 011, Z wlotem stożkowym </t>
  </si>
  <si>
    <t>Dodatkowa kasetka do frakcji wdychalnej na filtr 37 mm  do głowicy FH 011, Ekohigiena Aparatura Nr katalogowy FH 012-01</t>
  </si>
  <si>
    <t>Dodatkowa kasetka do frakcji wdychalnej na fitr 25 mm do głowicy FH 019, Ekohigiena aparatura, Nr katalogowy FH 020-01</t>
  </si>
  <si>
    <t xml:space="preserve">Cyklon typu Higgins – Dewell z kasetką na filtr 37 mm do poboru frakcji respirabilnej zgodnie z PN EN 481, Ekohigiena Aparatura, Nr katalogowy 
FH 022- 37, średnica filtra  37 mm </t>
  </si>
  <si>
    <t xml:space="preserve">Dodatkowa kasetka na filtr 37 mm  do głowicy  respirabilnej FH 022-37, Ekohigiena Aparatura, Nr katalogowy FH 024-01
Górna część kasetki powinna posiadać uchwyt umożliwiający   bezproblemowe otwarcie </t>
  </si>
  <si>
    <t xml:space="preserve">Dodatkowa kasetka na filtr 25 mm  do głowicy  respirabilnej FH 022-25, Ekohigiena Aparatura, Nr katalogowy FH 023-01
Górna część kasetki powinna posiadać uchwyt umożliwiający   bezproblemowe otwarcie </t>
  </si>
  <si>
    <t xml:space="preserve">Zewnętrzny zbiorniczek pyłu , dostosowany do cyklonu typ Higgins – Dewell, Ekohigiena Aparatura, </t>
  </si>
  <si>
    <t>Wężyk łączący aspirator indywidualny z głowicą probierczą, Ekohigiena aparatura, Długość 1 m i średnica wewnętrzna dostosowana do głowic (6-7 mm)</t>
  </si>
  <si>
    <t xml:space="preserve">O-Ring do głowicy frakcji wdychalnej typu Inhalable Dust Sampler  FH 019, Ekohigiena Aparatura, </t>
  </si>
  <si>
    <t xml:space="preserve">Kasetka transportowa plastikowa przezroczysta, płaska z przykrywką na filtry o średnicy 37 mm, Ekohigiena Aparatura, </t>
  </si>
  <si>
    <t>op. / 25 szt.</t>
  </si>
  <si>
    <t>Separator cyklonowy typ C2/03, Producent TWO-MET Spółdzielnia Inwalidów 
95-100 Zgierz, Średnica filtra 37 mm
Separator powinien umożliwiać  wyodrębnienie frakcji respirabilnej zgodnie 
z PN EN 481</t>
  </si>
  <si>
    <t>Kasetka transportowa plastikowa przezroczysta, płaska z przykrywką na filtry o średnicy 25 mm, Ekohigiena Aparatura</t>
  </si>
  <si>
    <t>Sita filtra eluentu ze stali nierdzewnej, do chromatografu cieczowego HPLC Ultimate 3000 Dionex 6268.0110</t>
  </si>
  <si>
    <t>op./10szt.</t>
  </si>
  <si>
    <r>
      <t xml:space="preserve">Zestaw uszczelki rotora dla zaworu 2p-6p HP </t>
    </r>
    <r>
      <rPr>
        <b/>
        <sz val="11"/>
        <rFont val="Cambria"/>
        <family val="1"/>
      </rPr>
      <t>Dionex 6722.9012</t>
    </r>
  </si>
  <si>
    <r>
      <t xml:space="preserve">Strzykawka 100 </t>
    </r>
    <r>
      <rPr>
        <sz val="11"/>
        <rFont val="Calibri"/>
        <family val="2"/>
      </rPr>
      <t>µ</t>
    </r>
    <r>
      <rPr>
        <sz val="11"/>
        <rFont val="Cambria"/>
        <family val="1"/>
      </rPr>
      <t xml:space="preserve">l WPS 3000 </t>
    </r>
    <r>
      <rPr>
        <b/>
        <sz val="11"/>
        <rFont val="Cambria"/>
        <family val="1"/>
      </rPr>
      <t>Dionex 6822.0002</t>
    </r>
  </si>
  <si>
    <t>Uwaga: Konieczność dostarczenia oryginalnych lub posiadających atest producenta części zamiennych</t>
  </si>
  <si>
    <t>Poz. 1-3 - Zamawiający posiada sprzęt chromatograficzny, który wymaga zainstalowania wyspecyfikowanych części zamiennych, które dają gwarancję producenta sprzętu prawidłowej pracy urządzienia, jak i są jedynymi, które mogą zostać zainstalowane przez autoryzowany serwis.</t>
  </si>
  <si>
    <t>Głowica  typ Inhalable Dust Sampler z kasetką na filtr 25 mm do poboru frakcji wdychalnej zgodnie z PN EN 481, Ekohigiena Aparatura, Nr katalogowy FH 019, średnica filtra  25mm</t>
  </si>
  <si>
    <t>Dla poz. 1,3,5,13 wymagany jest certyfikat potwierdzający separację frakcji wg PN EN 481</t>
  </si>
  <si>
    <t>Oferowany przez Wykonawcę opis przedmiotu zamówienia potwierdzający wszystkie wymagane przez Zamawiającego parametry</t>
  </si>
  <si>
    <t xml:space="preserve">Wymagania: Przy dostawie wymagane są certyfikaty kontroli jakości w formie pisemnej, dotyczy poz. 1-10. termin ważności min. 3/4 daty ważności producenta, dotyczy poz. 1-10. Na wskazaych kolumienkach powinowactwa imminologicznego Zamawiający przeprowadził pełną walidację oznaczeń różnych mykotoksyn w próbkach żywności. Możliwość zakupu zamiennie kolumienek. </t>
  </si>
  <si>
    <r>
      <t xml:space="preserve">PAKIET I- Kolumienki do analiz chromatograficznych </t>
    </r>
    <r>
      <rPr>
        <b/>
        <sz val="11"/>
        <color indexed="36"/>
        <rFont val="Cambria"/>
        <family val="1"/>
      </rPr>
      <t xml:space="preserve"> </t>
    </r>
  </si>
  <si>
    <t>ADM-ZP.272.2.320.2022</t>
  </si>
  <si>
    <t xml:space="preserve">PAKIET II - Akcesoria do aparatury firmy Waters    </t>
  </si>
  <si>
    <t>Załącznik nr 2</t>
  </si>
  <si>
    <t>PAKIET III- Akcesoria do chromatografu cieczowego</t>
  </si>
  <si>
    <t>Pakiet IV - osprzęt do aspiratorów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</si>
</sst>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00\-000"/>
    <numFmt numFmtId="168" formatCode="#,##0.00\ &quot;zł&quot;"/>
    <numFmt numFmtId="169" formatCode="#,##0.00_ ;\-#,##0.00\ "/>
    <numFmt numFmtId="170" formatCode="#,##0.00\ _z_ł"/>
    <numFmt numFmtId="171" formatCode="#,##0.00\ &quot;zł&quot;;[Red]#,##0.00\ &quot;zł&quot;"/>
    <numFmt numFmtId="172" formatCode="[$€-2]\ #,##0.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\ [$€-1];[Red]#,##0.00\ [$€-1]"/>
  </numFmts>
  <fonts count="58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1"/>
      <color indexed="36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1"/>
      <name val="Arial"/>
      <family val="2"/>
    </font>
    <font>
      <i/>
      <sz val="11"/>
      <name val="Cambria"/>
      <family val="1"/>
    </font>
    <font>
      <i/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indexed="10"/>
      <name val="Cambria"/>
      <family val="1"/>
    </font>
    <font>
      <sz val="10"/>
      <name val="Calibri Light"/>
      <family val="1"/>
    </font>
    <font>
      <b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1"/>
      <color rgb="FFFF0000"/>
      <name val="Cambria"/>
      <family val="1"/>
    </font>
    <font>
      <b/>
      <sz val="10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5" fillId="0" borderId="0" xfId="0" applyFont="1" applyAlignment="1">
      <alignment/>
    </xf>
    <xf numFmtId="0" fontId="6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0" xfId="55" applyFont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left" vertical="center" wrapText="1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33" borderId="10" xfId="55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10" xfId="55" applyFont="1" applyBorder="1" applyAlignment="1">
      <alignment horizontal="center" wrapText="1"/>
      <protection/>
    </xf>
    <xf numFmtId="0" fontId="7" fillId="33" borderId="1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9" fontId="8" fillId="0" borderId="10" xfId="55" applyNumberFormat="1" applyFont="1" applyBorder="1" applyAlignment="1">
      <alignment horizontal="center" vertical="center" wrapText="1"/>
      <protection/>
    </xf>
    <xf numFmtId="4" fontId="8" fillId="0" borderId="10" xfId="55" applyNumberFormat="1" applyFont="1" applyBorder="1" applyAlignment="1">
      <alignment horizontal="center" vertical="center" wrapText="1"/>
      <protection/>
    </xf>
    <xf numFmtId="4" fontId="7" fillId="0" borderId="10" xfId="55" applyNumberFormat="1" applyFont="1" applyBorder="1" applyAlignment="1">
      <alignment horizontal="center" vertical="center" wrapText="1"/>
      <protection/>
    </xf>
    <xf numFmtId="9" fontId="0" fillId="0" borderId="0" xfId="0" applyNumberFormat="1" applyFont="1" applyAlignment="1">
      <alignment vertical="center"/>
    </xf>
    <xf numFmtId="9" fontId="7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12" xfId="0" applyNumberFormat="1" applyFont="1" applyFill="1" applyBorder="1" applyAlignment="1">
      <alignment horizontal="center" vertical="center"/>
    </xf>
    <xf numFmtId="9" fontId="7" fillId="0" borderId="11" xfId="0" applyNumberFormat="1" applyFont="1" applyBorder="1" applyAlignment="1">
      <alignment vertical="center"/>
    </xf>
    <xf numFmtId="9" fontId="7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7" fillId="0" borderId="0" xfId="0" applyNumberFormat="1" applyFont="1" applyAlignment="1">
      <alignment/>
    </xf>
    <xf numFmtId="9" fontId="7" fillId="0" borderId="0" xfId="0" applyNumberFormat="1" applyFont="1" applyBorder="1" applyAlignment="1">
      <alignment/>
    </xf>
    <xf numFmtId="9" fontId="0" fillId="0" borderId="0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9" fontId="0" fillId="0" borderId="0" xfId="0" applyNumberFormat="1" applyBorder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9" fontId="0" fillId="0" borderId="0" xfId="0" applyNumberFormat="1" applyFont="1" applyAlignment="1">
      <alignment/>
    </xf>
    <xf numFmtId="9" fontId="7" fillId="0" borderId="10" xfId="0" applyNumberFormat="1" applyFont="1" applyFill="1" applyBorder="1" applyAlignment="1">
      <alignment horizontal="center" vertical="center"/>
    </xf>
    <xf numFmtId="9" fontId="8" fillId="0" borderId="0" xfId="0" applyNumberFormat="1" applyFont="1" applyBorder="1" applyAlignment="1">
      <alignment/>
    </xf>
    <xf numFmtId="9" fontId="8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55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7" fillId="0" borderId="10" xfId="55" applyNumberFormat="1" applyFont="1" applyBorder="1" applyAlignment="1">
      <alignment horizontal="center" vertical="center" wrapText="1"/>
      <protection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 vertical="center"/>
    </xf>
    <xf numFmtId="9" fontId="7" fillId="33" borderId="10" xfId="0" applyNumberFormat="1" applyFont="1" applyFill="1" applyBorder="1" applyAlignment="1">
      <alignment horizontal="center" vertical="center"/>
    </xf>
    <xf numFmtId="9" fontId="8" fillId="0" borderId="0" xfId="0" applyNumberFormat="1" applyFont="1" applyAlignment="1">
      <alignment vertical="center"/>
    </xf>
    <xf numFmtId="4" fontId="10" fillId="0" borderId="10" xfId="0" applyNumberFormat="1" applyFont="1" applyBorder="1" applyAlignment="1">
      <alignment horizontal="center" vertical="center"/>
    </xf>
    <xf numFmtId="1" fontId="11" fillId="6" borderId="10" xfId="0" applyNumberFormat="1" applyFont="1" applyFill="1" applyBorder="1" applyAlignment="1">
      <alignment horizontal="center" vertical="center" wrapText="1"/>
    </xf>
    <xf numFmtId="1" fontId="11" fillId="16" borderId="10" xfId="0" applyNumberFormat="1" applyFont="1" applyFill="1" applyBorder="1" applyAlignment="1">
      <alignment horizontal="center" vertical="center" wrapText="1"/>
    </xf>
    <xf numFmtId="1" fontId="11" fillId="9" borderId="10" xfId="0" applyNumberFormat="1" applyFont="1" applyFill="1" applyBorder="1" applyAlignment="1">
      <alignment horizontal="center" vertical="center" wrapText="1"/>
    </xf>
    <xf numFmtId="1" fontId="11" fillId="13" borderId="10" xfId="0" applyNumberFormat="1" applyFont="1" applyFill="1" applyBorder="1" applyAlignment="1">
      <alignment horizontal="center" vertical="center" wrapText="1"/>
    </xf>
    <xf numFmtId="1" fontId="11" fillId="34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5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8" fillId="0" borderId="0" xfId="0" applyNumberFormat="1" applyFont="1" applyAlignment="1">
      <alignment/>
    </xf>
    <xf numFmtId="1" fontId="55" fillId="33" borderId="0" xfId="0" applyNumberFormat="1" applyFont="1" applyFill="1" applyAlignment="1">
      <alignment/>
    </xf>
    <xf numFmtId="1" fontId="56" fillId="33" borderId="0" xfId="0" applyNumberFormat="1" applyFont="1" applyFill="1" applyAlignment="1">
      <alignment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4" fontId="8" fillId="0" borderId="10" xfId="42" applyNumberFormat="1" applyFont="1" applyBorder="1" applyAlignment="1">
      <alignment horizontal="center" vertical="center"/>
    </xf>
    <xf numFmtId="1" fontId="0" fillId="0" borderId="0" xfId="0" applyNumberFormat="1" applyFill="1" applyAlignment="1">
      <alignment/>
    </xf>
    <xf numFmtId="1" fontId="7" fillId="0" borderId="0" xfId="0" applyNumberFormat="1" applyFont="1" applyFill="1" applyAlignment="1">
      <alignment/>
    </xf>
    <xf numFmtId="1" fontId="8" fillId="0" borderId="10" xfId="55" applyNumberFormat="1" applyFont="1" applyFill="1" applyBorder="1" applyAlignment="1">
      <alignment horizontal="center" vertical="center" wrapText="1"/>
      <protection/>
    </xf>
    <xf numFmtId="1" fontId="8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5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6" fillId="0" borderId="0" xfId="0" applyFont="1" applyAlignment="1">
      <alignment horizontal="left" vertical="center"/>
    </xf>
    <xf numFmtId="4" fontId="7" fillId="33" borderId="10" xfId="42" applyNumberFormat="1" applyFont="1" applyFill="1" applyBorder="1" applyAlignment="1">
      <alignment horizontal="center" vertical="center" wrapText="1"/>
    </xf>
    <xf numFmtId="1" fontId="8" fillId="6" borderId="10" xfId="0" applyNumberFormat="1" applyFont="1" applyFill="1" applyBorder="1" applyAlignment="1">
      <alignment horizontal="center" vertical="center" wrapText="1"/>
    </xf>
    <xf numFmtId="1" fontId="8" fillId="16" borderId="10" xfId="0" applyNumberFormat="1" applyFont="1" applyFill="1" applyBorder="1" applyAlignment="1">
      <alignment horizontal="center" vertical="center" wrapText="1"/>
    </xf>
    <xf numFmtId="1" fontId="8" fillId="9" borderId="10" xfId="0" applyNumberFormat="1" applyFont="1" applyFill="1" applyBorder="1" applyAlignment="1">
      <alignment horizontal="center" vertical="center" wrapText="1"/>
    </xf>
    <xf numFmtId="1" fontId="8" fillId="13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" fontId="57" fillId="6" borderId="10" xfId="0" applyNumberFormat="1" applyFont="1" applyFill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" fontId="55" fillId="0" borderId="0" xfId="0" applyNumberFormat="1" applyFont="1" applyAlignment="1">
      <alignment/>
    </xf>
    <xf numFmtId="1" fontId="56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1" fontId="8" fillId="0" borderId="10" xfId="55" applyNumberFormat="1" applyFont="1" applyBorder="1" applyAlignment="1">
      <alignment horizontal="center" vertical="center" wrapText="1"/>
      <protection/>
    </xf>
    <xf numFmtId="1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0" fillId="0" borderId="0" xfId="0" applyBorder="1" applyAlignment="1">
      <alignment/>
    </xf>
    <xf numFmtId="0" fontId="8" fillId="0" borderId="13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1" fontId="8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1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14" fillId="0" borderId="0" xfId="0" applyNumberFormat="1" applyFont="1" applyAlignment="1">
      <alignment horizontal="center" wrapText="1"/>
    </xf>
    <xf numFmtId="9" fontId="0" fillId="0" borderId="0" xfId="0" applyNumberFormat="1" applyFill="1" applyAlignment="1">
      <alignment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_Arkusz1" xfId="55"/>
    <cellStyle name="Obliczenia" xfId="56"/>
    <cellStyle name="Followed Hyperlink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Y10" sqref="Y10"/>
    </sheetView>
  </sheetViews>
  <sheetFormatPr defaultColWidth="9.140625" defaultRowHeight="12.75"/>
  <cols>
    <col min="1" max="1" width="4.7109375" style="0" customWidth="1"/>
    <col min="2" max="2" width="42.00390625" style="24" customWidth="1"/>
    <col min="3" max="3" width="11.421875" style="0" customWidth="1"/>
    <col min="4" max="4" width="9.421875" style="141" customWidth="1"/>
    <col min="5" max="11" width="9.421875" style="123" hidden="1" customWidth="1"/>
    <col min="12" max="12" width="13.57421875" style="73" customWidth="1"/>
    <col min="13" max="13" width="8.7109375" style="77" customWidth="1"/>
    <col min="14" max="14" width="15.7109375" style="73" customWidth="1"/>
    <col min="15" max="15" width="14.421875" style="73" customWidth="1"/>
    <col min="16" max="16" width="13.28125" style="73" customWidth="1"/>
    <col min="17" max="17" width="18.28125" style="0" customWidth="1"/>
    <col min="18" max="18" width="25.28125" style="0" customWidth="1"/>
  </cols>
  <sheetData>
    <row r="1" spans="1:17" ht="14.25">
      <c r="A1" s="37"/>
      <c r="B1" s="154" t="s">
        <v>48</v>
      </c>
      <c r="C1" s="37"/>
      <c r="D1" s="142"/>
      <c r="E1" s="120"/>
      <c r="F1" s="120"/>
      <c r="G1" s="120"/>
      <c r="H1" s="120"/>
      <c r="I1" s="120"/>
      <c r="J1" s="120"/>
      <c r="K1" s="120"/>
      <c r="L1" s="72"/>
      <c r="M1" s="76"/>
      <c r="N1" s="72"/>
      <c r="O1" s="72"/>
      <c r="P1" s="195" t="s">
        <v>12</v>
      </c>
      <c r="Q1" s="195"/>
    </row>
    <row r="2" spans="1:18" ht="14.25">
      <c r="A2" s="37"/>
      <c r="B2" s="154" t="s">
        <v>49</v>
      </c>
      <c r="C2" s="37"/>
      <c r="D2" s="142"/>
      <c r="E2" s="120"/>
      <c r="F2" s="120"/>
      <c r="G2" s="120"/>
      <c r="H2" s="120"/>
      <c r="I2" s="120"/>
      <c r="J2" s="120"/>
      <c r="K2" s="120"/>
      <c r="L2" s="72"/>
      <c r="M2" s="76"/>
      <c r="N2" s="72"/>
      <c r="O2" s="72"/>
      <c r="P2" s="223" t="s">
        <v>84</v>
      </c>
      <c r="Q2" s="200"/>
      <c r="R2" s="37"/>
    </row>
    <row r="3" spans="1:18" ht="14.25">
      <c r="A3" s="37"/>
      <c r="B3" s="48"/>
      <c r="C3" s="195" t="s">
        <v>0</v>
      </c>
      <c r="D3" s="195"/>
      <c r="E3" s="195"/>
      <c r="F3" s="195"/>
      <c r="G3" s="195"/>
      <c r="H3" s="195"/>
      <c r="I3" s="195"/>
      <c r="J3" s="195"/>
      <c r="K3" s="195"/>
      <c r="L3" s="190"/>
      <c r="M3" s="190"/>
      <c r="N3" s="190"/>
      <c r="O3" s="190"/>
      <c r="P3" s="190"/>
      <c r="Q3" s="37"/>
      <c r="R3" s="37"/>
    </row>
    <row r="4" spans="1:18" ht="25.5" customHeight="1">
      <c r="A4" s="47"/>
      <c r="B4" s="44" t="s">
        <v>83</v>
      </c>
      <c r="C4" s="38"/>
      <c r="D4" s="130"/>
      <c r="E4" s="192" t="s">
        <v>52</v>
      </c>
      <c r="F4" s="193"/>
      <c r="G4" s="193"/>
      <c r="H4" s="193"/>
      <c r="I4" s="201" t="s">
        <v>53</v>
      </c>
      <c r="J4" s="202"/>
      <c r="K4" s="203"/>
      <c r="L4" s="85"/>
      <c r="M4" s="79"/>
      <c r="N4" s="85"/>
      <c r="O4" s="85"/>
      <c r="P4" s="85"/>
      <c r="Q4" s="38"/>
      <c r="R4" s="38"/>
    </row>
    <row r="5" spans="1:18" ht="112.5" customHeight="1">
      <c r="A5" s="45" t="s">
        <v>1</v>
      </c>
      <c r="B5" s="39" t="s">
        <v>2</v>
      </c>
      <c r="C5" s="45" t="s">
        <v>3</v>
      </c>
      <c r="D5" s="143" t="s">
        <v>44</v>
      </c>
      <c r="E5" s="156" t="s">
        <v>37</v>
      </c>
      <c r="F5" s="157" t="s">
        <v>38</v>
      </c>
      <c r="G5" s="158" t="s">
        <v>39</v>
      </c>
      <c r="H5" s="159" t="s">
        <v>40</v>
      </c>
      <c r="I5" s="160" t="s">
        <v>41</v>
      </c>
      <c r="J5" s="160" t="s">
        <v>42</v>
      </c>
      <c r="K5" s="160" t="s">
        <v>43</v>
      </c>
      <c r="L5" s="64" t="s">
        <v>4</v>
      </c>
      <c r="M5" s="63" t="s">
        <v>5</v>
      </c>
      <c r="N5" s="64" t="s">
        <v>30</v>
      </c>
      <c r="O5" s="64" t="s">
        <v>6</v>
      </c>
      <c r="P5" s="64" t="s">
        <v>7</v>
      </c>
      <c r="Q5" s="45" t="s">
        <v>23</v>
      </c>
      <c r="R5" s="45" t="s">
        <v>81</v>
      </c>
    </row>
    <row r="6" spans="1:18" s="15" customFormat="1" ht="46.5" customHeight="1">
      <c r="A6" s="34">
        <v>1</v>
      </c>
      <c r="B6" s="33" t="s">
        <v>34</v>
      </c>
      <c r="C6" s="49" t="s">
        <v>10</v>
      </c>
      <c r="D6" s="147">
        <f>SUM(E6:K6)</f>
        <v>8</v>
      </c>
      <c r="E6" s="165">
        <v>8</v>
      </c>
      <c r="F6" s="157"/>
      <c r="G6" s="158"/>
      <c r="H6" s="159"/>
      <c r="I6" s="160"/>
      <c r="J6" s="160"/>
      <c r="K6" s="160"/>
      <c r="L6" s="101"/>
      <c r="M6" s="94"/>
      <c r="N6" s="161">
        <f>ROUND(L6*(1+M6),2)</f>
        <v>0</v>
      </c>
      <c r="O6" s="101">
        <f>L6*D6</f>
        <v>0</v>
      </c>
      <c r="P6" s="101">
        <f>N6*D6</f>
        <v>0</v>
      </c>
      <c r="Q6" s="50"/>
      <c r="R6" s="50"/>
    </row>
    <row r="7" spans="1:18" s="15" customFormat="1" ht="51" customHeight="1">
      <c r="A7" s="34">
        <v>2</v>
      </c>
      <c r="B7" s="33" t="s">
        <v>35</v>
      </c>
      <c r="C7" s="49" t="s">
        <v>11</v>
      </c>
      <c r="D7" s="147">
        <f aca="true" t="shared" si="0" ref="D7:D17">SUM(E7:K7)</f>
        <v>3</v>
      </c>
      <c r="E7" s="165">
        <v>3</v>
      </c>
      <c r="F7" s="157"/>
      <c r="G7" s="158"/>
      <c r="H7" s="159"/>
      <c r="I7" s="160"/>
      <c r="J7" s="160"/>
      <c r="K7" s="160"/>
      <c r="L7" s="101"/>
      <c r="M7" s="94"/>
      <c r="N7" s="161">
        <f aca="true" t="shared" si="1" ref="N7:N17">ROUND(L7*(1+M7),2)</f>
        <v>0</v>
      </c>
      <c r="O7" s="101">
        <f aca="true" t="shared" si="2" ref="O7:O17">L7*D7</f>
        <v>0</v>
      </c>
      <c r="P7" s="101">
        <f aca="true" t="shared" si="3" ref="P7:P17">N7*D7</f>
        <v>0</v>
      </c>
      <c r="Q7" s="50"/>
      <c r="R7" s="50"/>
    </row>
    <row r="8" spans="1:18" s="15" customFormat="1" ht="59.25" customHeight="1">
      <c r="A8" s="34">
        <v>3</v>
      </c>
      <c r="B8" s="33" t="s">
        <v>14</v>
      </c>
      <c r="C8" s="34" t="s">
        <v>9</v>
      </c>
      <c r="D8" s="147">
        <f t="shared" si="0"/>
        <v>5</v>
      </c>
      <c r="E8" s="165">
        <v>5</v>
      </c>
      <c r="F8" s="157"/>
      <c r="G8" s="158"/>
      <c r="H8" s="159"/>
      <c r="I8" s="160"/>
      <c r="J8" s="160"/>
      <c r="K8" s="160"/>
      <c r="L8" s="101"/>
      <c r="M8" s="94"/>
      <c r="N8" s="161">
        <f t="shared" si="1"/>
        <v>0</v>
      </c>
      <c r="O8" s="101">
        <f t="shared" si="2"/>
        <v>0</v>
      </c>
      <c r="P8" s="101">
        <f t="shared" si="3"/>
        <v>0</v>
      </c>
      <c r="Q8" s="50"/>
      <c r="R8" s="50"/>
    </row>
    <row r="9" spans="1:18" s="15" customFormat="1" ht="63" customHeight="1">
      <c r="A9" s="34">
        <v>4</v>
      </c>
      <c r="B9" s="25" t="s">
        <v>31</v>
      </c>
      <c r="C9" s="35" t="s">
        <v>9</v>
      </c>
      <c r="D9" s="147">
        <f t="shared" si="0"/>
        <v>10</v>
      </c>
      <c r="E9" s="165">
        <v>10</v>
      </c>
      <c r="F9" s="157"/>
      <c r="G9" s="158"/>
      <c r="H9" s="159"/>
      <c r="I9" s="160"/>
      <c r="J9" s="160"/>
      <c r="K9" s="160"/>
      <c r="L9" s="137"/>
      <c r="M9" s="94"/>
      <c r="N9" s="161">
        <f t="shared" si="1"/>
        <v>0</v>
      </c>
      <c r="O9" s="101">
        <f t="shared" si="2"/>
        <v>0</v>
      </c>
      <c r="P9" s="101">
        <f t="shared" si="3"/>
        <v>0</v>
      </c>
      <c r="Q9" s="40"/>
      <c r="R9" s="40"/>
    </row>
    <row r="10" spans="1:18" s="15" customFormat="1" ht="64.5" customHeight="1">
      <c r="A10" s="34">
        <v>5</v>
      </c>
      <c r="B10" s="25" t="s">
        <v>17</v>
      </c>
      <c r="C10" s="35" t="s">
        <v>9</v>
      </c>
      <c r="D10" s="147">
        <f t="shared" si="0"/>
        <v>20</v>
      </c>
      <c r="E10" s="165">
        <v>20</v>
      </c>
      <c r="F10" s="157"/>
      <c r="G10" s="158"/>
      <c r="H10" s="159"/>
      <c r="I10" s="160"/>
      <c r="J10" s="160"/>
      <c r="K10" s="160"/>
      <c r="L10" s="137"/>
      <c r="M10" s="94"/>
      <c r="N10" s="161">
        <f t="shared" si="1"/>
        <v>0</v>
      </c>
      <c r="O10" s="101">
        <f t="shared" si="2"/>
        <v>0</v>
      </c>
      <c r="P10" s="101">
        <f t="shared" si="3"/>
        <v>0</v>
      </c>
      <c r="Q10" s="40"/>
      <c r="R10" s="40"/>
    </row>
    <row r="11" spans="1:18" s="15" customFormat="1" ht="63.75" customHeight="1">
      <c r="A11" s="34">
        <v>6</v>
      </c>
      <c r="B11" s="33" t="s">
        <v>15</v>
      </c>
      <c r="C11" s="34" t="s">
        <v>9</v>
      </c>
      <c r="D11" s="147">
        <f t="shared" si="0"/>
        <v>2</v>
      </c>
      <c r="E11" s="165">
        <v>2</v>
      </c>
      <c r="F11" s="157"/>
      <c r="G11" s="158"/>
      <c r="H11" s="159"/>
      <c r="I11" s="160"/>
      <c r="J11" s="160"/>
      <c r="K11" s="160"/>
      <c r="L11" s="62"/>
      <c r="M11" s="94"/>
      <c r="N11" s="161">
        <f t="shared" si="1"/>
        <v>0</v>
      </c>
      <c r="O11" s="101">
        <f t="shared" si="2"/>
        <v>0</v>
      </c>
      <c r="P11" s="101">
        <f t="shared" si="3"/>
        <v>0</v>
      </c>
      <c r="Q11" s="51"/>
      <c r="R11" s="51"/>
    </row>
    <row r="12" spans="1:18" s="15" customFormat="1" ht="63.75" customHeight="1">
      <c r="A12" s="34">
        <v>7</v>
      </c>
      <c r="B12" s="53" t="s">
        <v>32</v>
      </c>
      <c r="C12" s="52" t="s">
        <v>20</v>
      </c>
      <c r="D12" s="147">
        <f t="shared" si="0"/>
        <v>2</v>
      </c>
      <c r="E12" s="165">
        <v>2</v>
      </c>
      <c r="F12" s="157"/>
      <c r="G12" s="158"/>
      <c r="H12" s="159"/>
      <c r="I12" s="160"/>
      <c r="J12" s="160"/>
      <c r="K12" s="160"/>
      <c r="L12" s="62"/>
      <c r="M12" s="94"/>
      <c r="N12" s="161">
        <f t="shared" si="1"/>
        <v>0</v>
      </c>
      <c r="O12" s="101">
        <f t="shared" si="2"/>
        <v>0</v>
      </c>
      <c r="P12" s="101">
        <f t="shared" si="3"/>
        <v>0</v>
      </c>
      <c r="Q12" s="51"/>
      <c r="R12" s="51"/>
    </row>
    <row r="13" spans="1:18" s="15" customFormat="1" ht="59.25" customHeight="1">
      <c r="A13" s="34">
        <v>8</v>
      </c>
      <c r="B13" s="33" t="s">
        <v>18</v>
      </c>
      <c r="C13" s="34" t="s">
        <v>9</v>
      </c>
      <c r="D13" s="147">
        <f t="shared" si="0"/>
        <v>4</v>
      </c>
      <c r="E13" s="165">
        <v>4</v>
      </c>
      <c r="F13" s="157"/>
      <c r="G13" s="158"/>
      <c r="H13" s="159"/>
      <c r="I13" s="160"/>
      <c r="J13" s="160"/>
      <c r="K13" s="160"/>
      <c r="L13" s="62"/>
      <c r="M13" s="94"/>
      <c r="N13" s="161">
        <f t="shared" si="1"/>
        <v>0</v>
      </c>
      <c r="O13" s="101">
        <f t="shared" si="2"/>
        <v>0</v>
      </c>
      <c r="P13" s="101">
        <f t="shared" si="3"/>
        <v>0</v>
      </c>
      <c r="Q13" s="51"/>
      <c r="R13" s="51"/>
    </row>
    <row r="14" spans="1:18" s="15" customFormat="1" ht="59.25" customHeight="1">
      <c r="A14" s="34">
        <v>9</v>
      </c>
      <c r="B14" s="25" t="s">
        <v>33</v>
      </c>
      <c r="C14" s="35" t="s">
        <v>9</v>
      </c>
      <c r="D14" s="147">
        <f t="shared" si="0"/>
        <v>2</v>
      </c>
      <c r="E14" s="165">
        <v>2</v>
      </c>
      <c r="F14" s="157"/>
      <c r="G14" s="158"/>
      <c r="H14" s="159"/>
      <c r="I14" s="160"/>
      <c r="J14" s="160"/>
      <c r="K14" s="160"/>
      <c r="L14" s="137"/>
      <c r="M14" s="94"/>
      <c r="N14" s="161">
        <f t="shared" si="1"/>
        <v>0</v>
      </c>
      <c r="O14" s="101">
        <f t="shared" si="2"/>
        <v>0</v>
      </c>
      <c r="P14" s="101">
        <f t="shared" si="3"/>
        <v>0</v>
      </c>
      <c r="Q14" s="51"/>
      <c r="R14" s="51"/>
    </row>
    <row r="15" spans="1:18" s="15" customFormat="1" ht="65.25" customHeight="1">
      <c r="A15" s="34">
        <v>10</v>
      </c>
      <c r="B15" s="53" t="s">
        <v>26</v>
      </c>
      <c r="C15" s="52" t="s">
        <v>20</v>
      </c>
      <c r="D15" s="147">
        <f t="shared" si="0"/>
        <v>2</v>
      </c>
      <c r="E15" s="165">
        <v>2</v>
      </c>
      <c r="F15" s="157"/>
      <c r="G15" s="158"/>
      <c r="H15" s="159"/>
      <c r="I15" s="160"/>
      <c r="J15" s="160"/>
      <c r="K15" s="160"/>
      <c r="L15" s="161"/>
      <c r="M15" s="94"/>
      <c r="N15" s="161">
        <f t="shared" si="1"/>
        <v>0</v>
      </c>
      <c r="O15" s="101">
        <f t="shared" si="2"/>
        <v>0</v>
      </c>
      <c r="P15" s="101">
        <f t="shared" si="3"/>
        <v>0</v>
      </c>
      <c r="Q15" s="51"/>
      <c r="R15" s="51"/>
    </row>
    <row r="16" spans="1:18" s="18" customFormat="1" ht="39.75" customHeight="1">
      <c r="A16" s="34">
        <v>11</v>
      </c>
      <c r="B16" s="25" t="s">
        <v>24</v>
      </c>
      <c r="C16" s="35" t="s">
        <v>8</v>
      </c>
      <c r="D16" s="147">
        <f t="shared" si="0"/>
        <v>13</v>
      </c>
      <c r="E16" s="165">
        <v>10</v>
      </c>
      <c r="F16" s="157">
        <v>3</v>
      </c>
      <c r="G16" s="158"/>
      <c r="H16" s="159"/>
      <c r="I16" s="160"/>
      <c r="J16" s="160"/>
      <c r="K16" s="160"/>
      <c r="L16" s="137"/>
      <c r="M16" s="94"/>
      <c r="N16" s="161">
        <f t="shared" si="1"/>
        <v>0</v>
      </c>
      <c r="O16" s="101">
        <f t="shared" si="2"/>
        <v>0</v>
      </c>
      <c r="P16" s="101">
        <f t="shared" si="3"/>
        <v>0</v>
      </c>
      <c r="Q16" s="52"/>
      <c r="R16" s="52"/>
    </row>
    <row r="17" spans="1:18" s="18" customFormat="1" ht="39.75" customHeight="1">
      <c r="A17" s="52">
        <v>12</v>
      </c>
      <c r="B17" s="25" t="s">
        <v>46</v>
      </c>
      <c r="C17" s="35" t="s">
        <v>47</v>
      </c>
      <c r="D17" s="147">
        <f t="shared" si="0"/>
        <v>2</v>
      </c>
      <c r="E17" s="165">
        <v>2</v>
      </c>
      <c r="F17" s="157"/>
      <c r="G17" s="158"/>
      <c r="H17" s="159"/>
      <c r="I17" s="160"/>
      <c r="J17" s="160"/>
      <c r="K17" s="160"/>
      <c r="L17" s="137"/>
      <c r="M17" s="94"/>
      <c r="N17" s="161">
        <f t="shared" si="1"/>
        <v>0</v>
      </c>
      <c r="O17" s="101">
        <f t="shared" si="2"/>
        <v>0</v>
      </c>
      <c r="P17" s="101">
        <f t="shared" si="3"/>
        <v>0</v>
      </c>
      <c r="Q17" s="52"/>
      <c r="R17" s="52"/>
    </row>
    <row r="18" spans="1:18" ht="20.25" customHeight="1">
      <c r="A18" s="184" t="s">
        <v>21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6"/>
      <c r="O18" s="138">
        <f>SUM(O6:O17)</f>
        <v>0</v>
      </c>
      <c r="P18" s="138">
        <f>SUM(P6:P17)</f>
        <v>0</v>
      </c>
      <c r="Q18" s="42"/>
      <c r="R18" s="42"/>
    </row>
    <row r="19" spans="1:18" ht="14.25">
      <c r="A19" s="42"/>
      <c r="B19" s="54"/>
      <c r="C19" s="42"/>
      <c r="D19" s="145"/>
      <c r="E19" s="121"/>
      <c r="F19" s="121"/>
      <c r="G19" s="121"/>
      <c r="H19" s="121"/>
      <c r="I19" s="121"/>
      <c r="J19" s="121"/>
      <c r="K19" s="121"/>
      <c r="L19" s="104"/>
      <c r="M19" s="95"/>
      <c r="N19" s="102"/>
      <c r="O19" s="103"/>
      <c r="P19" s="104"/>
      <c r="Q19" s="42"/>
      <c r="R19" s="42"/>
    </row>
    <row r="20" spans="1:18" ht="47.25" customHeight="1">
      <c r="A20" s="42"/>
      <c r="B20" s="197" t="s">
        <v>82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9"/>
      <c r="Q20" s="199"/>
      <c r="R20" s="220"/>
    </row>
    <row r="21" spans="1:18" ht="14.25">
      <c r="A21" s="42"/>
      <c r="B21" s="58"/>
      <c r="C21" s="59"/>
      <c r="D21" s="148"/>
      <c r="E21" s="122"/>
      <c r="F21" s="122"/>
      <c r="G21" s="122"/>
      <c r="H21" s="122"/>
      <c r="I21" s="122"/>
      <c r="J21" s="122"/>
      <c r="K21" s="122"/>
      <c r="L21" s="105"/>
      <c r="M21" s="96"/>
      <c r="N21" s="105"/>
      <c r="O21" s="105"/>
      <c r="P21" s="105"/>
      <c r="Q21" s="59"/>
      <c r="R21" s="59"/>
    </row>
    <row r="22" spans="1:18" ht="58.5" customHeight="1">
      <c r="A22" s="43"/>
      <c r="B22" s="55"/>
      <c r="C22" s="37"/>
      <c r="D22" s="142"/>
      <c r="E22" s="120"/>
      <c r="F22" s="120"/>
      <c r="G22" s="120"/>
      <c r="H22" s="120"/>
      <c r="I22" s="120"/>
      <c r="J22" s="120"/>
      <c r="K22" s="120"/>
      <c r="L22" s="72"/>
      <c r="M22" s="78"/>
      <c r="N22" s="194" t="s">
        <v>50</v>
      </c>
      <c r="O22" s="224"/>
      <c r="P22" s="224"/>
      <c r="Q22" s="37"/>
      <c r="R22" s="37"/>
    </row>
    <row r="23" spans="1:18" ht="18.75" customHeight="1">
      <c r="A23" s="43"/>
      <c r="B23" s="55"/>
      <c r="C23" s="37"/>
      <c r="D23" s="142"/>
      <c r="E23" s="120"/>
      <c r="F23" s="120"/>
      <c r="G23" s="120"/>
      <c r="H23" s="120"/>
      <c r="I23" s="120"/>
      <c r="J23" s="120"/>
      <c r="K23" s="120"/>
      <c r="L23" s="72"/>
      <c r="M23" s="76"/>
      <c r="N23" s="72"/>
      <c r="O23" s="72"/>
      <c r="P23" s="72"/>
      <c r="Q23" s="37"/>
      <c r="R23" s="37"/>
    </row>
    <row r="24" spans="1:18" ht="18.75" customHeight="1">
      <c r="A24" s="43"/>
      <c r="B24" s="37"/>
      <c r="C24" s="37"/>
      <c r="D24" s="142"/>
      <c r="E24" s="120"/>
      <c r="F24" s="120"/>
      <c r="G24" s="120"/>
      <c r="H24" s="120"/>
      <c r="I24" s="120"/>
      <c r="J24" s="120"/>
      <c r="K24" s="120"/>
      <c r="L24" s="72"/>
      <c r="M24" s="76"/>
      <c r="N24" s="72"/>
      <c r="O24" s="72"/>
      <c r="P24" s="72"/>
      <c r="Q24" s="37"/>
      <c r="R24" s="37"/>
    </row>
    <row r="25" spans="1:18" ht="22.5" customHeight="1">
      <c r="A25" s="43"/>
      <c r="B25" s="55"/>
      <c r="C25" s="37"/>
      <c r="D25" s="142"/>
      <c r="E25" s="120"/>
      <c r="F25" s="120"/>
      <c r="G25" s="120"/>
      <c r="H25" s="120"/>
      <c r="I25" s="120"/>
      <c r="J25" s="120"/>
      <c r="K25" s="120"/>
      <c r="L25" s="72"/>
      <c r="M25" s="76"/>
      <c r="N25" s="72"/>
      <c r="O25" s="72"/>
      <c r="P25" s="72"/>
      <c r="Q25" s="37"/>
      <c r="R25" s="37"/>
    </row>
    <row r="26" spans="2:18" ht="12.75">
      <c r="B26" s="21"/>
      <c r="P26" s="100"/>
      <c r="Q26" s="12"/>
      <c r="R26" s="12"/>
    </row>
    <row r="27" spans="2:18" ht="12.75">
      <c r="B27" s="187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00"/>
      <c r="Q27" s="12"/>
      <c r="R27" s="12"/>
    </row>
    <row r="28" spans="2:18" ht="12.75">
      <c r="B28" s="20"/>
      <c r="C28" s="12"/>
      <c r="D28" s="146"/>
      <c r="E28" s="124"/>
      <c r="F28" s="124"/>
      <c r="G28" s="124"/>
      <c r="H28" s="124"/>
      <c r="I28" s="124"/>
      <c r="J28" s="124"/>
      <c r="K28" s="124"/>
      <c r="L28" s="100"/>
      <c r="M28" s="93"/>
      <c r="N28" s="100"/>
      <c r="O28" s="100"/>
      <c r="P28" s="100"/>
      <c r="Q28" s="12"/>
      <c r="R28" s="12"/>
    </row>
    <row r="29" spans="2:18" ht="12.75">
      <c r="B29" s="20"/>
      <c r="C29" s="12"/>
      <c r="D29" s="146"/>
      <c r="E29" s="124"/>
      <c r="F29" s="124"/>
      <c r="G29" s="124"/>
      <c r="H29" s="124"/>
      <c r="I29" s="124"/>
      <c r="J29" s="124"/>
      <c r="K29" s="124"/>
      <c r="L29" s="100"/>
      <c r="M29" s="93"/>
      <c r="N29" s="100"/>
      <c r="O29" s="100"/>
      <c r="P29" s="106"/>
      <c r="Q29" s="12"/>
      <c r="R29" s="12"/>
    </row>
    <row r="30" spans="2:18" ht="12.75">
      <c r="B30" s="20"/>
      <c r="C30" s="11"/>
      <c r="D30" s="149"/>
      <c r="E30" s="125"/>
      <c r="F30" s="125"/>
      <c r="G30" s="125"/>
      <c r="H30" s="125"/>
      <c r="I30" s="125"/>
      <c r="J30" s="125"/>
      <c r="K30" s="125"/>
      <c r="L30" s="106"/>
      <c r="M30" s="97"/>
      <c r="N30" s="106"/>
      <c r="O30" s="106"/>
      <c r="P30" s="107"/>
      <c r="Q30" s="12"/>
      <c r="R30" s="12"/>
    </row>
    <row r="31" spans="2:18" ht="12.75">
      <c r="B31" s="22"/>
      <c r="C31" s="17"/>
      <c r="D31" s="150"/>
      <c r="E31" s="126"/>
      <c r="F31" s="126"/>
      <c r="G31" s="126"/>
      <c r="H31" s="126"/>
      <c r="I31" s="126"/>
      <c r="J31" s="126"/>
      <c r="K31" s="126"/>
      <c r="L31" s="107"/>
      <c r="M31" s="98"/>
      <c r="N31" s="107"/>
      <c r="O31" s="107"/>
      <c r="P31" s="107"/>
      <c r="Q31" s="12"/>
      <c r="R31" s="12"/>
    </row>
    <row r="32" spans="2:18" ht="12.75" customHeight="1">
      <c r="B32" s="22"/>
      <c r="C32" s="17"/>
      <c r="D32" s="150"/>
      <c r="E32" s="126"/>
      <c r="F32" s="126"/>
      <c r="G32" s="126"/>
      <c r="H32" s="126"/>
      <c r="I32" s="126"/>
      <c r="J32" s="126"/>
      <c r="K32" s="126"/>
      <c r="L32" s="107"/>
      <c r="M32" s="98"/>
      <c r="N32" s="107"/>
      <c r="O32" s="107"/>
      <c r="P32" s="108"/>
      <c r="Q32" s="16"/>
      <c r="R32" s="16"/>
    </row>
    <row r="33" spans="2:18" ht="12.75" customHeight="1">
      <c r="B33" s="23"/>
      <c r="C33" s="16"/>
      <c r="D33" s="151"/>
      <c r="E33" s="127"/>
      <c r="F33" s="127"/>
      <c r="G33" s="127"/>
      <c r="H33" s="127"/>
      <c r="I33" s="127"/>
      <c r="J33" s="127"/>
      <c r="K33" s="127"/>
      <c r="L33" s="108"/>
      <c r="M33" s="99"/>
      <c r="N33" s="108"/>
      <c r="O33" s="108"/>
      <c r="P33" s="108"/>
      <c r="Q33" s="16"/>
      <c r="R33" s="16"/>
    </row>
    <row r="34" spans="2:15" ht="12.75">
      <c r="B34" s="23"/>
      <c r="C34" s="16"/>
      <c r="D34" s="151"/>
      <c r="E34" s="127"/>
      <c r="F34" s="127"/>
      <c r="G34" s="127"/>
      <c r="H34" s="127"/>
      <c r="I34" s="127"/>
      <c r="J34" s="127"/>
      <c r="K34" s="127"/>
      <c r="L34" s="108"/>
      <c r="M34" s="99"/>
      <c r="N34" s="108"/>
      <c r="O34" s="108"/>
    </row>
  </sheetData>
  <sheetProtection/>
  <mergeCells count="9">
    <mergeCell ref="B27:O27"/>
    <mergeCell ref="P1:Q1"/>
    <mergeCell ref="C3:P3"/>
    <mergeCell ref="A18:N18"/>
    <mergeCell ref="N22:P22"/>
    <mergeCell ref="E4:H4"/>
    <mergeCell ref="I4:K4"/>
    <mergeCell ref="P2:Q2"/>
    <mergeCell ref="B20:R2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R7" sqref="R7"/>
    </sheetView>
  </sheetViews>
  <sheetFormatPr defaultColWidth="9.140625" defaultRowHeight="12.75"/>
  <cols>
    <col min="1" max="1" width="4.421875" style="0" customWidth="1"/>
    <col min="2" max="2" width="48.7109375" style="0" customWidth="1"/>
    <col min="3" max="3" width="10.28125" style="0" customWidth="1"/>
    <col min="4" max="4" width="7.7109375" style="141" customWidth="1"/>
    <col min="5" max="11" width="7.7109375" style="123" hidden="1" customWidth="1"/>
    <col min="12" max="12" width="13.7109375" style="73" customWidth="1"/>
    <col min="13" max="13" width="9.00390625" style="77" customWidth="1"/>
    <col min="14" max="14" width="13.57421875" style="73" customWidth="1"/>
    <col min="15" max="15" width="13.421875" style="73" customWidth="1"/>
    <col min="16" max="16" width="13.57421875" style="73" customWidth="1"/>
    <col min="17" max="17" width="14.57421875" style="0" customWidth="1"/>
    <col min="18" max="18" width="24.7109375" style="0" customWidth="1"/>
  </cols>
  <sheetData>
    <row r="1" spans="1:18" ht="14.25">
      <c r="A1" s="37"/>
      <c r="B1" s="154" t="s">
        <v>48</v>
      </c>
      <c r="C1" s="37"/>
      <c r="D1" s="142"/>
      <c r="E1" s="120"/>
      <c r="F1" s="120"/>
      <c r="G1" s="120"/>
      <c r="H1" s="120"/>
      <c r="I1" s="120"/>
      <c r="J1" s="120"/>
      <c r="K1" s="120"/>
      <c r="L1" s="72"/>
      <c r="M1" s="76"/>
      <c r="N1" s="72"/>
      <c r="O1" s="72"/>
      <c r="P1" s="225" t="s">
        <v>86</v>
      </c>
      <c r="Q1" s="200"/>
      <c r="R1" s="46"/>
    </row>
    <row r="2" spans="1:18" ht="14.25">
      <c r="A2" s="37"/>
      <c r="B2" s="154" t="s">
        <v>49</v>
      </c>
      <c r="C2" s="37"/>
      <c r="D2" s="142"/>
      <c r="E2" s="120"/>
      <c r="F2" s="120"/>
      <c r="G2" s="120"/>
      <c r="H2" s="120"/>
      <c r="I2" s="120"/>
      <c r="J2" s="120"/>
      <c r="K2" s="120"/>
      <c r="L2" s="72"/>
      <c r="M2" s="76"/>
      <c r="N2" s="72"/>
      <c r="O2" s="72"/>
      <c r="P2" s="223" t="s">
        <v>84</v>
      </c>
      <c r="Q2" s="200"/>
      <c r="R2" s="37"/>
    </row>
    <row r="3" spans="1:18" ht="14.25">
      <c r="A3" s="37"/>
      <c r="B3" s="27"/>
      <c r="C3" s="46" t="s">
        <v>0</v>
      </c>
      <c r="D3" s="152"/>
      <c r="E3" s="134"/>
      <c r="F3" s="134"/>
      <c r="G3" s="134"/>
      <c r="H3" s="134"/>
      <c r="I3" s="134"/>
      <c r="J3" s="134"/>
      <c r="K3" s="134"/>
      <c r="L3" s="84"/>
      <c r="M3" s="78"/>
      <c r="N3" s="84"/>
      <c r="O3" s="84"/>
      <c r="P3" s="84"/>
      <c r="Q3" s="37"/>
      <c r="R3" s="37"/>
    </row>
    <row r="4" spans="1:18" ht="14.25">
      <c r="A4" s="47"/>
      <c r="B4" s="29" t="s">
        <v>85</v>
      </c>
      <c r="C4" s="38"/>
      <c r="D4" s="130"/>
      <c r="E4" s="192" t="s">
        <v>52</v>
      </c>
      <c r="F4" s="193"/>
      <c r="G4" s="193"/>
      <c r="H4" s="193"/>
      <c r="I4" s="192" t="s">
        <v>53</v>
      </c>
      <c r="J4" s="193"/>
      <c r="K4" s="193"/>
      <c r="L4" s="85"/>
      <c r="M4" s="79"/>
      <c r="N4" s="85"/>
      <c r="O4" s="85"/>
      <c r="P4" s="85"/>
      <c r="Q4" s="38"/>
      <c r="R4" s="38"/>
    </row>
    <row r="5" spans="1:18" s="7" customFormat="1" ht="114">
      <c r="A5" s="45" t="s">
        <v>1</v>
      </c>
      <c r="B5" s="45" t="s">
        <v>2</v>
      </c>
      <c r="C5" s="45" t="s">
        <v>3</v>
      </c>
      <c r="D5" s="143" t="s">
        <v>44</v>
      </c>
      <c r="E5" s="156" t="s">
        <v>37</v>
      </c>
      <c r="F5" s="157" t="s">
        <v>38</v>
      </c>
      <c r="G5" s="158" t="s">
        <v>39</v>
      </c>
      <c r="H5" s="159" t="s">
        <v>40</v>
      </c>
      <c r="I5" s="160" t="s">
        <v>41</v>
      </c>
      <c r="J5" s="160" t="s">
        <v>42</v>
      </c>
      <c r="K5" s="160" t="s">
        <v>43</v>
      </c>
      <c r="L5" s="64" t="s">
        <v>4</v>
      </c>
      <c r="M5" s="63" t="s">
        <v>5</v>
      </c>
      <c r="N5" s="64" t="s">
        <v>30</v>
      </c>
      <c r="O5" s="64" t="s">
        <v>6</v>
      </c>
      <c r="P5" s="64" t="s">
        <v>7</v>
      </c>
      <c r="Q5" s="45" t="s">
        <v>22</v>
      </c>
      <c r="R5" s="45" t="s">
        <v>81</v>
      </c>
    </row>
    <row r="6" spans="1:18" s="7" customFormat="1" ht="99.75">
      <c r="A6" s="30">
        <v>1</v>
      </c>
      <c r="B6" s="57" t="s">
        <v>51</v>
      </c>
      <c r="C6" s="35" t="s">
        <v>16</v>
      </c>
      <c r="D6" s="144">
        <f>SUM(E6:K6)</f>
        <v>2</v>
      </c>
      <c r="E6" s="156">
        <v>2</v>
      </c>
      <c r="F6" s="157"/>
      <c r="G6" s="158"/>
      <c r="H6" s="159"/>
      <c r="I6" s="160"/>
      <c r="J6" s="160"/>
      <c r="K6" s="160"/>
      <c r="L6" s="65"/>
      <c r="M6" s="109"/>
      <c r="N6" s="161">
        <f>ROUND(L6*(1+M6),2)</f>
        <v>0</v>
      </c>
      <c r="O6" s="65">
        <f>L6*D6</f>
        <v>0</v>
      </c>
      <c r="P6" s="65">
        <f>N6*D6</f>
        <v>0</v>
      </c>
      <c r="Q6" s="45"/>
      <c r="R6" s="45"/>
    </row>
    <row r="7" spans="1:18" s="15" customFormat="1" ht="66.75" customHeight="1">
      <c r="A7" s="56">
        <v>2</v>
      </c>
      <c r="B7" s="57" t="s">
        <v>19</v>
      </c>
      <c r="C7" s="32" t="s">
        <v>13</v>
      </c>
      <c r="D7" s="144">
        <f>SUM(E7:K7)</f>
        <v>1</v>
      </c>
      <c r="E7" s="156">
        <v>1</v>
      </c>
      <c r="F7" s="157"/>
      <c r="G7" s="158"/>
      <c r="H7" s="159"/>
      <c r="I7" s="160"/>
      <c r="J7" s="160"/>
      <c r="K7" s="160"/>
      <c r="L7" s="155"/>
      <c r="M7" s="162"/>
      <c r="N7" s="161">
        <f>ROUND(L7*(1+M7),2)</f>
        <v>0</v>
      </c>
      <c r="O7" s="65">
        <f>L7*D7</f>
        <v>0</v>
      </c>
      <c r="P7" s="65">
        <f>N7*D7</f>
        <v>0</v>
      </c>
      <c r="Q7" s="56"/>
      <c r="R7" s="56"/>
    </row>
    <row r="8" spans="1:18" s="15" customFormat="1" ht="70.5" customHeight="1">
      <c r="A8" s="56">
        <v>3</v>
      </c>
      <c r="B8" s="57" t="s">
        <v>28</v>
      </c>
      <c r="C8" s="32" t="s">
        <v>25</v>
      </c>
      <c r="D8" s="144">
        <f>SUM(E8:K8)</f>
        <v>2</v>
      </c>
      <c r="E8" s="156">
        <v>2</v>
      </c>
      <c r="F8" s="157"/>
      <c r="G8" s="158"/>
      <c r="H8" s="159"/>
      <c r="I8" s="160"/>
      <c r="J8" s="160"/>
      <c r="K8" s="160"/>
      <c r="L8" s="155"/>
      <c r="M8" s="162"/>
      <c r="N8" s="161">
        <f>ROUND(L8*(1+M8),2)</f>
        <v>0</v>
      </c>
      <c r="O8" s="65">
        <f>L8*D8</f>
        <v>0</v>
      </c>
      <c r="P8" s="65">
        <f>N8*D8</f>
        <v>0</v>
      </c>
      <c r="Q8" s="56"/>
      <c r="R8" s="56"/>
    </row>
    <row r="9" spans="1:18" s="15" customFormat="1" ht="79.5" customHeight="1">
      <c r="A9" s="56">
        <v>4</v>
      </c>
      <c r="B9" s="31" t="s">
        <v>55</v>
      </c>
      <c r="C9" s="32" t="s">
        <v>16</v>
      </c>
      <c r="D9" s="144">
        <f>SUM(E9:K9)</f>
        <v>1</v>
      </c>
      <c r="E9" s="156">
        <v>1</v>
      </c>
      <c r="F9" s="157"/>
      <c r="G9" s="158"/>
      <c r="H9" s="159"/>
      <c r="I9" s="160"/>
      <c r="J9" s="160"/>
      <c r="K9" s="160"/>
      <c r="L9" s="155"/>
      <c r="M9" s="162"/>
      <c r="N9" s="161">
        <f>ROUND(L9*(1+M9),2)</f>
        <v>0</v>
      </c>
      <c r="O9" s="65">
        <f>L9*D9</f>
        <v>0</v>
      </c>
      <c r="P9" s="65">
        <f>N9*D9</f>
        <v>0</v>
      </c>
      <c r="Q9" s="56"/>
      <c r="R9" s="56"/>
    </row>
    <row r="10" spans="1:18" s="15" customFormat="1" ht="66" customHeight="1">
      <c r="A10" s="56">
        <v>5</v>
      </c>
      <c r="B10" s="57" t="s">
        <v>57</v>
      </c>
      <c r="C10" s="32" t="s">
        <v>56</v>
      </c>
      <c r="D10" s="144">
        <f>SUM(E10:K10)</f>
        <v>1</v>
      </c>
      <c r="E10" s="156">
        <v>1</v>
      </c>
      <c r="F10" s="157"/>
      <c r="G10" s="158"/>
      <c r="H10" s="159"/>
      <c r="I10" s="160"/>
      <c r="J10" s="160"/>
      <c r="K10" s="160"/>
      <c r="L10" s="155"/>
      <c r="M10" s="162"/>
      <c r="N10" s="161">
        <f>ROUND(L10*(1+M10),2)</f>
        <v>0</v>
      </c>
      <c r="O10" s="65">
        <f>L10*D10</f>
        <v>0</v>
      </c>
      <c r="P10" s="65">
        <f>N10*D10</f>
        <v>0</v>
      </c>
      <c r="Q10" s="56"/>
      <c r="R10" s="56"/>
    </row>
    <row r="11" spans="1:18" ht="19.5" customHeight="1">
      <c r="A11" s="184" t="s">
        <v>21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6"/>
      <c r="O11" s="74">
        <f>SUM(O6:O10)</f>
        <v>0</v>
      </c>
      <c r="P11" s="74">
        <f>SUM(P6:P10)</f>
        <v>0</v>
      </c>
      <c r="Q11" s="41"/>
      <c r="R11" s="41"/>
    </row>
    <row r="12" spans="1:17" ht="14.25">
      <c r="A12" s="41"/>
      <c r="B12" s="204" t="s">
        <v>77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191"/>
      <c r="P12" s="191"/>
      <c r="Q12" s="191"/>
    </row>
    <row r="13" spans="1:18" s="153" customFormat="1" ht="62.25" customHeight="1">
      <c r="A13" s="181"/>
      <c r="B13" s="206" t="s">
        <v>36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</row>
    <row r="14" spans="1:18" ht="12.75">
      <c r="A14" s="9"/>
      <c r="B14" s="8"/>
      <c r="C14" s="9"/>
      <c r="D14" s="132"/>
      <c r="E14" s="132"/>
      <c r="F14" s="132"/>
      <c r="G14" s="132"/>
      <c r="H14" s="132"/>
      <c r="I14" s="132"/>
      <c r="J14" s="132"/>
      <c r="K14" s="132"/>
      <c r="L14" s="19"/>
      <c r="M14" s="80"/>
      <c r="N14" s="86"/>
      <c r="O14" s="19"/>
      <c r="P14" s="87"/>
      <c r="Q14" s="10"/>
      <c r="R14" s="10"/>
    </row>
    <row r="15" spans="1:18" ht="12.75">
      <c r="A15" s="5"/>
      <c r="B15" s="6"/>
      <c r="C15" s="5"/>
      <c r="D15" s="128"/>
      <c r="E15" s="128"/>
      <c r="F15" s="128"/>
      <c r="G15" s="128"/>
      <c r="H15" s="128"/>
      <c r="I15" s="128"/>
      <c r="J15" s="128"/>
      <c r="K15" s="128"/>
      <c r="L15" s="91"/>
      <c r="M15" s="81"/>
      <c r="N15" s="88"/>
      <c r="O15" s="89"/>
      <c r="P15" s="90"/>
      <c r="Q15" s="5"/>
      <c r="R15" s="5"/>
    </row>
    <row r="16" spans="1:18" ht="12.75">
      <c r="A16" s="5"/>
      <c r="B16" s="6"/>
      <c r="C16" s="5"/>
      <c r="D16" s="128"/>
      <c r="E16" s="128"/>
      <c r="F16" s="128"/>
      <c r="G16" s="128"/>
      <c r="H16" s="128"/>
      <c r="I16" s="128"/>
      <c r="J16" s="128"/>
      <c r="K16" s="128"/>
      <c r="L16" s="91"/>
      <c r="M16" s="82"/>
      <c r="N16" s="91"/>
      <c r="O16" s="90"/>
      <c r="P16" s="90"/>
      <c r="Q16" s="5"/>
      <c r="R16" s="5"/>
    </row>
    <row r="17" spans="1:17" ht="12.75">
      <c r="A17" s="5"/>
      <c r="B17" s="3"/>
      <c r="C17" s="2"/>
      <c r="D17" s="128"/>
      <c r="E17" s="133"/>
      <c r="F17" s="133"/>
      <c r="G17" s="133"/>
      <c r="H17" s="133"/>
      <c r="I17" s="133"/>
      <c r="J17" s="133"/>
      <c r="K17" s="133"/>
      <c r="L17" s="92"/>
      <c r="M17" s="183"/>
      <c r="N17" s="183"/>
      <c r="O17" s="183"/>
      <c r="P17" s="183"/>
      <c r="Q17" s="183"/>
    </row>
    <row r="18" spans="1:18" ht="12.75">
      <c r="A18" s="4"/>
      <c r="B18" s="3"/>
      <c r="C18" s="2"/>
      <c r="D18" s="128"/>
      <c r="E18" s="133"/>
      <c r="F18" s="133"/>
      <c r="G18" s="133"/>
      <c r="H18" s="133"/>
      <c r="I18" s="133"/>
      <c r="J18" s="133"/>
      <c r="K18" s="133"/>
      <c r="L18" s="92"/>
      <c r="M18" s="83"/>
      <c r="N18" s="92"/>
      <c r="O18" s="92"/>
      <c r="P18" s="92"/>
      <c r="Q18" s="2"/>
      <c r="R18" s="2"/>
    </row>
    <row r="19" spans="1:18" ht="12.75">
      <c r="A19" s="4"/>
      <c r="B19" s="3"/>
      <c r="C19" s="2"/>
      <c r="D19" s="128"/>
      <c r="E19" s="133"/>
      <c r="F19" s="133"/>
      <c r="G19" s="133"/>
      <c r="H19" s="133"/>
      <c r="I19" s="133"/>
      <c r="J19" s="133"/>
      <c r="K19" s="133"/>
      <c r="L19" s="92"/>
      <c r="M19" s="83"/>
      <c r="N19" s="92"/>
      <c r="O19" s="92"/>
      <c r="P19" s="92"/>
      <c r="Q19" s="2"/>
      <c r="R19" s="2"/>
    </row>
    <row r="20" spans="1:17" ht="12.75">
      <c r="A20" s="4"/>
      <c r="B20" s="3"/>
      <c r="C20" s="2"/>
      <c r="D20" s="128"/>
      <c r="E20" s="133"/>
      <c r="F20" s="133"/>
      <c r="G20" s="133"/>
      <c r="H20" s="133"/>
      <c r="I20" s="133"/>
      <c r="J20" s="133"/>
      <c r="K20" s="133"/>
      <c r="L20" s="92"/>
      <c r="M20" s="183"/>
      <c r="N20" s="183"/>
      <c r="O20" s="183"/>
      <c r="P20" s="183"/>
      <c r="Q20" s="183"/>
    </row>
    <row r="21" spans="1:18" ht="12.75">
      <c r="A21" s="4"/>
      <c r="B21" s="3"/>
      <c r="C21" s="2"/>
      <c r="D21" s="128"/>
      <c r="E21" s="133"/>
      <c r="F21" s="133"/>
      <c r="G21" s="133"/>
      <c r="H21" s="133"/>
      <c r="I21" s="133"/>
      <c r="J21" s="133"/>
      <c r="K21" s="133"/>
      <c r="L21" s="92"/>
      <c r="M21" s="83"/>
      <c r="N21" s="92"/>
      <c r="O21" s="92"/>
      <c r="P21" s="92"/>
      <c r="Q21" s="2"/>
      <c r="R21" s="2"/>
    </row>
  </sheetData>
  <sheetProtection/>
  <mergeCells count="9">
    <mergeCell ref="P2:Q2"/>
    <mergeCell ref="P1:Q1"/>
    <mergeCell ref="E4:H4"/>
    <mergeCell ref="I4:K4"/>
    <mergeCell ref="A11:N11"/>
    <mergeCell ref="B12:Q12"/>
    <mergeCell ref="M17:Q17"/>
    <mergeCell ref="M20:Q20"/>
    <mergeCell ref="B13:R1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R6" sqref="R6"/>
    </sheetView>
  </sheetViews>
  <sheetFormatPr defaultColWidth="9.140625" defaultRowHeight="12.75"/>
  <cols>
    <col min="1" max="1" width="4.28125" style="0" customWidth="1"/>
    <col min="2" max="2" width="43.00390625" style="0" customWidth="1"/>
    <col min="3" max="3" width="12.421875" style="0" customWidth="1"/>
    <col min="4" max="4" width="8.00390625" style="123" customWidth="1"/>
    <col min="5" max="7" width="5.7109375" style="123" hidden="1" customWidth="1"/>
    <col min="8" max="8" width="7.7109375" style="123" hidden="1" customWidth="1"/>
    <col min="9" max="9" width="9.00390625" style="123" hidden="1" customWidth="1"/>
    <col min="10" max="10" width="8.421875" style="123" hidden="1" customWidth="1"/>
    <col min="11" max="11" width="7.421875" style="123" hidden="1" customWidth="1"/>
    <col min="12" max="12" width="12.7109375" style="100" customWidth="1"/>
    <col min="13" max="13" width="7.7109375" style="93" customWidth="1"/>
    <col min="14" max="14" width="13.28125" style="100" customWidth="1"/>
    <col min="15" max="15" width="12.7109375" style="100" customWidth="1"/>
    <col min="16" max="16" width="13.00390625" style="100" customWidth="1"/>
    <col min="17" max="17" width="17.140625" style="12" customWidth="1"/>
    <col min="18" max="18" width="18.28125" style="12" customWidth="1"/>
  </cols>
  <sheetData>
    <row r="1" ht="12.75">
      <c r="B1" s="154" t="s">
        <v>48</v>
      </c>
    </row>
    <row r="2" spans="2:11" ht="12.75">
      <c r="B2" s="154" t="s">
        <v>49</v>
      </c>
      <c r="C2" s="110"/>
      <c r="D2" s="171"/>
      <c r="E2" s="135"/>
      <c r="F2" s="135"/>
      <c r="G2" s="135"/>
      <c r="H2" s="135"/>
      <c r="I2" s="135"/>
      <c r="J2" s="135"/>
      <c r="K2" s="135"/>
    </row>
    <row r="3" spans="1:18" ht="14.25">
      <c r="A3" s="26"/>
      <c r="B3" s="27"/>
      <c r="C3" s="111"/>
      <c r="D3" s="172"/>
      <c r="E3" s="136"/>
      <c r="F3" s="136"/>
      <c r="G3" s="136"/>
      <c r="H3" s="136"/>
      <c r="I3" s="136"/>
      <c r="J3" s="136"/>
      <c r="K3" s="136"/>
      <c r="L3" s="69"/>
      <c r="M3" s="67"/>
      <c r="N3" s="69"/>
      <c r="O3" s="69"/>
      <c r="Q3" s="28" t="s">
        <v>12</v>
      </c>
      <c r="R3"/>
    </row>
    <row r="4" spans="1:18" ht="14.25">
      <c r="A4" s="26"/>
      <c r="B4" s="27"/>
      <c r="C4" s="188" t="s">
        <v>0</v>
      </c>
      <c r="D4" s="188"/>
      <c r="E4" s="188"/>
      <c r="F4" s="188"/>
      <c r="G4" s="188"/>
      <c r="H4" s="188"/>
      <c r="I4" s="188"/>
      <c r="J4" s="188"/>
      <c r="K4" s="188"/>
      <c r="L4" s="189"/>
      <c r="M4" s="189"/>
      <c r="N4" s="189"/>
      <c r="O4" s="189"/>
      <c r="P4" s="189"/>
      <c r="Q4" s="222" t="s">
        <v>84</v>
      </c>
      <c r="R4" s="26"/>
    </row>
    <row r="5" spans="1:18" ht="14.25">
      <c r="A5" s="170"/>
      <c r="B5" s="188" t="s">
        <v>87</v>
      </c>
      <c r="C5" s="218"/>
      <c r="D5" s="173"/>
      <c r="E5" s="192" t="s">
        <v>52</v>
      </c>
      <c r="F5" s="193"/>
      <c r="G5" s="193"/>
      <c r="H5" s="193"/>
      <c r="I5" s="192" t="s">
        <v>53</v>
      </c>
      <c r="J5" s="213"/>
      <c r="K5" s="213"/>
      <c r="L5" s="71"/>
      <c r="M5" s="75"/>
      <c r="N5" s="71"/>
      <c r="O5" s="71"/>
      <c r="P5" s="71"/>
      <c r="Q5" s="60"/>
      <c r="R5" s="60"/>
    </row>
    <row r="6" spans="1:18" ht="139.5" customHeight="1">
      <c r="A6" s="45" t="s">
        <v>1</v>
      </c>
      <c r="B6" s="45" t="s">
        <v>2</v>
      </c>
      <c r="C6" s="45" t="s">
        <v>3</v>
      </c>
      <c r="D6" s="174" t="s">
        <v>44</v>
      </c>
      <c r="E6" s="115" t="s">
        <v>37</v>
      </c>
      <c r="F6" s="116" t="s">
        <v>38</v>
      </c>
      <c r="G6" s="117" t="s">
        <v>39</v>
      </c>
      <c r="H6" s="118" t="s">
        <v>40</v>
      </c>
      <c r="I6" s="119" t="s">
        <v>41</v>
      </c>
      <c r="J6" s="119" t="s">
        <v>42</v>
      </c>
      <c r="K6" s="119" t="s">
        <v>43</v>
      </c>
      <c r="L6" s="64" t="s">
        <v>4</v>
      </c>
      <c r="M6" s="63" t="s">
        <v>5</v>
      </c>
      <c r="N6" s="64" t="s">
        <v>30</v>
      </c>
      <c r="O6" s="64" t="s">
        <v>6</v>
      </c>
      <c r="P6" s="64" t="s">
        <v>7</v>
      </c>
      <c r="Q6" s="45" t="s">
        <v>27</v>
      </c>
      <c r="R6" s="45" t="s">
        <v>81</v>
      </c>
    </row>
    <row r="7" spans="1:18" s="15" customFormat="1" ht="60.75" customHeight="1">
      <c r="A7" s="52">
        <v>1</v>
      </c>
      <c r="B7" s="53" t="s">
        <v>73</v>
      </c>
      <c r="C7" s="36" t="s">
        <v>74</v>
      </c>
      <c r="D7" s="175">
        <f>SUM(E7:K7)</f>
        <v>1</v>
      </c>
      <c r="E7" s="115"/>
      <c r="F7" s="116"/>
      <c r="G7" s="117">
        <v>1</v>
      </c>
      <c r="H7" s="118"/>
      <c r="I7" s="119"/>
      <c r="J7" s="119"/>
      <c r="K7" s="119"/>
      <c r="L7" s="137"/>
      <c r="M7" s="112"/>
      <c r="N7" s="114">
        <f>ROUND(L7*(1+M7),2)</f>
        <v>0</v>
      </c>
      <c r="O7" s="161">
        <f>L7*D7</f>
        <v>0</v>
      </c>
      <c r="P7" s="161">
        <f>N7*D7</f>
        <v>0</v>
      </c>
      <c r="Q7" s="52"/>
      <c r="R7" s="52"/>
    </row>
    <row r="8" spans="1:18" s="15" customFormat="1" ht="40.5" customHeight="1">
      <c r="A8" s="52">
        <v>2</v>
      </c>
      <c r="B8" s="53" t="s">
        <v>75</v>
      </c>
      <c r="C8" s="36" t="s">
        <v>58</v>
      </c>
      <c r="D8" s="175">
        <f>SUM(E8:K8)</f>
        <v>1</v>
      </c>
      <c r="E8" s="115"/>
      <c r="F8" s="116"/>
      <c r="G8" s="117">
        <v>1</v>
      </c>
      <c r="H8" s="118"/>
      <c r="I8" s="119"/>
      <c r="J8" s="119"/>
      <c r="K8" s="119"/>
      <c r="L8" s="137"/>
      <c r="M8" s="112"/>
      <c r="N8" s="114">
        <f>ROUND(L8*(1+M8),2)</f>
        <v>0</v>
      </c>
      <c r="O8" s="161">
        <f>L8*D8</f>
        <v>0</v>
      </c>
      <c r="P8" s="161">
        <f>N8*D8</f>
        <v>0</v>
      </c>
      <c r="Q8" s="166"/>
      <c r="R8" s="166"/>
    </row>
    <row r="9" spans="1:18" s="15" customFormat="1" ht="40.5" customHeight="1">
      <c r="A9" s="52">
        <v>3</v>
      </c>
      <c r="B9" s="53" t="s">
        <v>76</v>
      </c>
      <c r="C9" s="36" t="s">
        <v>59</v>
      </c>
      <c r="D9" s="175">
        <f>SUM(E9:K9)</f>
        <v>1</v>
      </c>
      <c r="E9" s="115"/>
      <c r="F9" s="116"/>
      <c r="G9" s="117">
        <v>1</v>
      </c>
      <c r="H9" s="118"/>
      <c r="I9" s="119"/>
      <c r="J9" s="119"/>
      <c r="K9" s="119"/>
      <c r="L9" s="137"/>
      <c r="M9" s="112"/>
      <c r="N9" s="114">
        <f>ROUND(L9*(1+M9),2)</f>
        <v>0</v>
      </c>
      <c r="O9" s="161">
        <f>L9*D9</f>
        <v>0</v>
      </c>
      <c r="P9" s="161">
        <f>N9*D9</f>
        <v>0</v>
      </c>
      <c r="Q9" s="166"/>
      <c r="R9" s="166"/>
    </row>
    <row r="10" spans="1:18" ht="18.75" customHeight="1">
      <c r="A10" s="208" t="s">
        <v>21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10"/>
      <c r="O10" s="138">
        <f>SUM(O7:O9)</f>
        <v>0</v>
      </c>
      <c r="P10" s="138">
        <f>SUM(P7:P9)</f>
        <v>0</v>
      </c>
      <c r="Q10" s="52"/>
      <c r="R10" s="52"/>
    </row>
    <row r="11" spans="1:18" ht="14.25">
      <c r="A11" s="26"/>
      <c r="B11" s="27"/>
      <c r="C11" s="26"/>
      <c r="D11" s="129"/>
      <c r="E11" s="129"/>
      <c r="F11" s="129"/>
      <c r="G11" s="129"/>
      <c r="H11" s="129"/>
      <c r="I11" s="129"/>
      <c r="J11" s="129"/>
      <c r="K11" s="129"/>
      <c r="L11" s="69"/>
      <c r="M11" s="113"/>
      <c r="N11" s="70"/>
      <c r="O11" s="69"/>
      <c r="P11" s="69"/>
      <c r="Q11" s="26"/>
      <c r="R11" s="26"/>
    </row>
    <row r="12" spans="1:18" ht="53.25" customHeight="1">
      <c r="A12" s="176"/>
      <c r="B12" s="216" t="s">
        <v>78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4"/>
      <c r="N12" s="214"/>
      <c r="O12" s="214"/>
      <c r="P12" s="214"/>
      <c r="Q12" s="214"/>
      <c r="R12" s="220"/>
    </row>
    <row r="13" spans="1:18" ht="14.25">
      <c r="A13" s="176"/>
      <c r="B13" s="176"/>
      <c r="C13" s="176"/>
      <c r="D13" s="179"/>
      <c r="E13" s="179"/>
      <c r="F13" s="179"/>
      <c r="G13" s="179"/>
      <c r="H13" s="179"/>
      <c r="I13" s="179"/>
      <c r="J13" s="179"/>
      <c r="K13" s="179"/>
      <c r="L13" s="178"/>
      <c r="M13" s="177"/>
      <c r="N13" s="178"/>
      <c r="O13" s="178"/>
      <c r="P13" s="178"/>
      <c r="Q13" s="176"/>
      <c r="R13" s="176"/>
    </row>
    <row r="14" spans="1:18" ht="57" customHeight="1">
      <c r="A14" s="176"/>
      <c r="B14" s="176"/>
      <c r="C14" s="176"/>
      <c r="D14" s="179"/>
      <c r="E14" s="179"/>
      <c r="F14" s="179"/>
      <c r="G14" s="179"/>
      <c r="H14" s="179"/>
      <c r="I14" s="179"/>
      <c r="J14" s="179"/>
      <c r="K14" s="179"/>
      <c r="L14" s="178"/>
      <c r="M14" s="215" t="s">
        <v>50</v>
      </c>
      <c r="N14" s="212"/>
      <c r="O14" s="212"/>
      <c r="P14" s="178"/>
      <c r="Q14" s="176"/>
      <c r="R14" s="176"/>
    </row>
    <row r="15" spans="1:18" ht="19.5" customHeight="1">
      <c r="A15" s="26"/>
      <c r="B15" s="37"/>
      <c r="C15" s="37"/>
      <c r="D15" s="120"/>
      <c r="E15" s="120"/>
      <c r="F15" s="120"/>
      <c r="G15" s="120"/>
      <c r="H15" s="120"/>
      <c r="I15" s="120"/>
      <c r="J15" s="120"/>
      <c r="K15" s="120"/>
      <c r="L15" s="72"/>
      <c r="M15" s="217"/>
      <c r="N15" s="217"/>
      <c r="O15" s="217"/>
      <c r="P15" s="217"/>
      <c r="Q15" s="217"/>
      <c r="R15"/>
    </row>
    <row r="16" spans="1:18" ht="12.75">
      <c r="A16" s="180"/>
      <c r="B16" s="14"/>
      <c r="C16" s="13"/>
      <c r="D16" s="131"/>
      <c r="E16" s="131"/>
      <c r="F16" s="131"/>
      <c r="G16" s="131"/>
      <c r="H16" s="131"/>
      <c r="I16" s="131"/>
      <c r="J16" s="131"/>
      <c r="K16" s="131"/>
      <c r="L16" s="68"/>
      <c r="M16" s="66"/>
      <c r="N16" s="68"/>
      <c r="O16" s="68"/>
      <c r="P16" s="68"/>
      <c r="Q16" s="13"/>
      <c r="R16" s="13"/>
    </row>
    <row r="19" ht="12.75">
      <c r="B19" s="154"/>
    </row>
    <row r="20" spans="4:18" ht="12.75">
      <c r="D20"/>
      <c r="E20"/>
      <c r="F20"/>
      <c r="G20"/>
      <c r="H20"/>
      <c r="I20"/>
      <c r="J20"/>
      <c r="K20"/>
      <c r="L20" s="73"/>
      <c r="M20" s="77"/>
      <c r="N20" s="73"/>
      <c r="O20" s="73"/>
      <c r="P20" s="73"/>
      <c r="Q20"/>
      <c r="R20"/>
    </row>
    <row r="21" spans="4:18" ht="12.75">
      <c r="D21"/>
      <c r="E21"/>
      <c r="F21"/>
      <c r="G21"/>
      <c r="H21"/>
      <c r="I21"/>
      <c r="J21"/>
      <c r="K21"/>
      <c r="L21" s="73"/>
      <c r="M21" s="77"/>
      <c r="N21" s="73"/>
      <c r="O21" s="73"/>
      <c r="P21" s="73"/>
      <c r="Q21"/>
      <c r="R21"/>
    </row>
    <row r="22" spans="4:18" ht="12.75">
      <c r="D22"/>
      <c r="E22"/>
      <c r="F22"/>
      <c r="G22"/>
      <c r="H22"/>
      <c r="I22"/>
      <c r="J22"/>
      <c r="K22"/>
      <c r="L22" s="73"/>
      <c r="M22" s="77"/>
      <c r="N22" s="73"/>
      <c r="O22" s="73"/>
      <c r="P22" s="73"/>
      <c r="Q22"/>
      <c r="R22"/>
    </row>
    <row r="23" spans="4:18" ht="12.75">
      <c r="D23"/>
      <c r="E23"/>
      <c r="F23"/>
      <c r="G23"/>
      <c r="H23"/>
      <c r="I23"/>
      <c r="J23"/>
      <c r="K23"/>
      <c r="L23" s="73"/>
      <c r="M23" s="77"/>
      <c r="N23" s="73"/>
      <c r="O23" s="73"/>
      <c r="P23" s="73"/>
      <c r="Q23"/>
      <c r="R23"/>
    </row>
    <row r="24" spans="4:18" ht="12.75">
      <c r="D24"/>
      <c r="E24"/>
      <c r="F24"/>
      <c r="G24"/>
      <c r="H24"/>
      <c r="I24"/>
      <c r="J24"/>
      <c r="K24"/>
      <c r="L24" s="73"/>
      <c r="M24" s="77"/>
      <c r="N24" s="73"/>
      <c r="O24" s="73"/>
      <c r="P24" s="73"/>
      <c r="Q24"/>
      <c r="R24"/>
    </row>
    <row r="25" spans="4:18" ht="12.75">
      <c r="D25"/>
      <c r="E25"/>
      <c r="F25"/>
      <c r="G25"/>
      <c r="H25"/>
      <c r="I25"/>
      <c r="J25"/>
      <c r="K25"/>
      <c r="L25" s="73"/>
      <c r="M25" s="77"/>
      <c r="N25" s="73"/>
      <c r="O25" s="73"/>
      <c r="P25" s="73"/>
      <c r="Q25"/>
      <c r="R25"/>
    </row>
    <row r="26" spans="4:18" ht="12.75">
      <c r="D26"/>
      <c r="E26"/>
      <c r="F26"/>
      <c r="G26"/>
      <c r="H26"/>
      <c r="I26"/>
      <c r="J26"/>
      <c r="K26"/>
      <c r="L26" s="73"/>
      <c r="M26" s="77"/>
      <c r="N26" s="73"/>
      <c r="O26" s="73"/>
      <c r="P26" s="73"/>
      <c r="Q26"/>
      <c r="R26"/>
    </row>
    <row r="27" spans="4:18" ht="12.75">
      <c r="D27"/>
      <c r="E27"/>
      <c r="F27"/>
      <c r="G27"/>
      <c r="H27"/>
      <c r="I27"/>
      <c r="J27"/>
      <c r="K27"/>
      <c r="L27" s="73"/>
      <c r="M27" s="77"/>
      <c r="N27" s="73"/>
      <c r="O27" s="73"/>
      <c r="P27" s="73"/>
      <c r="Q27"/>
      <c r="R27"/>
    </row>
    <row r="28" spans="4:18" ht="12.75">
      <c r="D28"/>
      <c r="E28"/>
      <c r="F28"/>
      <c r="G28"/>
      <c r="H28"/>
      <c r="I28"/>
      <c r="J28"/>
      <c r="K28"/>
      <c r="L28" s="73"/>
      <c r="M28" s="77"/>
      <c r="N28" s="73"/>
      <c r="O28" s="73"/>
      <c r="P28" s="73"/>
      <c r="Q28"/>
      <c r="R28"/>
    </row>
    <row r="29" spans="4:18" ht="12.75">
      <c r="D29"/>
      <c r="E29"/>
      <c r="F29"/>
      <c r="G29"/>
      <c r="H29"/>
      <c r="I29"/>
      <c r="J29"/>
      <c r="K29"/>
      <c r="L29" s="73"/>
      <c r="M29" s="77"/>
      <c r="N29" s="73"/>
      <c r="O29" s="73"/>
      <c r="P29" s="73"/>
      <c r="Q29"/>
      <c r="R29"/>
    </row>
    <row r="30" spans="4:18" ht="12.75">
      <c r="D30"/>
      <c r="E30"/>
      <c r="F30"/>
      <c r="G30"/>
      <c r="H30"/>
      <c r="I30"/>
      <c r="J30"/>
      <c r="K30"/>
      <c r="L30" s="73"/>
      <c r="M30" s="77"/>
      <c r="N30" s="73"/>
      <c r="O30" s="73"/>
      <c r="P30" s="73"/>
      <c r="Q30"/>
      <c r="R30"/>
    </row>
    <row r="31" spans="4:18" ht="12.75">
      <c r="D31"/>
      <c r="E31"/>
      <c r="F31"/>
      <c r="G31"/>
      <c r="H31"/>
      <c r="I31"/>
      <c r="J31"/>
      <c r="K31"/>
      <c r="L31" s="73"/>
      <c r="M31" s="77"/>
      <c r="N31" s="73"/>
      <c r="O31" s="73"/>
      <c r="P31" s="73"/>
      <c r="Q31"/>
      <c r="R31"/>
    </row>
    <row r="32" spans="4:18" ht="12.75">
      <c r="D32"/>
      <c r="E32"/>
      <c r="F32"/>
      <c r="G32"/>
      <c r="H32"/>
      <c r="I32"/>
      <c r="J32"/>
      <c r="K32"/>
      <c r="L32" s="73"/>
      <c r="M32" s="77"/>
      <c r="N32" s="73"/>
      <c r="O32" s="73"/>
      <c r="P32" s="73"/>
      <c r="Q32"/>
      <c r="R32"/>
    </row>
    <row r="33" spans="12:16" ht="12.75">
      <c r="L33" s="73"/>
      <c r="M33" s="77"/>
      <c r="N33" s="73"/>
      <c r="O33" s="73"/>
      <c r="P33" s="73"/>
    </row>
    <row r="34" spans="12:16" ht="12.75">
      <c r="L34" s="73"/>
      <c r="M34" s="77"/>
      <c r="N34" s="73"/>
      <c r="O34" s="73"/>
      <c r="P34" s="73"/>
    </row>
  </sheetData>
  <sheetProtection/>
  <mergeCells count="8">
    <mergeCell ref="M14:O14"/>
    <mergeCell ref="M15:Q15"/>
    <mergeCell ref="C4:P4"/>
    <mergeCell ref="B5:C5"/>
    <mergeCell ref="E5:H5"/>
    <mergeCell ref="I5:K5"/>
    <mergeCell ref="A10:N10"/>
    <mergeCell ref="B12:R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5.00390625" style="0" customWidth="1"/>
    <col min="2" max="2" width="41.8515625" style="0" customWidth="1"/>
    <col min="5" max="5" width="0" style="0" hidden="1" customWidth="1"/>
    <col min="6" max="6" width="13.7109375" style="73" customWidth="1"/>
    <col min="7" max="7" width="9.140625" style="77" customWidth="1"/>
    <col min="8" max="8" width="13.28125" style="73" customWidth="1"/>
    <col min="9" max="9" width="12.7109375" style="73" customWidth="1"/>
    <col min="10" max="10" width="12.00390625" style="73" customWidth="1"/>
    <col min="11" max="11" width="16.140625" style="0" customWidth="1"/>
    <col min="12" max="12" width="24.140625" style="0" customWidth="1"/>
  </cols>
  <sheetData>
    <row r="1" spans="1:11" ht="14.25">
      <c r="A1" s="27"/>
      <c r="B1" s="154" t="s">
        <v>48</v>
      </c>
      <c r="C1" s="1"/>
      <c r="D1" s="1"/>
      <c r="E1" s="1"/>
      <c r="F1" s="69"/>
      <c r="G1" s="67"/>
      <c r="H1" s="69"/>
      <c r="I1" s="219" t="s">
        <v>12</v>
      </c>
      <c r="J1" s="219"/>
      <c r="K1" s="220"/>
    </row>
    <row r="2" spans="2:10" ht="12.75">
      <c r="B2" s="154" t="s">
        <v>49</v>
      </c>
      <c r="D2" s="153"/>
      <c r="J2" s="226" t="s">
        <v>84</v>
      </c>
    </row>
    <row r="3" spans="3:15" ht="14.25">
      <c r="C3" s="188"/>
      <c r="D3" s="188"/>
      <c r="E3" s="188"/>
      <c r="F3" s="188"/>
      <c r="G3" s="188"/>
      <c r="H3" s="188"/>
      <c r="I3" s="188"/>
      <c r="J3" s="188"/>
      <c r="K3" s="189"/>
      <c r="L3" s="189"/>
      <c r="M3" s="189"/>
      <c r="N3" s="189"/>
      <c r="O3" s="189"/>
    </row>
    <row r="4" spans="2:5" ht="26.25">
      <c r="B4" s="139" t="s">
        <v>88</v>
      </c>
      <c r="D4" s="153"/>
      <c r="E4" s="163" t="s">
        <v>54</v>
      </c>
    </row>
    <row r="5" spans="1:12" ht="114">
      <c r="A5" s="45" t="s">
        <v>1</v>
      </c>
      <c r="B5" s="45" t="s">
        <v>2</v>
      </c>
      <c r="C5" s="45" t="s">
        <v>3</v>
      </c>
      <c r="D5" s="143" t="s">
        <v>44</v>
      </c>
      <c r="E5" s="115" t="s">
        <v>45</v>
      </c>
      <c r="F5" s="64" t="s">
        <v>4</v>
      </c>
      <c r="G5" s="63" t="s">
        <v>5</v>
      </c>
      <c r="H5" s="64" t="s">
        <v>29</v>
      </c>
      <c r="I5" s="64" t="s">
        <v>6</v>
      </c>
      <c r="J5" s="64" t="s">
        <v>7</v>
      </c>
      <c r="K5" s="45" t="s">
        <v>23</v>
      </c>
      <c r="L5" s="45" t="s">
        <v>81</v>
      </c>
    </row>
    <row r="6" spans="1:12" ht="73.5" customHeight="1">
      <c r="A6" s="34">
        <v>1</v>
      </c>
      <c r="B6" s="167" t="s">
        <v>60</v>
      </c>
      <c r="C6" s="61" t="s">
        <v>16</v>
      </c>
      <c r="D6" s="144">
        <f>SUM(E6:E6)</f>
        <v>8</v>
      </c>
      <c r="E6" s="164">
        <v>8</v>
      </c>
      <c r="F6" s="137"/>
      <c r="G6" s="112"/>
      <c r="H6" s="114">
        <f>ROUND(F6*(1+G6),2)</f>
        <v>0</v>
      </c>
      <c r="I6" s="62">
        <f>F6*D6</f>
        <v>0</v>
      </c>
      <c r="J6" s="62">
        <f>H6*D6</f>
        <v>0</v>
      </c>
      <c r="K6" s="34"/>
      <c r="L6" s="34"/>
    </row>
    <row r="7" spans="1:12" ht="38.25">
      <c r="A7" s="34">
        <v>2</v>
      </c>
      <c r="B7" s="168" t="s">
        <v>61</v>
      </c>
      <c r="C7" s="61" t="s">
        <v>16</v>
      </c>
      <c r="D7" s="144">
        <f aca="true" t="shared" si="0" ref="D7:D18">SUM(E7:E7)</f>
        <v>16</v>
      </c>
      <c r="E7" s="164">
        <v>16</v>
      </c>
      <c r="F7" s="137"/>
      <c r="G7" s="112"/>
      <c r="H7" s="114">
        <f aca="true" t="shared" si="1" ref="H7:H18">ROUND(F7*(1+G7),2)</f>
        <v>0</v>
      </c>
      <c r="I7" s="62">
        <f aca="true" t="shared" si="2" ref="I7:I18">F7*D7</f>
        <v>0</v>
      </c>
      <c r="J7" s="62">
        <f aca="true" t="shared" si="3" ref="J7:J18">H7*D7</f>
        <v>0</v>
      </c>
      <c r="K7" s="34"/>
      <c r="L7" s="34"/>
    </row>
    <row r="8" spans="1:12" ht="60" customHeight="1">
      <c r="A8" s="34">
        <v>3</v>
      </c>
      <c r="B8" s="168" t="s">
        <v>79</v>
      </c>
      <c r="C8" s="61" t="s">
        <v>16</v>
      </c>
      <c r="D8" s="144">
        <f t="shared" si="0"/>
        <v>8</v>
      </c>
      <c r="E8" s="164">
        <v>8</v>
      </c>
      <c r="F8" s="137"/>
      <c r="G8" s="112"/>
      <c r="H8" s="114">
        <f t="shared" si="1"/>
        <v>0</v>
      </c>
      <c r="I8" s="62">
        <f t="shared" si="2"/>
        <v>0</v>
      </c>
      <c r="J8" s="62">
        <f t="shared" si="3"/>
        <v>0</v>
      </c>
      <c r="K8" s="34"/>
      <c r="L8" s="34"/>
    </row>
    <row r="9" spans="1:12" ht="38.25">
      <c r="A9" s="34">
        <v>4</v>
      </c>
      <c r="B9" s="168" t="s">
        <v>62</v>
      </c>
      <c r="C9" s="61" t="s">
        <v>16</v>
      </c>
      <c r="D9" s="144">
        <f t="shared" si="0"/>
        <v>25</v>
      </c>
      <c r="E9" s="164">
        <v>25</v>
      </c>
      <c r="F9" s="137"/>
      <c r="G9" s="112"/>
      <c r="H9" s="114">
        <f t="shared" si="1"/>
        <v>0</v>
      </c>
      <c r="I9" s="62">
        <f t="shared" si="2"/>
        <v>0</v>
      </c>
      <c r="J9" s="62">
        <f t="shared" si="3"/>
        <v>0</v>
      </c>
      <c r="K9" s="34"/>
      <c r="L9" s="34"/>
    </row>
    <row r="10" spans="1:12" ht="63.75">
      <c r="A10" s="34">
        <v>5</v>
      </c>
      <c r="B10" s="168" t="s">
        <v>63</v>
      </c>
      <c r="C10" s="61" t="s">
        <v>16</v>
      </c>
      <c r="D10" s="144">
        <f t="shared" si="0"/>
        <v>2</v>
      </c>
      <c r="E10" s="164">
        <v>2</v>
      </c>
      <c r="F10" s="137"/>
      <c r="G10" s="112"/>
      <c r="H10" s="114">
        <f t="shared" si="1"/>
        <v>0</v>
      </c>
      <c r="I10" s="62">
        <f t="shared" si="2"/>
        <v>0</v>
      </c>
      <c r="J10" s="62">
        <f t="shared" si="3"/>
        <v>0</v>
      </c>
      <c r="K10" s="34"/>
      <c r="L10" s="34"/>
    </row>
    <row r="11" spans="1:12" ht="63.75">
      <c r="A11" s="34">
        <v>6</v>
      </c>
      <c r="B11" s="168" t="s">
        <v>64</v>
      </c>
      <c r="C11" s="61" t="s">
        <v>16</v>
      </c>
      <c r="D11" s="144">
        <f t="shared" si="0"/>
        <v>10</v>
      </c>
      <c r="E11" s="164">
        <v>10</v>
      </c>
      <c r="F11" s="137"/>
      <c r="G11" s="112"/>
      <c r="H11" s="114">
        <f t="shared" si="1"/>
        <v>0</v>
      </c>
      <c r="I11" s="62">
        <f t="shared" si="2"/>
        <v>0</v>
      </c>
      <c r="J11" s="62">
        <f t="shared" si="3"/>
        <v>0</v>
      </c>
      <c r="K11" s="34"/>
      <c r="L11" s="34"/>
    </row>
    <row r="12" spans="1:12" ht="63.75">
      <c r="A12" s="34">
        <v>7</v>
      </c>
      <c r="B12" s="168" t="s">
        <v>65</v>
      </c>
      <c r="C12" s="61" t="s">
        <v>16</v>
      </c>
      <c r="D12" s="144">
        <f t="shared" si="0"/>
        <v>10</v>
      </c>
      <c r="E12" s="164">
        <v>10</v>
      </c>
      <c r="F12" s="137"/>
      <c r="G12" s="112"/>
      <c r="H12" s="114">
        <f t="shared" si="1"/>
        <v>0</v>
      </c>
      <c r="I12" s="62">
        <f t="shared" si="2"/>
        <v>0</v>
      </c>
      <c r="J12" s="62">
        <f t="shared" si="3"/>
        <v>0</v>
      </c>
      <c r="K12" s="34"/>
      <c r="L12" s="34"/>
    </row>
    <row r="13" spans="1:12" ht="38.25">
      <c r="A13" s="34">
        <v>8</v>
      </c>
      <c r="B13" s="167" t="s">
        <v>66</v>
      </c>
      <c r="C13" s="61" t="s">
        <v>16</v>
      </c>
      <c r="D13" s="144">
        <f t="shared" si="0"/>
        <v>10</v>
      </c>
      <c r="E13" s="164">
        <v>10</v>
      </c>
      <c r="F13" s="137"/>
      <c r="G13" s="112"/>
      <c r="H13" s="114">
        <f t="shared" si="1"/>
        <v>0</v>
      </c>
      <c r="I13" s="62">
        <f t="shared" si="2"/>
        <v>0</v>
      </c>
      <c r="J13" s="62">
        <f t="shared" si="3"/>
        <v>0</v>
      </c>
      <c r="K13" s="34"/>
      <c r="L13" s="34"/>
    </row>
    <row r="14" spans="1:12" ht="51">
      <c r="A14" s="34">
        <v>9</v>
      </c>
      <c r="B14" s="167" t="s">
        <v>67</v>
      </c>
      <c r="C14" s="61" t="s">
        <v>16</v>
      </c>
      <c r="D14" s="144">
        <f t="shared" si="0"/>
        <v>20</v>
      </c>
      <c r="E14" s="164">
        <v>20</v>
      </c>
      <c r="F14" s="137"/>
      <c r="G14" s="112"/>
      <c r="H14" s="114">
        <f t="shared" si="1"/>
        <v>0</v>
      </c>
      <c r="I14" s="62">
        <f t="shared" si="2"/>
        <v>0</v>
      </c>
      <c r="J14" s="62">
        <f t="shared" si="3"/>
        <v>0</v>
      </c>
      <c r="K14" s="34"/>
      <c r="L14" s="34"/>
    </row>
    <row r="15" spans="1:12" ht="38.25">
      <c r="A15" s="34">
        <v>10</v>
      </c>
      <c r="B15" s="167" t="s">
        <v>68</v>
      </c>
      <c r="C15" s="61" t="s">
        <v>16</v>
      </c>
      <c r="D15" s="144">
        <f t="shared" si="0"/>
        <v>4</v>
      </c>
      <c r="E15" s="164">
        <v>4</v>
      </c>
      <c r="F15" s="137"/>
      <c r="G15" s="112"/>
      <c r="H15" s="114">
        <f t="shared" si="1"/>
        <v>0</v>
      </c>
      <c r="I15" s="62">
        <f t="shared" si="2"/>
        <v>0</v>
      </c>
      <c r="J15" s="62">
        <f t="shared" si="3"/>
        <v>0</v>
      </c>
      <c r="K15" s="34"/>
      <c r="L15" s="34"/>
    </row>
    <row r="16" spans="1:12" ht="41.25" customHeight="1">
      <c r="A16" s="34">
        <v>11</v>
      </c>
      <c r="B16" s="167" t="s">
        <v>69</v>
      </c>
      <c r="C16" s="169" t="s">
        <v>70</v>
      </c>
      <c r="D16" s="144">
        <f t="shared" si="0"/>
        <v>3</v>
      </c>
      <c r="E16" s="164">
        <v>3</v>
      </c>
      <c r="F16" s="137"/>
      <c r="G16" s="112"/>
      <c r="H16" s="114">
        <f t="shared" si="1"/>
        <v>0</v>
      </c>
      <c r="I16" s="62">
        <f t="shared" si="2"/>
        <v>0</v>
      </c>
      <c r="J16" s="62">
        <f t="shared" si="3"/>
        <v>0</v>
      </c>
      <c r="K16" s="34"/>
      <c r="L16" s="34"/>
    </row>
    <row r="17" spans="1:12" ht="38.25">
      <c r="A17" s="34">
        <v>12</v>
      </c>
      <c r="B17" s="167" t="s">
        <v>72</v>
      </c>
      <c r="C17" s="169" t="s">
        <v>70</v>
      </c>
      <c r="D17" s="144">
        <f t="shared" si="0"/>
        <v>3</v>
      </c>
      <c r="E17" s="164">
        <v>3</v>
      </c>
      <c r="F17" s="137"/>
      <c r="G17" s="112"/>
      <c r="H17" s="114">
        <f t="shared" si="1"/>
        <v>0</v>
      </c>
      <c r="I17" s="62">
        <f t="shared" si="2"/>
        <v>0</v>
      </c>
      <c r="J17" s="62">
        <f t="shared" si="3"/>
        <v>0</v>
      </c>
      <c r="K17" s="34"/>
      <c r="L17" s="34"/>
    </row>
    <row r="18" spans="1:12" ht="85.5">
      <c r="A18" s="34">
        <v>13</v>
      </c>
      <c r="B18" s="25" t="s">
        <v>71</v>
      </c>
      <c r="C18" s="169" t="s">
        <v>16</v>
      </c>
      <c r="D18" s="144">
        <f t="shared" si="0"/>
        <v>2</v>
      </c>
      <c r="E18" s="164">
        <v>2</v>
      </c>
      <c r="F18" s="137"/>
      <c r="G18" s="112"/>
      <c r="H18" s="114">
        <f t="shared" si="1"/>
        <v>0</v>
      </c>
      <c r="I18" s="62">
        <f t="shared" si="2"/>
        <v>0</v>
      </c>
      <c r="J18" s="62">
        <f t="shared" si="3"/>
        <v>0</v>
      </c>
      <c r="K18" s="34"/>
      <c r="L18" s="34"/>
    </row>
    <row r="19" spans="1:12" ht="21" customHeight="1">
      <c r="A19" s="221" t="s">
        <v>21</v>
      </c>
      <c r="B19" s="221"/>
      <c r="C19" s="221"/>
      <c r="D19" s="221"/>
      <c r="E19" s="221"/>
      <c r="F19" s="221"/>
      <c r="G19" s="221"/>
      <c r="H19" s="221"/>
      <c r="I19" s="140">
        <f>SUM(I6:I18)</f>
        <v>0</v>
      </c>
      <c r="J19" s="140">
        <f>SUM(J6:J18)</f>
        <v>0</v>
      </c>
      <c r="K19" s="52"/>
      <c r="L19" s="52"/>
    </row>
    <row r="21" spans="1:10" s="153" customFormat="1" ht="15.75">
      <c r="A21" s="182" t="s">
        <v>80</v>
      </c>
      <c r="F21" s="227"/>
      <c r="G21" s="229"/>
      <c r="H21" s="227"/>
      <c r="I21" s="227"/>
      <c r="J21" s="227"/>
    </row>
    <row r="23" spans="8:10" ht="55.5" customHeight="1">
      <c r="H23" s="228" t="s">
        <v>50</v>
      </c>
      <c r="I23" s="228"/>
      <c r="J23" s="228"/>
    </row>
  </sheetData>
  <sheetProtection/>
  <mergeCells count="4">
    <mergeCell ref="I1:K1"/>
    <mergeCell ref="C3:O3"/>
    <mergeCell ref="A19:H19"/>
    <mergeCell ref="H23:J23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WSSE Lublin</dc:creator>
  <cp:keywords/>
  <dc:description/>
  <cp:lastModifiedBy>Anna Mianowany</cp:lastModifiedBy>
  <cp:lastPrinted>2022-07-13T12:41:45Z</cp:lastPrinted>
  <dcterms:created xsi:type="dcterms:W3CDTF">2007-05-23T09:13:16Z</dcterms:created>
  <dcterms:modified xsi:type="dcterms:W3CDTF">2022-07-13T12:41:56Z</dcterms:modified>
  <cp:category/>
  <cp:version/>
  <cp:contentType/>
  <cp:contentStatus/>
</cp:coreProperties>
</file>