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mon.kowalski2\Desktop\USŁUGI LEŚNE 2023\Gotowe\Kosztorysy\"/>
    </mc:Choice>
  </mc:AlternateContent>
  <bookViews>
    <workbookView xWindow="0" yWindow="0" windowWidth="38400" windowHeight="17835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I26" i="1" l="1"/>
  <c r="F101" i="1"/>
  <c r="F100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51" i="1"/>
  <c r="L51" i="1" s="1"/>
  <c r="K48" i="1"/>
  <c r="L48" i="1" s="1"/>
  <c r="L43" i="1"/>
  <c r="K43" i="1"/>
  <c r="K38" i="1"/>
  <c r="L38" i="1" s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51" i="1"/>
  <c r="I48" i="1"/>
  <c r="I43" i="1"/>
  <c r="I38" i="1"/>
  <c r="K33" i="1"/>
  <c r="L33" i="1" s="1"/>
  <c r="I33" i="1"/>
</calcChain>
</file>

<file path=xl/sharedStrings.xml><?xml version="1.0" encoding="utf-8"?>
<sst xmlns="http://schemas.openxmlformats.org/spreadsheetml/2006/main" count="298" uniqueCount="201">
  <si>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</si>
  <si>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</si>
  <si>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</si>
  <si>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</si>
  <si>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</si>
  <si>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</si>
  <si>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</si>
  <si>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</si>
  <si>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</si>
  <si>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</si>
  <si>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</si>
  <si>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</si>
  <si>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</si>
  <si>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</si>
  <si>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</si>
  <si>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</si>
  <si>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</si>
  <si>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</si>
  <si>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16</t>
  </si>
  <si>
    <t>ROZDR-PGL</t>
  </si>
  <si>
    <t>Rozdrabnianie pozostałości drzewnych na całej powierzchni wraz z mieszaniem z glebą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</si>
  <si>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</si>
  <si>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</si>
  <si>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</si>
  <si>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</si>
  <si>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</si>
  <si>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</si>
  <si>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</si>
  <si>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</si>
  <si>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</si>
  <si>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48</t>
  </si>
  <si>
    <t>WYK-PASR</t>
  </si>
  <si>
    <t>Zdarcie pokrywy na pasach - prace ręczne</t>
  </si>
  <si>
    <t>KMTR</t>
  </si>
  <si>
    <t xml:space="preserve"> 67</t>
  </si>
  <si>
    <t>WYK-PASCZ</t>
  </si>
  <si>
    <t>Wyorywanie bruzd pługiem leśnym na powierzchni pow. 0,50 ha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</si>
  <si>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</si>
  <si>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</si>
  <si>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</si>
  <si>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</si>
  <si>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</si>
  <si>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</si>
  <si>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</si>
  <si>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</si>
  <si>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</si>
  <si>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</si>
  <si>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</si>
  <si>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</si>
  <si>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</si>
  <si>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</si>
  <si>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</si>
  <si>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</si>
  <si>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</si>
  <si>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</si>
  <si>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</si>
  <si>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</si>
  <si>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</si>
  <si>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</si>
  <si>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</si>
  <si>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</si>
  <si>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</si>
  <si>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</si>
  <si>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</si>
  <si>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</si>
  <si>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</si>
  <si>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</si>
  <si>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</si>
  <si>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</si>
  <si>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</si>
  <si>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</si>
  <si>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</si>
  <si>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</si>
  <si>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</si>
  <si>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</si>
  <si>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</si>
  <si>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</si>
  <si>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</si>
  <si>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</si>
  <si>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</si>
  <si>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</si>
  <si>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</si>
  <si>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</si>
  <si>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</si>
  <si>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</si>
  <si>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</si>
  <si>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</si>
  <si>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131.01</t>
  </si>
  <si>
    <t>PUŁ-RYJF</t>
  </si>
  <si>
    <t>Wykładanie pułapek feromonowych na ryjkowce</t>
  </si>
  <si>
    <t>136</t>
  </si>
  <si>
    <t>SZUK-OWA2</t>
  </si>
  <si>
    <t>Próbne poszukiwania owadów w ściole metodą dwóch drzew próbnych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</si>
  <si>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</si>
  <si>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</si>
  <si>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</si>
  <si>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</si>
  <si>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</si>
  <si>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</si>
  <si>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</si>
  <si>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</si>
  <si>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</si>
  <si>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</si>
  <si>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</si>
  <si>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</si>
  <si>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</si>
  <si>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</si>
  <si>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</si>
  <si>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</si>
  <si>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</si>
  <si>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</si>
  <si>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</si>
  <si>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</si>
  <si>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</si>
  <si>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</si>
  <si>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</si>
  <si>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</si>
  <si>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153</t>
  </si>
  <si>
    <t>KOR-PNI</t>
  </si>
  <si>
    <t>Korowanie pniaków w drzewostanach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</si>
  <si>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</si>
  <si>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</si>
  <si>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</si>
  <si>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</si>
  <si>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</si>
  <si>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</si>
  <si>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</si>
  <si>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</si>
  <si>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</si>
  <si>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</si>
  <si>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</si>
  <si>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</si>
  <si>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160</t>
  </si>
  <si>
    <t>US PDRZ U</t>
  </si>
  <si>
    <t>Usuwanie na uprawach drzewek porażonych</t>
  </si>
  <si>
    <t>162</t>
  </si>
  <si>
    <t>PPOŻ-ODN</t>
  </si>
  <si>
    <t>Odnowienie bruzdy na pasach przeciwpożarowych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</si>
  <si>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</si>
  <si>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</si>
  <si>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</si>
  <si>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</si>
  <si>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</si>
  <si>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</si>
  <si>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</si>
  <si>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</si>
  <si>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</si>
  <si>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</si>
  <si>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</si>
  <si>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</si>
  <si>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</si>
  <si>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</si>
  <si>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</si>
  <si>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</si>
  <si>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</si>
  <si>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</si>
  <si>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</si>
  <si>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</si>
  <si>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</si>
  <si>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</si>
  <si>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</si>
  <si>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</si>
  <si>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</si>
  <si>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</si>
  <si>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</si>
  <si>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</si>
  <si>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</si>
  <si>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</si>
  <si>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</si>
  <si>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</si>
  <si>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</si>
  <si>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</si>
  <si>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</si>
  <si>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</si>
  <si>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</si>
  <si>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</si>
  <si>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</si>
  <si>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Dobrzejewice</t>
  </si>
  <si>
    <t xml:space="preserve">87-123 DOBRZEJEWICE; ZAWAŁY 101                    </t>
  </si>
  <si>
    <t>Odpowiadając na ogłoszenie o przetargu nieograniczonym na „Wykonywanie usług z zakresu gospodarki leśnej na terenie Nadleśnictwa Dobrzejewice w roku 2023''  składamy niniejszym ofertę na pakiet 05 tego zamówienia: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</si>
  <si>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</si>
  <si>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</si>
  <si>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</si>
  <si>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</si>
  <si>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</si>
  <si>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</si>
  <si>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</si>
  <si>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</si>
  <si>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</si>
  <si>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</si>
  <si>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</si>
  <si>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</si>
  <si>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</si>
  <si>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</si>
  <si>
    <t>1.  Za wykonanie przedmiotu zamówienia w tym Pakiecie oferujemy następujące wynagrodzenie brutto:</t>
  </si>
  <si>
    <t>PLN</t>
  </si>
  <si>
    <t>2. Wynagrodzenie zaoferowane w pkt 1 powyżej wynika z poniższego Kosztorysu Ofertowego i stanowi sumę wartości całkowitych brutto za poszczególne pozycje (prace) tworzące ten Pakiet:</t>
  </si>
  <si>
    <t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</t>
  </si>
  <si>
    <t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</si>
  <si>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Uzasadnienie zastrzeżenia ww. informacji jako tajemnicy przedsiębiorstwa zostało załączone do naszej oferty. 
9. Wszelką korespondencję w sprawie niniejszego postępowania należy kierować na:
e-mail: ___________________________________________________________________</t>
  </si>
  <si>
    <t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</si>
</sst>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 vertical="top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/>
    </xf>
    <xf numFmtId="2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vertical="center" wrapText="1"/>
    </xf>
    <xf numFmtId="49" fontId="8" fillId="2" borderId="0" xfId="0" applyNumberFormat="1" applyFont="1" applyFill="1" applyAlignment="1" applyProtection="1">
      <alignment horizontal="left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5" xfId="0" applyNumberFormat="1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0"/>
  <sheetViews>
    <sheetView tabSelected="1" workbookViewId="0">
      <selection activeCell="F100" sqref="F100:M100"/>
    </sheetView>
  </sheetViews>
  <sheetFormatPr defaultRowHeight="1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7" s="1" customFormat="1" ht="5.25" customHeight="1" x14ac:dyDescent="0.2"/>
    <row r="2" spans="2:17" s="1" customFormat="1" ht="17.100000000000001" customHeight="1" x14ac:dyDescent="0.2">
      <c r="I2" s="3" t="s">
        <v>171</v>
      </c>
      <c r="J2" s="3"/>
      <c r="K2" s="3"/>
      <c r="L2" s="3"/>
      <c r="M2" s="3"/>
      <c r="N2" s="3"/>
      <c r="O2" s="3"/>
    </row>
    <row r="3" spans="2:17" s="1" customFormat="1" ht="28.7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7" s="1" customFormat="1" ht="2.65" customHeight="1" x14ac:dyDescent="0.2">
      <c r="B4" s="6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7" s="1" customFormat="1" ht="28.7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7" s="1" customFormat="1" ht="2.65" customHeight="1" x14ac:dyDescent="0.2">
      <c r="B6" s="6"/>
      <c r="C6" s="6"/>
      <c r="D6" s="6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7" s="1" customFormat="1" ht="28.7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7" s="1" customFormat="1" ht="5.25" customHeight="1" x14ac:dyDescent="0.2">
      <c r="B8" s="6"/>
      <c r="C8" s="6"/>
      <c r="D8" s="6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7" s="1" customFormat="1" ht="4.3499999999999996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7" s="1" customFormat="1" ht="6.95" customHeight="1" x14ac:dyDescent="0.2">
      <c r="B10" s="7" t="s">
        <v>172</v>
      </c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7" s="1" customFormat="1" ht="12.2" customHeight="1" x14ac:dyDescent="0.2">
      <c r="B11" s="7"/>
      <c r="C11" s="7"/>
      <c r="D11" s="7"/>
      <c r="E11" s="5"/>
      <c r="F11" s="5"/>
      <c r="G11" s="8" t="s">
        <v>173</v>
      </c>
      <c r="H11" s="8"/>
      <c r="I11" s="8"/>
      <c r="J11" s="8"/>
      <c r="K11" s="8"/>
      <c r="L11" s="8"/>
      <c r="M11" s="8"/>
      <c r="N11" s="8"/>
    </row>
    <row r="12" spans="2:17" s="1" customFormat="1" ht="7.9" customHeight="1" x14ac:dyDescent="0.2">
      <c r="B12" s="5"/>
      <c r="C12" s="5"/>
      <c r="D12" s="5"/>
      <c r="E12" s="5"/>
      <c r="F12" s="5"/>
      <c r="G12" s="8"/>
      <c r="H12" s="8"/>
      <c r="I12" s="8"/>
      <c r="J12" s="8"/>
      <c r="K12" s="8"/>
      <c r="L12" s="8"/>
      <c r="M12" s="8"/>
      <c r="N12" s="8"/>
    </row>
    <row r="13" spans="2:17" s="1" customFormat="1" ht="20.25" customHeight="1" x14ac:dyDescent="0.2"/>
    <row r="14" spans="2:17" s="1" customFormat="1" ht="24" customHeight="1" x14ac:dyDescent="0.2">
      <c r="B14" s="9"/>
      <c r="C14" s="9"/>
      <c r="D14" s="9"/>
      <c r="E14" s="10" t="s">
        <v>174</v>
      </c>
      <c r="F14" s="10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s="1" customFormat="1" ht="43.15" customHeight="1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7" s="1" customFormat="1" ht="20.85" customHeight="1" x14ac:dyDescent="0.2">
      <c r="B16" s="11" t="s">
        <v>175</v>
      </c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2:17" s="1" customFormat="1" ht="2.65" customHeight="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 s="1" customFormat="1" ht="20.85" customHeight="1" x14ac:dyDescent="0.2">
      <c r="B18" s="11" t="s">
        <v>176</v>
      </c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2:17" s="1" customFormat="1" ht="2.65" customHeight="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17" s="1" customFormat="1" ht="20.85" customHeight="1" x14ac:dyDescent="0.2">
      <c r="B20" s="11" t="s">
        <v>177</v>
      </c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7" s="1" customFormat="1" ht="2.65" customHeight="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2:17" s="1" customFormat="1" ht="20.85" customHeight="1" x14ac:dyDescent="0.2">
      <c r="B22" s="11" t="s">
        <v>178</v>
      </c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s="1" customFormat="1" ht="34.700000000000003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s="1" customFormat="1" ht="50.1" customHeight="1" x14ac:dyDescent="0.2">
      <c r="B24" s="12" t="s">
        <v>179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9"/>
      <c r="N24" s="9"/>
      <c r="O24" s="9"/>
      <c r="P24" s="9"/>
      <c r="Q24" s="9"/>
    </row>
    <row r="25" spans="2:17" s="1" customFormat="1" ht="2.65" customHeight="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s="1" customFormat="1" ht="14.25" x14ac:dyDescent="0.2">
      <c r="B26" s="13" t="s">
        <v>194</v>
      </c>
      <c r="C26" s="9"/>
      <c r="D26" s="9"/>
      <c r="E26" s="9"/>
      <c r="F26" s="9"/>
      <c r="G26" s="9"/>
      <c r="H26" s="9"/>
      <c r="I26" s="14">
        <f>F101</f>
        <v>0</v>
      </c>
      <c r="J26" s="14"/>
      <c r="K26" s="9" t="s">
        <v>195</v>
      </c>
      <c r="L26" s="9"/>
      <c r="M26" s="9"/>
      <c r="N26" s="9"/>
      <c r="O26" s="9"/>
      <c r="P26" s="9"/>
      <c r="Q26" s="9"/>
    </row>
    <row r="27" spans="2:17" s="1" customFormat="1" ht="33.75" customHeight="1" x14ac:dyDescent="0.2">
      <c r="B27" s="15" t="s">
        <v>196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9"/>
      <c r="N27" s="9"/>
      <c r="O27" s="9"/>
      <c r="P27" s="9"/>
      <c r="Q27" s="9"/>
    </row>
    <row r="28" spans="2:17" s="1" customFormat="1" ht="28.7" customHeight="1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s="1" customFormat="1" ht="3.2" customHeigh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s="1" customFormat="1" ht="18.2" customHeight="1" x14ac:dyDescent="0.2">
      <c r="B30" s="16" t="s">
        <v>180</v>
      </c>
      <c r="C30" s="16"/>
      <c r="D30" s="16"/>
      <c r="E30" s="16"/>
      <c r="F30" s="16"/>
      <c r="G30" s="16"/>
      <c r="H30" s="16"/>
      <c r="I30" s="16"/>
      <c r="J30" s="16"/>
      <c r="K30" s="16"/>
      <c r="L30" s="9"/>
      <c r="M30" s="9"/>
      <c r="N30" s="9"/>
      <c r="O30" s="9"/>
      <c r="P30" s="9"/>
      <c r="Q30" s="9"/>
    </row>
    <row r="31" spans="2:17" s="1" customFormat="1" ht="5.25" customHeight="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s="1" customFormat="1" ht="45.4" customHeight="1" x14ac:dyDescent="0.2">
      <c r="B32" s="17" t="s">
        <v>0</v>
      </c>
      <c r="C32" s="18" t="s">
        <v>1</v>
      </c>
      <c r="D32" s="19" t="s">
        <v>2</v>
      </c>
      <c r="E32" s="19" t="s">
        <v>3</v>
      </c>
      <c r="F32" s="19" t="s">
        <v>4</v>
      </c>
      <c r="G32" s="19" t="s">
        <v>5</v>
      </c>
      <c r="H32" s="19" t="s">
        <v>6</v>
      </c>
      <c r="I32" s="18" t="s">
        <v>7</v>
      </c>
      <c r="J32" s="19" t="s">
        <v>8</v>
      </c>
      <c r="K32" s="19" t="s">
        <v>9</v>
      </c>
      <c r="L32" s="20" t="s">
        <v>193</v>
      </c>
      <c r="M32" s="20"/>
      <c r="N32" s="9"/>
      <c r="O32" s="9"/>
      <c r="P32" s="9"/>
      <c r="Q32" s="9"/>
    </row>
    <row r="33" spans="2:17" s="1" customFormat="1" ht="19.7" customHeight="1" x14ac:dyDescent="0.2">
      <c r="B33" s="21">
        <v>1</v>
      </c>
      <c r="C33" s="22" t="s">
        <v>10</v>
      </c>
      <c r="D33" s="22" t="s">
        <v>11</v>
      </c>
      <c r="E33" s="23" t="s">
        <v>12</v>
      </c>
      <c r="F33" s="22" t="s">
        <v>13</v>
      </c>
      <c r="G33" s="24">
        <v>869</v>
      </c>
      <c r="H33" s="4"/>
      <c r="I33" s="25">
        <f>G33*H33</f>
        <v>0</v>
      </c>
      <c r="J33" s="21">
        <v>8</v>
      </c>
      <c r="K33" s="25">
        <f>ROUND(I33*J33/100,2)</f>
        <v>0</v>
      </c>
      <c r="L33" s="26">
        <f>I33+K33</f>
        <v>0</v>
      </c>
      <c r="M33" s="27"/>
      <c r="N33" s="9"/>
      <c r="O33" s="9"/>
      <c r="P33" s="9"/>
      <c r="Q33" s="9"/>
    </row>
    <row r="34" spans="2:17" s="1" customFormat="1" ht="3.2" customHeight="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1" customFormat="1" ht="18.2" customHeight="1" x14ac:dyDescent="0.2">
      <c r="B35" s="16" t="s">
        <v>181</v>
      </c>
      <c r="C35" s="16"/>
      <c r="D35" s="16"/>
      <c r="E35" s="16"/>
      <c r="F35" s="16"/>
      <c r="G35" s="16"/>
      <c r="H35" s="16"/>
      <c r="I35" s="16"/>
      <c r="J35" s="16"/>
      <c r="K35" s="16"/>
      <c r="L35" s="9"/>
      <c r="M35" s="9"/>
      <c r="N35" s="9"/>
      <c r="O35" s="9"/>
      <c r="P35" s="9"/>
      <c r="Q35" s="9"/>
    </row>
    <row r="36" spans="2:17" s="1" customFormat="1" ht="5.25" customHeight="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1" customFormat="1" ht="45.4" customHeight="1" x14ac:dyDescent="0.2">
      <c r="B37" s="17" t="s">
        <v>0</v>
      </c>
      <c r="C37" s="18" t="s">
        <v>1</v>
      </c>
      <c r="D37" s="19" t="s">
        <v>2</v>
      </c>
      <c r="E37" s="19" t="s">
        <v>3</v>
      </c>
      <c r="F37" s="19" t="s">
        <v>4</v>
      </c>
      <c r="G37" s="19" t="s">
        <v>5</v>
      </c>
      <c r="H37" s="19" t="s">
        <v>6</v>
      </c>
      <c r="I37" s="18" t="s">
        <v>7</v>
      </c>
      <c r="J37" s="19" t="s">
        <v>8</v>
      </c>
      <c r="K37" s="19" t="s">
        <v>9</v>
      </c>
      <c r="L37" s="20" t="s">
        <v>193</v>
      </c>
      <c r="M37" s="20"/>
      <c r="N37" s="9"/>
      <c r="O37" s="9"/>
      <c r="P37" s="9"/>
      <c r="Q37" s="9"/>
    </row>
    <row r="38" spans="2:17" s="1" customFormat="1" ht="19.7" customHeight="1" x14ac:dyDescent="0.2">
      <c r="B38" s="21">
        <v>2</v>
      </c>
      <c r="C38" s="22" t="s">
        <v>10</v>
      </c>
      <c r="D38" s="22" t="s">
        <v>11</v>
      </c>
      <c r="E38" s="23" t="s">
        <v>12</v>
      </c>
      <c r="F38" s="22" t="s">
        <v>13</v>
      </c>
      <c r="G38" s="24">
        <v>9410</v>
      </c>
      <c r="H38" s="4"/>
      <c r="I38" s="25">
        <f>G38*H38</f>
        <v>0</v>
      </c>
      <c r="J38" s="21">
        <v>8</v>
      </c>
      <c r="K38" s="25">
        <f>ROUND(I38*J38/100,2)</f>
        <v>0</v>
      </c>
      <c r="L38" s="26">
        <f>I38+K38</f>
        <v>0</v>
      </c>
      <c r="M38" s="27"/>
      <c r="N38" s="9"/>
      <c r="O38" s="9"/>
      <c r="P38" s="9"/>
      <c r="Q38" s="9"/>
    </row>
    <row r="39" spans="2:17" s="1" customFormat="1" ht="3.2" customHeight="1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7" s="1" customFormat="1" ht="18.2" customHeight="1" x14ac:dyDescent="0.2">
      <c r="B40" s="16" t="s">
        <v>182</v>
      </c>
      <c r="C40" s="16"/>
      <c r="D40" s="16"/>
      <c r="E40" s="16"/>
      <c r="F40" s="16"/>
      <c r="G40" s="16"/>
      <c r="H40" s="16"/>
      <c r="I40" s="16"/>
      <c r="J40" s="16"/>
      <c r="K40" s="16"/>
      <c r="L40" s="9"/>
      <c r="M40" s="9"/>
      <c r="N40" s="9"/>
      <c r="O40" s="9"/>
      <c r="P40" s="9"/>
      <c r="Q40" s="9"/>
    </row>
    <row r="41" spans="2:17" s="1" customFormat="1" ht="5.25" customHeight="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2:17" s="1" customFormat="1" ht="45.4" customHeight="1" x14ac:dyDescent="0.2">
      <c r="B42" s="17" t="s">
        <v>0</v>
      </c>
      <c r="C42" s="18" t="s">
        <v>1</v>
      </c>
      <c r="D42" s="19" t="s">
        <v>2</v>
      </c>
      <c r="E42" s="19" t="s">
        <v>3</v>
      </c>
      <c r="F42" s="19" t="s">
        <v>4</v>
      </c>
      <c r="G42" s="19" t="s">
        <v>5</v>
      </c>
      <c r="H42" s="19" t="s">
        <v>6</v>
      </c>
      <c r="I42" s="18" t="s">
        <v>7</v>
      </c>
      <c r="J42" s="19" t="s">
        <v>8</v>
      </c>
      <c r="K42" s="19" t="s">
        <v>9</v>
      </c>
      <c r="L42" s="20" t="s">
        <v>193</v>
      </c>
      <c r="M42" s="20"/>
      <c r="N42" s="9"/>
      <c r="O42" s="9"/>
      <c r="P42" s="9"/>
      <c r="Q42" s="9"/>
    </row>
    <row r="43" spans="2:17" s="1" customFormat="1" ht="19.7" customHeight="1" x14ac:dyDescent="0.2">
      <c r="B43" s="21">
        <v>3</v>
      </c>
      <c r="C43" s="22" t="s">
        <v>10</v>
      </c>
      <c r="D43" s="22" t="s">
        <v>11</v>
      </c>
      <c r="E43" s="23" t="s">
        <v>12</v>
      </c>
      <c r="F43" s="22" t="s">
        <v>13</v>
      </c>
      <c r="G43" s="24">
        <v>955</v>
      </c>
      <c r="H43" s="4"/>
      <c r="I43" s="25">
        <f>G43*H43</f>
        <v>0</v>
      </c>
      <c r="J43" s="21">
        <v>8</v>
      </c>
      <c r="K43" s="25">
        <f>ROUND(I43*J43/100,2)</f>
        <v>0</v>
      </c>
      <c r="L43" s="26">
        <f>I43+K43</f>
        <v>0</v>
      </c>
      <c r="M43" s="27"/>
      <c r="N43" s="9"/>
      <c r="O43" s="9"/>
      <c r="P43" s="9"/>
      <c r="Q43" s="9"/>
    </row>
    <row r="44" spans="2:17" s="1" customFormat="1" ht="3.2" customHeight="1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2:17" s="1" customFormat="1" ht="18.2" customHeight="1" x14ac:dyDescent="0.2">
      <c r="B45" s="16" t="s">
        <v>183</v>
      </c>
      <c r="C45" s="16"/>
      <c r="D45" s="16"/>
      <c r="E45" s="16"/>
      <c r="F45" s="16"/>
      <c r="G45" s="16"/>
      <c r="H45" s="16"/>
      <c r="I45" s="16"/>
      <c r="J45" s="16"/>
      <c r="K45" s="16"/>
      <c r="L45" s="9"/>
      <c r="M45" s="9"/>
      <c r="N45" s="9"/>
      <c r="O45" s="9"/>
      <c r="P45" s="9"/>
      <c r="Q45" s="9"/>
    </row>
    <row r="46" spans="2:17" s="1" customFormat="1" ht="5.25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2:17" s="1" customFormat="1" ht="45.4" customHeight="1" x14ac:dyDescent="0.2">
      <c r="B47" s="17" t="s">
        <v>0</v>
      </c>
      <c r="C47" s="18" t="s">
        <v>1</v>
      </c>
      <c r="D47" s="19" t="s">
        <v>2</v>
      </c>
      <c r="E47" s="19" t="s">
        <v>3</v>
      </c>
      <c r="F47" s="19" t="s">
        <v>4</v>
      </c>
      <c r="G47" s="19" t="s">
        <v>5</v>
      </c>
      <c r="H47" s="19" t="s">
        <v>6</v>
      </c>
      <c r="I47" s="18" t="s">
        <v>7</v>
      </c>
      <c r="J47" s="19" t="s">
        <v>8</v>
      </c>
      <c r="K47" s="19" t="s">
        <v>9</v>
      </c>
      <c r="L47" s="20" t="s">
        <v>193</v>
      </c>
      <c r="M47" s="20"/>
      <c r="N47" s="9"/>
      <c r="O47" s="9"/>
      <c r="P47" s="9"/>
      <c r="Q47" s="9"/>
    </row>
    <row r="48" spans="2:17" s="1" customFormat="1" ht="19.7" customHeight="1" x14ac:dyDescent="0.2">
      <c r="B48" s="21">
        <v>4</v>
      </c>
      <c r="C48" s="22" t="s">
        <v>10</v>
      </c>
      <c r="D48" s="22" t="s">
        <v>11</v>
      </c>
      <c r="E48" s="23" t="s">
        <v>12</v>
      </c>
      <c r="F48" s="22" t="s">
        <v>13</v>
      </c>
      <c r="G48" s="24">
        <v>2690</v>
      </c>
      <c r="H48" s="4"/>
      <c r="I48" s="25">
        <f>G48*H48</f>
        <v>0</v>
      </c>
      <c r="J48" s="21">
        <v>8</v>
      </c>
      <c r="K48" s="25">
        <f>ROUND(I48*J48/100,2)</f>
        <v>0</v>
      </c>
      <c r="L48" s="26">
        <f>I48+K48</f>
        <v>0</v>
      </c>
      <c r="M48" s="27"/>
      <c r="N48" s="9"/>
      <c r="O48" s="9"/>
      <c r="P48" s="9"/>
      <c r="Q48" s="9"/>
    </row>
    <row r="49" spans="2:17" s="1" customFormat="1" ht="9" customHeigh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2:17" s="1" customFormat="1" ht="45.4" customHeight="1" x14ac:dyDescent="0.2">
      <c r="B50" s="17" t="s">
        <v>0</v>
      </c>
      <c r="C50" s="18" t="s">
        <v>1</v>
      </c>
      <c r="D50" s="19" t="s">
        <v>2</v>
      </c>
      <c r="E50" s="19" t="s">
        <v>3</v>
      </c>
      <c r="F50" s="19" t="s">
        <v>4</v>
      </c>
      <c r="G50" s="19" t="s">
        <v>5</v>
      </c>
      <c r="H50" s="19" t="s">
        <v>6</v>
      </c>
      <c r="I50" s="18" t="s">
        <v>7</v>
      </c>
      <c r="J50" s="19" t="s">
        <v>8</v>
      </c>
      <c r="K50" s="19" t="s">
        <v>9</v>
      </c>
      <c r="L50" s="20" t="s">
        <v>193</v>
      </c>
      <c r="M50" s="20"/>
      <c r="N50" s="9"/>
      <c r="O50" s="9"/>
      <c r="P50" s="9"/>
      <c r="Q50" s="9"/>
    </row>
    <row r="51" spans="2:17" s="1" customFormat="1" ht="49.15" customHeight="1" x14ac:dyDescent="0.2">
      <c r="B51" s="21">
        <v>5</v>
      </c>
      <c r="C51" s="22" t="s">
        <v>14</v>
      </c>
      <c r="D51" s="22" t="s">
        <v>15</v>
      </c>
      <c r="E51" s="23" t="s">
        <v>16</v>
      </c>
      <c r="F51" s="22" t="s">
        <v>17</v>
      </c>
      <c r="G51" s="24">
        <v>21.29</v>
      </c>
      <c r="H51" s="4"/>
      <c r="I51" s="25">
        <f>G51*H51</f>
        <v>0</v>
      </c>
      <c r="J51" s="21">
        <v>8</v>
      </c>
      <c r="K51" s="25">
        <f>ROUND(I51*J51/100,2)</f>
        <v>0</v>
      </c>
      <c r="L51" s="26">
        <f>I51+K51</f>
        <v>0</v>
      </c>
      <c r="M51" s="27"/>
      <c r="N51" s="9"/>
      <c r="O51" s="9"/>
      <c r="P51" s="9"/>
      <c r="Q51" s="9"/>
    </row>
    <row r="52" spans="2:17" s="1" customFormat="1" ht="28.7" customHeight="1" x14ac:dyDescent="0.2">
      <c r="B52" s="21">
        <v>6</v>
      </c>
      <c r="C52" s="22" t="s">
        <v>18</v>
      </c>
      <c r="D52" s="22" t="s">
        <v>19</v>
      </c>
      <c r="E52" s="23" t="s">
        <v>20</v>
      </c>
      <c r="F52" s="22" t="s">
        <v>17</v>
      </c>
      <c r="G52" s="24">
        <v>28.22</v>
      </c>
      <c r="H52" s="4"/>
      <c r="I52" s="25">
        <f t="shared" ref="I52:I98" si="0">G52*H52</f>
        <v>0</v>
      </c>
      <c r="J52" s="21">
        <v>8</v>
      </c>
      <c r="K52" s="25">
        <f t="shared" ref="K52:K98" si="1">ROUND(I52*J52/100,2)</f>
        <v>0</v>
      </c>
      <c r="L52" s="26">
        <f t="shared" ref="L52:L98" si="2">I52+K52</f>
        <v>0</v>
      </c>
      <c r="M52" s="27"/>
      <c r="N52" s="9"/>
      <c r="O52" s="9"/>
      <c r="P52" s="9"/>
      <c r="Q52" s="9"/>
    </row>
    <row r="53" spans="2:17" s="1" customFormat="1" ht="19.7" customHeight="1" x14ac:dyDescent="0.2">
      <c r="B53" s="21">
        <v>7</v>
      </c>
      <c r="C53" s="22" t="s">
        <v>21</v>
      </c>
      <c r="D53" s="22" t="s">
        <v>22</v>
      </c>
      <c r="E53" s="23" t="s">
        <v>23</v>
      </c>
      <c r="F53" s="22" t="s">
        <v>17</v>
      </c>
      <c r="G53" s="24">
        <v>24.74</v>
      </c>
      <c r="H53" s="4"/>
      <c r="I53" s="25">
        <f t="shared" si="0"/>
        <v>0</v>
      </c>
      <c r="J53" s="21">
        <v>8</v>
      </c>
      <c r="K53" s="25">
        <f t="shared" si="1"/>
        <v>0</v>
      </c>
      <c r="L53" s="26">
        <f t="shared" si="2"/>
        <v>0</v>
      </c>
      <c r="M53" s="27"/>
      <c r="N53" s="9"/>
      <c r="O53" s="9"/>
      <c r="P53" s="9"/>
      <c r="Q53" s="9"/>
    </row>
    <row r="54" spans="2:17" s="1" customFormat="1" ht="19.7" customHeight="1" x14ac:dyDescent="0.2">
      <c r="B54" s="21">
        <v>8</v>
      </c>
      <c r="C54" s="22" t="s">
        <v>24</v>
      </c>
      <c r="D54" s="22" t="s">
        <v>25</v>
      </c>
      <c r="E54" s="23" t="s">
        <v>26</v>
      </c>
      <c r="F54" s="22" t="s">
        <v>17</v>
      </c>
      <c r="G54" s="24">
        <v>38.700000000000003</v>
      </c>
      <c r="H54" s="4"/>
      <c r="I54" s="25">
        <f t="shared" si="0"/>
        <v>0</v>
      </c>
      <c r="J54" s="21">
        <v>8</v>
      </c>
      <c r="K54" s="25">
        <f t="shared" si="1"/>
        <v>0</v>
      </c>
      <c r="L54" s="26">
        <f t="shared" si="2"/>
        <v>0</v>
      </c>
      <c r="M54" s="27"/>
      <c r="N54" s="9"/>
      <c r="O54" s="9"/>
      <c r="P54" s="9"/>
      <c r="Q54" s="9"/>
    </row>
    <row r="55" spans="2:17" s="1" customFormat="1" ht="28.7" customHeight="1" x14ac:dyDescent="0.2">
      <c r="B55" s="21">
        <v>9</v>
      </c>
      <c r="C55" s="22" t="s">
        <v>27</v>
      </c>
      <c r="D55" s="22" t="s">
        <v>28</v>
      </c>
      <c r="E55" s="23" t="s">
        <v>29</v>
      </c>
      <c r="F55" s="22" t="s">
        <v>17</v>
      </c>
      <c r="G55" s="24">
        <v>1</v>
      </c>
      <c r="H55" s="4"/>
      <c r="I55" s="25">
        <f t="shared" si="0"/>
        <v>0</v>
      </c>
      <c r="J55" s="21">
        <v>8</v>
      </c>
      <c r="K55" s="25">
        <f t="shared" si="1"/>
        <v>0</v>
      </c>
      <c r="L55" s="26">
        <f t="shared" si="2"/>
        <v>0</v>
      </c>
      <c r="M55" s="27"/>
      <c r="N55" s="9"/>
      <c r="O55" s="9"/>
      <c r="P55" s="9"/>
      <c r="Q55" s="9"/>
    </row>
    <row r="56" spans="2:17" s="1" customFormat="1" ht="19.7" customHeight="1" x14ac:dyDescent="0.2">
      <c r="B56" s="21">
        <v>10</v>
      </c>
      <c r="C56" s="22" t="s">
        <v>30</v>
      </c>
      <c r="D56" s="22" t="s">
        <v>31</v>
      </c>
      <c r="E56" s="23" t="s">
        <v>32</v>
      </c>
      <c r="F56" s="22" t="s">
        <v>33</v>
      </c>
      <c r="G56" s="24">
        <v>8</v>
      </c>
      <c r="H56" s="4"/>
      <c r="I56" s="25">
        <f t="shared" si="0"/>
        <v>0</v>
      </c>
      <c r="J56" s="21">
        <v>8</v>
      </c>
      <c r="K56" s="25">
        <f t="shared" si="1"/>
        <v>0</v>
      </c>
      <c r="L56" s="26">
        <f t="shared" si="2"/>
        <v>0</v>
      </c>
      <c r="M56" s="27"/>
      <c r="N56" s="9"/>
      <c r="O56" s="9"/>
      <c r="P56" s="9"/>
      <c r="Q56" s="9"/>
    </row>
    <row r="57" spans="2:17" s="1" customFormat="1" ht="28.7" customHeight="1" x14ac:dyDescent="0.2">
      <c r="B57" s="21">
        <v>11</v>
      </c>
      <c r="C57" s="22" t="s">
        <v>34</v>
      </c>
      <c r="D57" s="22" t="s">
        <v>35</v>
      </c>
      <c r="E57" s="23" t="s">
        <v>36</v>
      </c>
      <c r="F57" s="22" t="s">
        <v>33</v>
      </c>
      <c r="G57" s="24">
        <v>320.83</v>
      </c>
      <c r="H57" s="4"/>
      <c r="I57" s="25">
        <f t="shared" si="0"/>
        <v>0</v>
      </c>
      <c r="J57" s="21">
        <v>8</v>
      </c>
      <c r="K57" s="25">
        <f t="shared" si="1"/>
        <v>0</v>
      </c>
      <c r="L57" s="26">
        <f t="shared" si="2"/>
        <v>0</v>
      </c>
      <c r="M57" s="27"/>
      <c r="N57" s="9"/>
      <c r="O57" s="9"/>
      <c r="P57" s="9"/>
      <c r="Q57" s="9"/>
    </row>
    <row r="58" spans="2:17" s="1" customFormat="1" ht="28.7" customHeight="1" x14ac:dyDescent="0.2">
      <c r="B58" s="21">
        <v>12</v>
      </c>
      <c r="C58" s="22" t="s">
        <v>37</v>
      </c>
      <c r="D58" s="22" t="s">
        <v>38</v>
      </c>
      <c r="E58" s="23" t="s">
        <v>39</v>
      </c>
      <c r="F58" s="22" t="s">
        <v>33</v>
      </c>
      <c r="G58" s="24">
        <v>13.69</v>
      </c>
      <c r="H58" s="4"/>
      <c r="I58" s="25">
        <f t="shared" si="0"/>
        <v>0</v>
      </c>
      <c r="J58" s="21">
        <v>8</v>
      </c>
      <c r="K58" s="25">
        <f t="shared" si="1"/>
        <v>0</v>
      </c>
      <c r="L58" s="26">
        <f t="shared" si="2"/>
        <v>0</v>
      </c>
      <c r="M58" s="27"/>
      <c r="N58" s="9"/>
      <c r="O58" s="9"/>
      <c r="P58" s="9"/>
      <c r="Q58" s="9"/>
    </row>
    <row r="59" spans="2:17" s="1" customFormat="1" ht="19.7" customHeight="1" x14ac:dyDescent="0.2">
      <c r="B59" s="21">
        <v>13</v>
      </c>
      <c r="C59" s="22" t="s">
        <v>40</v>
      </c>
      <c r="D59" s="22" t="s">
        <v>41</v>
      </c>
      <c r="E59" s="23" t="s">
        <v>42</v>
      </c>
      <c r="F59" s="22" t="s">
        <v>33</v>
      </c>
      <c r="G59" s="24">
        <v>2.99</v>
      </c>
      <c r="H59" s="4"/>
      <c r="I59" s="25">
        <f t="shared" si="0"/>
        <v>0</v>
      </c>
      <c r="J59" s="21">
        <v>8</v>
      </c>
      <c r="K59" s="25">
        <f t="shared" si="1"/>
        <v>0</v>
      </c>
      <c r="L59" s="26">
        <f t="shared" si="2"/>
        <v>0</v>
      </c>
      <c r="M59" s="27"/>
      <c r="N59" s="9"/>
      <c r="O59" s="9"/>
      <c r="P59" s="9"/>
      <c r="Q59" s="9"/>
    </row>
    <row r="60" spans="2:17" s="1" customFormat="1" ht="19.7" customHeight="1" x14ac:dyDescent="0.2">
      <c r="B60" s="21">
        <v>14</v>
      </c>
      <c r="C60" s="22" t="s">
        <v>43</v>
      </c>
      <c r="D60" s="22" t="s">
        <v>44</v>
      </c>
      <c r="E60" s="23" t="s">
        <v>45</v>
      </c>
      <c r="F60" s="22" t="s">
        <v>46</v>
      </c>
      <c r="G60" s="24">
        <v>5.93</v>
      </c>
      <c r="H60" s="4"/>
      <c r="I60" s="25">
        <f t="shared" si="0"/>
        <v>0</v>
      </c>
      <c r="J60" s="21">
        <v>8</v>
      </c>
      <c r="K60" s="25">
        <f t="shared" si="1"/>
        <v>0</v>
      </c>
      <c r="L60" s="26">
        <f t="shared" si="2"/>
        <v>0</v>
      </c>
      <c r="M60" s="27"/>
      <c r="N60" s="9"/>
      <c r="O60" s="9"/>
      <c r="P60" s="9"/>
      <c r="Q60" s="9"/>
    </row>
    <row r="61" spans="2:17" s="1" customFormat="1" ht="28.7" customHeight="1" x14ac:dyDescent="0.2">
      <c r="B61" s="21">
        <v>15</v>
      </c>
      <c r="C61" s="22" t="s">
        <v>47</v>
      </c>
      <c r="D61" s="22" t="s">
        <v>48</v>
      </c>
      <c r="E61" s="23" t="s">
        <v>49</v>
      </c>
      <c r="F61" s="22" t="s">
        <v>46</v>
      </c>
      <c r="G61" s="24">
        <v>0.9</v>
      </c>
      <c r="H61" s="4"/>
      <c r="I61" s="25">
        <f t="shared" si="0"/>
        <v>0</v>
      </c>
      <c r="J61" s="21">
        <v>8</v>
      </c>
      <c r="K61" s="25">
        <f t="shared" si="1"/>
        <v>0</v>
      </c>
      <c r="L61" s="26">
        <f t="shared" si="2"/>
        <v>0</v>
      </c>
      <c r="M61" s="27"/>
      <c r="N61" s="9"/>
      <c r="O61" s="9"/>
      <c r="P61" s="9"/>
      <c r="Q61" s="9"/>
    </row>
    <row r="62" spans="2:17" s="1" customFormat="1" ht="19.7" customHeight="1" x14ac:dyDescent="0.2">
      <c r="B62" s="21">
        <v>16</v>
      </c>
      <c r="C62" s="22" t="s">
        <v>50</v>
      </c>
      <c r="D62" s="22" t="s">
        <v>51</v>
      </c>
      <c r="E62" s="23" t="s">
        <v>52</v>
      </c>
      <c r="F62" s="22" t="s">
        <v>46</v>
      </c>
      <c r="G62" s="24">
        <v>462.89</v>
      </c>
      <c r="H62" s="4"/>
      <c r="I62" s="25">
        <f t="shared" si="0"/>
        <v>0</v>
      </c>
      <c r="J62" s="21">
        <v>8</v>
      </c>
      <c r="K62" s="25">
        <f t="shared" si="1"/>
        <v>0</v>
      </c>
      <c r="L62" s="26">
        <f t="shared" si="2"/>
        <v>0</v>
      </c>
      <c r="M62" s="27"/>
      <c r="N62" s="9"/>
      <c r="O62" s="9"/>
      <c r="P62" s="9"/>
      <c r="Q62" s="9"/>
    </row>
    <row r="63" spans="2:17" s="1" customFormat="1" ht="28.7" customHeight="1" x14ac:dyDescent="0.2">
      <c r="B63" s="21">
        <v>17</v>
      </c>
      <c r="C63" s="22" t="s">
        <v>53</v>
      </c>
      <c r="D63" s="22" t="s">
        <v>54</v>
      </c>
      <c r="E63" s="23" t="s">
        <v>55</v>
      </c>
      <c r="F63" s="22" t="s">
        <v>46</v>
      </c>
      <c r="G63" s="24">
        <v>18.48</v>
      </c>
      <c r="H63" s="4"/>
      <c r="I63" s="25">
        <f t="shared" si="0"/>
        <v>0</v>
      </c>
      <c r="J63" s="21">
        <v>8</v>
      </c>
      <c r="K63" s="25">
        <f t="shared" si="1"/>
        <v>0</v>
      </c>
      <c r="L63" s="26">
        <f t="shared" si="2"/>
        <v>0</v>
      </c>
      <c r="M63" s="27"/>
      <c r="N63" s="9"/>
      <c r="O63" s="9"/>
      <c r="P63" s="9"/>
      <c r="Q63" s="9"/>
    </row>
    <row r="64" spans="2:17" s="1" customFormat="1" ht="19.7" customHeight="1" x14ac:dyDescent="0.2">
      <c r="B64" s="21">
        <v>18</v>
      </c>
      <c r="C64" s="22" t="s">
        <v>56</v>
      </c>
      <c r="D64" s="22" t="s">
        <v>57</v>
      </c>
      <c r="E64" s="23" t="s">
        <v>58</v>
      </c>
      <c r="F64" s="22" t="s">
        <v>46</v>
      </c>
      <c r="G64" s="24">
        <v>488.2</v>
      </c>
      <c r="H64" s="4"/>
      <c r="I64" s="25">
        <f t="shared" si="0"/>
        <v>0</v>
      </c>
      <c r="J64" s="21">
        <v>8</v>
      </c>
      <c r="K64" s="25">
        <f t="shared" si="1"/>
        <v>0</v>
      </c>
      <c r="L64" s="26">
        <f t="shared" si="2"/>
        <v>0</v>
      </c>
      <c r="M64" s="27"/>
      <c r="N64" s="9"/>
      <c r="O64" s="9"/>
      <c r="P64" s="9"/>
      <c r="Q64" s="9"/>
    </row>
    <row r="65" spans="2:17" s="1" customFormat="1" ht="28.7" customHeight="1" x14ac:dyDescent="0.2">
      <c r="B65" s="21">
        <v>19</v>
      </c>
      <c r="C65" s="22" t="s">
        <v>59</v>
      </c>
      <c r="D65" s="22" t="s">
        <v>60</v>
      </c>
      <c r="E65" s="23" t="s">
        <v>61</v>
      </c>
      <c r="F65" s="22" t="s">
        <v>17</v>
      </c>
      <c r="G65" s="24">
        <v>21.09</v>
      </c>
      <c r="H65" s="4"/>
      <c r="I65" s="25">
        <f t="shared" si="0"/>
        <v>0</v>
      </c>
      <c r="J65" s="21">
        <v>8</v>
      </c>
      <c r="K65" s="25">
        <f t="shared" si="1"/>
        <v>0</v>
      </c>
      <c r="L65" s="26">
        <f t="shared" si="2"/>
        <v>0</v>
      </c>
      <c r="M65" s="27"/>
      <c r="N65" s="9"/>
      <c r="O65" s="9"/>
      <c r="P65" s="9"/>
      <c r="Q65" s="9"/>
    </row>
    <row r="66" spans="2:17" s="1" customFormat="1" ht="28.7" customHeight="1" x14ac:dyDescent="0.2">
      <c r="B66" s="21">
        <v>20</v>
      </c>
      <c r="C66" s="22" t="s">
        <v>62</v>
      </c>
      <c r="D66" s="22" t="s">
        <v>63</v>
      </c>
      <c r="E66" s="23" t="s">
        <v>64</v>
      </c>
      <c r="F66" s="22" t="s">
        <v>17</v>
      </c>
      <c r="G66" s="24">
        <v>16.57</v>
      </c>
      <c r="H66" s="4"/>
      <c r="I66" s="25">
        <f t="shared" si="0"/>
        <v>0</v>
      </c>
      <c r="J66" s="21">
        <v>8</v>
      </c>
      <c r="K66" s="25">
        <f t="shared" si="1"/>
        <v>0</v>
      </c>
      <c r="L66" s="26">
        <f t="shared" si="2"/>
        <v>0</v>
      </c>
      <c r="M66" s="27"/>
      <c r="N66" s="9"/>
      <c r="O66" s="9"/>
      <c r="P66" s="9"/>
      <c r="Q66" s="9"/>
    </row>
    <row r="67" spans="2:17" s="1" customFormat="1" ht="28.7" customHeight="1" x14ac:dyDescent="0.2">
      <c r="B67" s="21">
        <v>21</v>
      </c>
      <c r="C67" s="22" t="s">
        <v>65</v>
      </c>
      <c r="D67" s="22" t="s">
        <v>66</v>
      </c>
      <c r="E67" s="23" t="s">
        <v>67</v>
      </c>
      <c r="F67" s="22" t="s">
        <v>17</v>
      </c>
      <c r="G67" s="24">
        <v>8.67</v>
      </c>
      <c r="H67" s="4"/>
      <c r="I67" s="25">
        <f t="shared" si="0"/>
        <v>0</v>
      </c>
      <c r="J67" s="21">
        <v>8</v>
      </c>
      <c r="K67" s="25">
        <f t="shared" si="1"/>
        <v>0</v>
      </c>
      <c r="L67" s="26">
        <f t="shared" si="2"/>
        <v>0</v>
      </c>
      <c r="M67" s="27"/>
      <c r="N67" s="9"/>
      <c r="O67" s="9"/>
      <c r="P67" s="9"/>
      <c r="Q67" s="9"/>
    </row>
    <row r="68" spans="2:17" s="1" customFormat="1" ht="19.7" customHeight="1" x14ac:dyDescent="0.2">
      <c r="B68" s="21">
        <v>22</v>
      </c>
      <c r="C68" s="22" t="s">
        <v>68</v>
      </c>
      <c r="D68" s="22" t="s">
        <v>69</v>
      </c>
      <c r="E68" s="23" t="s">
        <v>70</v>
      </c>
      <c r="F68" s="22" t="s">
        <v>17</v>
      </c>
      <c r="G68" s="24">
        <v>48.17</v>
      </c>
      <c r="H68" s="4"/>
      <c r="I68" s="25">
        <f t="shared" si="0"/>
        <v>0</v>
      </c>
      <c r="J68" s="21">
        <v>8</v>
      </c>
      <c r="K68" s="25">
        <f t="shared" si="1"/>
        <v>0</v>
      </c>
      <c r="L68" s="26">
        <f t="shared" si="2"/>
        <v>0</v>
      </c>
      <c r="M68" s="27"/>
      <c r="N68" s="9"/>
      <c r="O68" s="9"/>
      <c r="P68" s="9"/>
      <c r="Q68" s="9"/>
    </row>
    <row r="69" spans="2:17" s="1" customFormat="1" ht="19.7" customHeight="1" x14ac:dyDescent="0.2">
      <c r="B69" s="21">
        <v>23</v>
      </c>
      <c r="C69" s="22" t="s">
        <v>71</v>
      </c>
      <c r="D69" s="22" t="s">
        <v>72</v>
      </c>
      <c r="E69" s="23" t="s">
        <v>73</v>
      </c>
      <c r="F69" s="22" t="s">
        <v>17</v>
      </c>
      <c r="G69" s="24">
        <v>27.9</v>
      </c>
      <c r="H69" s="4"/>
      <c r="I69" s="25">
        <f t="shared" si="0"/>
        <v>0</v>
      </c>
      <c r="J69" s="21">
        <v>8</v>
      </c>
      <c r="K69" s="25">
        <f t="shared" si="1"/>
        <v>0</v>
      </c>
      <c r="L69" s="26">
        <f t="shared" si="2"/>
        <v>0</v>
      </c>
      <c r="M69" s="27"/>
      <c r="N69" s="9"/>
      <c r="O69" s="9"/>
      <c r="P69" s="9"/>
      <c r="Q69" s="9"/>
    </row>
    <row r="70" spans="2:17" s="1" customFormat="1" ht="19.7" customHeight="1" x14ac:dyDescent="0.2">
      <c r="B70" s="21">
        <v>24</v>
      </c>
      <c r="C70" s="22" t="s">
        <v>74</v>
      </c>
      <c r="D70" s="22" t="s">
        <v>75</v>
      </c>
      <c r="E70" s="23" t="s">
        <v>76</v>
      </c>
      <c r="F70" s="22" t="s">
        <v>17</v>
      </c>
      <c r="G70" s="24">
        <v>30.41</v>
      </c>
      <c r="H70" s="4"/>
      <c r="I70" s="25">
        <f t="shared" si="0"/>
        <v>0</v>
      </c>
      <c r="J70" s="21">
        <v>8</v>
      </c>
      <c r="K70" s="25">
        <f t="shared" si="1"/>
        <v>0</v>
      </c>
      <c r="L70" s="26">
        <f t="shared" si="2"/>
        <v>0</v>
      </c>
      <c r="M70" s="27"/>
      <c r="N70" s="9"/>
      <c r="O70" s="9"/>
      <c r="P70" s="9"/>
      <c r="Q70" s="9"/>
    </row>
    <row r="71" spans="2:17" s="1" customFormat="1" ht="28.7" customHeight="1" x14ac:dyDescent="0.2">
      <c r="B71" s="21">
        <v>25</v>
      </c>
      <c r="C71" s="22" t="s">
        <v>77</v>
      </c>
      <c r="D71" s="22" t="s">
        <v>78</v>
      </c>
      <c r="E71" s="23" t="s">
        <v>79</v>
      </c>
      <c r="F71" s="22" t="s">
        <v>17</v>
      </c>
      <c r="G71" s="24">
        <v>4.2</v>
      </c>
      <c r="H71" s="4"/>
      <c r="I71" s="25">
        <f t="shared" si="0"/>
        <v>0</v>
      </c>
      <c r="J71" s="21">
        <v>8</v>
      </c>
      <c r="K71" s="25">
        <f t="shared" si="1"/>
        <v>0</v>
      </c>
      <c r="L71" s="26">
        <f t="shared" si="2"/>
        <v>0</v>
      </c>
      <c r="M71" s="27"/>
      <c r="N71" s="9"/>
      <c r="O71" s="9"/>
      <c r="P71" s="9"/>
      <c r="Q71" s="9"/>
    </row>
    <row r="72" spans="2:17" s="1" customFormat="1" ht="19.7" customHeight="1" x14ac:dyDescent="0.2">
      <c r="B72" s="21">
        <v>26</v>
      </c>
      <c r="C72" s="22" t="s">
        <v>80</v>
      </c>
      <c r="D72" s="22" t="s">
        <v>81</v>
      </c>
      <c r="E72" s="23" t="s">
        <v>82</v>
      </c>
      <c r="F72" s="22" t="s">
        <v>83</v>
      </c>
      <c r="G72" s="24">
        <v>125</v>
      </c>
      <c r="H72" s="4"/>
      <c r="I72" s="25">
        <f t="shared" si="0"/>
        <v>0</v>
      </c>
      <c r="J72" s="21">
        <v>8</v>
      </c>
      <c r="K72" s="25">
        <f t="shared" si="1"/>
        <v>0</v>
      </c>
      <c r="L72" s="26">
        <f t="shared" si="2"/>
        <v>0</v>
      </c>
      <c r="M72" s="27"/>
      <c r="N72" s="9"/>
      <c r="O72" s="9"/>
      <c r="P72" s="9"/>
      <c r="Q72" s="9"/>
    </row>
    <row r="73" spans="2:17" s="1" customFormat="1" ht="19.7" customHeight="1" x14ac:dyDescent="0.2">
      <c r="B73" s="21">
        <v>27</v>
      </c>
      <c r="C73" s="22" t="s">
        <v>84</v>
      </c>
      <c r="D73" s="22" t="s">
        <v>85</v>
      </c>
      <c r="E73" s="23" t="s">
        <v>86</v>
      </c>
      <c r="F73" s="22" t="s">
        <v>83</v>
      </c>
      <c r="G73" s="24">
        <v>192</v>
      </c>
      <c r="H73" s="4"/>
      <c r="I73" s="25">
        <f t="shared" si="0"/>
        <v>0</v>
      </c>
      <c r="J73" s="21">
        <v>8</v>
      </c>
      <c r="K73" s="25">
        <f t="shared" si="1"/>
        <v>0</v>
      </c>
      <c r="L73" s="26">
        <f t="shared" si="2"/>
        <v>0</v>
      </c>
      <c r="M73" s="27"/>
      <c r="N73" s="9"/>
      <c r="O73" s="9"/>
      <c r="P73" s="9"/>
      <c r="Q73" s="9"/>
    </row>
    <row r="74" spans="2:17" s="1" customFormat="1" ht="19.7" customHeight="1" x14ac:dyDescent="0.2">
      <c r="B74" s="21">
        <v>28</v>
      </c>
      <c r="C74" s="22" t="s">
        <v>87</v>
      </c>
      <c r="D74" s="22" t="s">
        <v>88</v>
      </c>
      <c r="E74" s="23" t="s">
        <v>89</v>
      </c>
      <c r="F74" s="22" t="s">
        <v>83</v>
      </c>
      <c r="G74" s="24">
        <v>22</v>
      </c>
      <c r="H74" s="4"/>
      <c r="I74" s="25">
        <f t="shared" si="0"/>
        <v>0</v>
      </c>
      <c r="J74" s="21">
        <v>8</v>
      </c>
      <c r="K74" s="25">
        <f t="shared" si="1"/>
        <v>0</v>
      </c>
      <c r="L74" s="26">
        <f t="shared" si="2"/>
        <v>0</v>
      </c>
      <c r="M74" s="27"/>
      <c r="N74" s="9"/>
      <c r="O74" s="9"/>
      <c r="P74" s="9"/>
      <c r="Q74" s="9"/>
    </row>
    <row r="75" spans="2:17" s="1" customFormat="1" ht="28.7" customHeight="1" x14ac:dyDescent="0.2">
      <c r="B75" s="21">
        <v>29</v>
      </c>
      <c r="C75" s="22" t="s">
        <v>90</v>
      </c>
      <c r="D75" s="22" t="s">
        <v>91</v>
      </c>
      <c r="E75" s="23" t="s">
        <v>92</v>
      </c>
      <c r="F75" s="22" t="s">
        <v>83</v>
      </c>
      <c r="G75" s="24">
        <v>37</v>
      </c>
      <c r="H75" s="4"/>
      <c r="I75" s="25">
        <f t="shared" si="0"/>
        <v>0</v>
      </c>
      <c r="J75" s="21">
        <v>8</v>
      </c>
      <c r="K75" s="25">
        <f t="shared" si="1"/>
        <v>0</v>
      </c>
      <c r="L75" s="26">
        <f t="shared" si="2"/>
        <v>0</v>
      </c>
      <c r="M75" s="27"/>
      <c r="N75" s="9"/>
      <c r="O75" s="9"/>
      <c r="P75" s="9"/>
      <c r="Q75" s="9"/>
    </row>
    <row r="76" spans="2:17" s="1" customFormat="1" ht="19.7" customHeight="1" x14ac:dyDescent="0.2">
      <c r="B76" s="21">
        <v>30</v>
      </c>
      <c r="C76" s="22" t="s">
        <v>93</v>
      </c>
      <c r="D76" s="22" t="s">
        <v>94</v>
      </c>
      <c r="E76" s="23" t="s">
        <v>95</v>
      </c>
      <c r="F76" s="22" t="s">
        <v>96</v>
      </c>
      <c r="G76" s="24">
        <v>7.6</v>
      </c>
      <c r="H76" s="4"/>
      <c r="I76" s="25">
        <f t="shared" si="0"/>
        <v>0</v>
      </c>
      <c r="J76" s="21">
        <v>8</v>
      </c>
      <c r="K76" s="25">
        <f t="shared" si="1"/>
        <v>0</v>
      </c>
      <c r="L76" s="26">
        <f t="shared" si="2"/>
        <v>0</v>
      </c>
      <c r="M76" s="27"/>
      <c r="N76" s="9"/>
      <c r="O76" s="9"/>
      <c r="P76" s="9"/>
      <c r="Q76" s="9"/>
    </row>
    <row r="77" spans="2:17" s="1" customFormat="1" ht="19.7" customHeight="1" x14ac:dyDescent="0.2">
      <c r="B77" s="21">
        <v>31</v>
      </c>
      <c r="C77" s="22" t="s">
        <v>97</v>
      </c>
      <c r="D77" s="22" t="s">
        <v>98</v>
      </c>
      <c r="E77" s="23" t="s">
        <v>99</v>
      </c>
      <c r="F77" s="22" t="s">
        <v>83</v>
      </c>
      <c r="G77" s="24">
        <v>300</v>
      </c>
      <c r="H77" s="4"/>
      <c r="I77" s="25">
        <f t="shared" si="0"/>
        <v>0</v>
      </c>
      <c r="J77" s="21">
        <v>23</v>
      </c>
      <c r="K77" s="25">
        <f t="shared" si="1"/>
        <v>0</v>
      </c>
      <c r="L77" s="26">
        <f t="shared" si="2"/>
        <v>0</v>
      </c>
      <c r="M77" s="27"/>
      <c r="N77" s="9"/>
      <c r="O77" s="9"/>
      <c r="P77" s="9"/>
      <c r="Q77" s="9"/>
    </row>
    <row r="78" spans="2:17" s="1" customFormat="1" ht="19.7" customHeight="1" x14ac:dyDescent="0.2">
      <c r="B78" s="21">
        <v>32</v>
      </c>
      <c r="C78" s="22" t="s">
        <v>100</v>
      </c>
      <c r="D78" s="22" t="s">
        <v>101</v>
      </c>
      <c r="E78" s="23" t="s">
        <v>102</v>
      </c>
      <c r="F78" s="22" t="s">
        <v>83</v>
      </c>
      <c r="G78" s="24">
        <v>130</v>
      </c>
      <c r="H78" s="4"/>
      <c r="I78" s="25">
        <f t="shared" si="0"/>
        <v>0</v>
      </c>
      <c r="J78" s="21">
        <v>23</v>
      </c>
      <c r="K78" s="25">
        <f t="shared" si="1"/>
        <v>0</v>
      </c>
      <c r="L78" s="26">
        <f t="shared" si="2"/>
        <v>0</v>
      </c>
      <c r="M78" s="27"/>
      <c r="N78" s="9"/>
      <c r="O78" s="9"/>
      <c r="P78" s="9"/>
      <c r="Q78" s="9"/>
    </row>
    <row r="79" spans="2:17" s="1" customFormat="1" ht="19.7" customHeight="1" x14ac:dyDescent="0.2">
      <c r="B79" s="21">
        <v>33</v>
      </c>
      <c r="C79" s="22" t="s">
        <v>103</v>
      </c>
      <c r="D79" s="22" t="s">
        <v>104</v>
      </c>
      <c r="E79" s="23" t="s">
        <v>105</v>
      </c>
      <c r="F79" s="22" t="s">
        <v>96</v>
      </c>
      <c r="G79" s="24">
        <v>341.43</v>
      </c>
      <c r="H79" s="4"/>
      <c r="I79" s="25">
        <f t="shared" si="0"/>
        <v>0</v>
      </c>
      <c r="J79" s="21">
        <v>23</v>
      </c>
      <c r="K79" s="25">
        <f t="shared" si="1"/>
        <v>0</v>
      </c>
      <c r="L79" s="26">
        <f t="shared" si="2"/>
        <v>0</v>
      </c>
      <c r="M79" s="27"/>
      <c r="N79" s="9"/>
      <c r="O79" s="9"/>
      <c r="P79" s="9"/>
      <c r="Q79" s="9"/>
    </row>
    <row r="80" spans="2:17" s="1" customFormat="1" ht="19.7" customHeight="1" x14ac:dyDescent="0.2">
      <c r="B80" s="21">
        <v>34</v>
      </c>
      <c r="C80" s="22" t="s">
        <v>106</v>
      </c>
      <c r="D80" s="22" t="s">
        <v>107</v>
      </c>
      <c r="E80" s="23" t="s">
        <v>108</v>
      </c>
      <c r="F80" s="22" t="s">
        <v>109</v>
      </c>
      <c r="G80" s="24">
        <v>196</v>
      </c>
      <c r="H80" s="4"/>
      <c r="I80" s="25">
        <f t="shared" si="0"/>
        <v>0</v>
      </c>
      <c r="J80" s="21">
        <v>23</v>
      </c>
      <c r="K80" s="25">
        <f t="shared" si="1"/>
        <v>0</v>
      </c>
      <c r="L80" s="26">
        <f t="shared" si="2"/>
        <v>0</v>
      </c>
      <c r="M80" s="27"/>
      <c r="N80" s="9"/>
      <c r="O80" s="9"/>
      <c r="P80" s="9"/>
      <c r="Q80" s="9"/>
    </row>
    <row r="81" spans="2:17" s="1" customFormat="1" ht="19.7" customHeight="1" x14ac:dyDescent="0.2">
      <c r="B81" s="21">
        <v>35</v>
      </c>
      <c r="C81" s="22" t="s">
        <v>110</v>
      </c>
      <c r="D81" s="22" t="s">
        <v>111</v>
      </c>
      <c r="E81" s="23" t="s">
        <v>112</v>
      </c>
      <c r="F81" s="22" t="s">
        <v>113</v>
      </c>
      <c r="G81" s="24">
        <v>251</v>
      </c>
      <c r="H81" s="4"/>
      <c r="I81" s="25">
        <f t="shared" si="0"/>
        <v>0</v>
      </c>
      <c r="J81" s="21">
        <v>8</v>
      </c>
      <c r="K81" s="25">
        <f t="shared" si="1"/>
        <v>0</v>
      </c>
      <c r="L81" s="26">
        <f t="shared" si="2"/>
        <v>0</v>
      </c>
      <c r="M81" s="27"/>
      <c r="N81" s="9"/>
      <c r="O81" s="9"/>
      <c r="P81" s="9"/>
      <c r="Q81" s="9"/>
    </row>
    <row r="82" spans="2:17" s="1" customFormat="1" ht="28.7" customHeight="1" x14ac:dyDescent="0.2">
      <c r="B82" s="21">
        <v>36</v>
      </c>
      <c r="C82" s="22" t="s">
        <v>114</v>
      </c>
      <c r="D82" s="22" t="s">
        <v>115</v>
      </c>
      <c r="E82" s="23" t="s">
        <v>116</v>
      </c>
      <c r="F82" s="22" t="s">
        <v>113</v>
      </c>
      <c r="G82" s="24">
        <v>251</v>
      </c>
      <c r="H82" s="4"/>
      <c r="I82" s="25">
        <f t="shared" si="0"/>
        <v>0</v>
      </c>
      <c r="J82" s="21">
        <v>8</v>
      </c>
      <c r="K82" s="25">
        <f t="shared" si="1"/>
        <v>0</v>
      </c>
      <c r="L82" s="26">
        <f t="shared" si="2"/>
        <v>0</v>
      </c>
      <c r="M82" s="27"/>
      <c r="N82" s="9"/>
      <c r="O82" s="9"/>
      <c r="P82" s="9"/>
      <c r="Q82" s="9"/>
    </row>
    <row r="83" spans="2:17" s="1" customFormat="1" ht="19.7" customHeight="1" x14ac:dyDescent="0.2">
      <c r="B83" s="21">
        <v>37</v>
      </c>
      <c r="C83" s="22" t="s">
        <v>117</v>
      </c>
      <c r="D83" s="22" t="s">
        <v>118</v>
      </c>
      <c r="E83" s="23" t="s">
        <v>119</v>
      </c>
      <c r="F83" s="22" t="s">
        <v>17</v>
      </c>
      <c r="G83" s="24">
        <v>5</v>
      </c>
      <c r="H83" s="4"/>
      <c r="I83" s="25">
        <f t="shared" si="0"/>
        <v>0</v>
      </c>
      <c r="J83" s="21">
        <v>8</v>
      </c>
      <c r="K83" s="25">
        <f t="shared" si="1"/>
        <v>0</v>
      </c>
      <c r="L83" s="26">
        <f t="shared" si="2"/>
        <v>0</v>
      </c>
      <c r="M83" s="27"/>
      <c r="N83" s="9"/>
      <c r="O83" s="9"/>
      <c r="P83" s="9"/>
      <c r="Q83" s="9"/>
    </row>
    <row r="84" spans="2:17" s="1" customFormat="1" ht="28.7" customHeight="1" x14ac:dyDescent="0.2">
      <c r="B84" s="21">
        <v>38</v>
      </c>
      <c r="C84" s="22" t="s">
        <v>120</v>
      </c>
      <c r="D84" s="22" t="s">
        <v>121</v>
      </c>
      <c r="E84" s="23" t="s">
        <v>122</v>
      </c>
      <c r="F84" s="22" t="s">
        <v>83</v>
      </c>
      <c r="G84" s="24">
        <v>60</v>
      </c>
      <c r="H84" s="4"/>
      <c r="I84" s="25">
        <f t="shared" si="0"/>
        <v>0</v>
      </c>
      <c r="J84" s="21">
        <v>8</v>
      </c>
      <c r="K84" s="25">
        <f t="shared" si="1"/>
        <v>0</v>
      </c>
      <c r="L84" s="26">
        <f t="shared" si="2"/>
        <v>0</v>
      </c>
      <c r="M84" s="27"/>
      <c r="N84" s="9"/>
      <c r="O84" s="9"/>
      <c r="P84" s="9"/>
      <c r="Q84" s="9"/>
    </row>
    <row r="85" spans="2:17" s="1" customFormat="1" ht="28.7" customHeight="1" x14ac:dyDescent="0.2">
      <c r="B85" s="21">
        <v>39</v>
      </c>
      <c r="C85" s="22" t="s">
        <v>123</v>
      </c>
      <c r="D85" s="22" t="s">
        <v>124</v>
      </c>
      <c r="E85" s="23" t="s">
        <v>125</v>
      </c>
      <c r="F85" s="22" t="s">
        <v>83</v>
      </c>
      <c r="G85" s="24">
        <v>65</v>
      </c>
      <c r="H85" s="4"/>
      <c r="I85" s="25">
        <f t="shared" si="0"/>
        <v>0</v>
      </c>
      <c r="J85" s="21">
        <v>8</v>
      </c>
      <c r="K85" s="25">
        <f t="shared" si="1"/>
        <v>0</v>
      </c>
      <c r="L85" s="26">
        <f t="shared" si="2"/>
        <v>0</v>
      </c>
      <c r="M85" s="27"/>
      <c r="N85" s="9"/>
      <c r="O85" s="9"/>
      <c r="P85" s="9"/>
      <c r="Q85" s="9"/>
    </row>
    <row r="86" spans="2:17" s="1" customFormat="1" ht="19.7" customHeight="1" x14ac:dyDescent="0.2">
      <c r="B86" s="21">
        <v>40</v>
      </c>
      <c r="C86" s="22" t="s">
        <v>126</v>
      </c>
      <c r="D86" s="22" t="s">
        <v>127</v>
      </c>
      <c r="E86" s="23" t="s">
        <v>128</v>
      </c>
      <c r="F86" s="22" t="s">
        <v>83</v>
      </c>
      <c r="G86" s="24">
        <v>105</v>
      </c>
      <c r="H86" s="4"/>
      <c r="I86" s="25">
        <f t="shared" si="0"/>
        <v>0</v>
      </c>
      <c r="J86" s="21">
        <v>8</v>
      </c>
      <c r="K86" s="25">
        <f t="shared" si="1"/>
        <v>0</v>
      </c>
      <c r="L86" s="26">
        <f t="shared" si="2"/>
        <v>0</v>
      </c>
      <c r="M86" s="27"/>
      <c r="N86" s="9"/>
      <c r="O86" s="9"/>
      <c r="P86" s="9"/>
      <c r="Q86" s="9"/>
    </row>
    <row r="87" spans="2:17" s="1" customFormat="1" ht="28.7" customHeight="1" x14ac:dyDescent="0.2">
      <c r="B87" s="21">
        <v>41</v>
      </c>
      <c r="C87" s="22" t="s">
        <v>129</v>
      </c>
      <c r="D87" s="22" t="s">
        <v>130</v>
      </c>
      <c r="E87" s="23" t="s">
        <v>131</v>
      </c>
      <c r="F87" s="22" t="s">
        <v>83</v>
      </c>
      <c r="G87" s="24">
        <v>214</v>
      </c>
      <c r="H87" s="4"/>
      <c r="I87" s="25">
        <f t="shared" si="0"/>
        <v>0</v>
      </c>
      <c r="J87" s="21">
        <v>8</v>
      </c>
      <c r="K87" s="25">
        <f t="shared" si="1"/>
        <v>0</v>
      </c>
      <c r="L87" s="26">
        <f t="shared" si="2"/>
        <v>0</v>
      </c>
      <c r="M87" s="27"/>
      <c r="N87" s="9"/>
      <c r="O87" s="9"/>
      <c r="P87" s="9"/>
      <c r="Q87" s="9"/>
    </row>
    <row r="88" spans="2:17" s="1" customFormat="1" ht="19.7" customHeight="1" x14ac:dyDescent="0.2">
      <c r="B88" s="21">
        <v>42</v>
      </c>
      <c r="C88" s="22" t="s">
        <v>132</v>
      </c>
      <c r="D88" s="22" t="s">
        <v>133</v>
      </c>
      <c r="E88" s="23" t="s">
        <v>134</v>
      </c>
      <c r="F88" s="22" t="s">
        <v>17</v>
      </c>
      <c r="G88" s="24">
        <v>10</v>
      </c>
      <c r="H88" s="4"/>
      <c r="I88" s="25">
        <f t="shared" si="0"/>
        <v>0</v>
      </c>
      <c r="J88" s="21">
        <v>8</v>
      </c>
      <c r="K88" s="25">
        <f t="shared" si="1"/>
        <v>0</v>
      </c>
      <c r="L88" s="26">
        <f t="shared" si="2"/>
        <v>0</v>
      </c>
      <c r="M88" s="27"/>
      <c r="N88" s="9"/>
      <c r="O88" s="9"/>
      <c r="P88" s="9"/>
      <c r="Q88" s="9"/>
    </row>
    <row r="89" spans="2:17" s="1" customFormat="1" ht="19.7" customHeight="1" x14ac:dyDescent="0.2">
      <c r="B89" s="21">
        <v>43</v>
      </c>
      <c r="C89" s="22" t="s">
        <v>135</v>
      </c>
      <c r="D89" s="22" t="s">
        <v>136</v>
      </c>
      <c r="E89" s="23" t="s">
        <v>137</v>
      </c>
      <c r="F89" s="22" t="s">
        <v>33</v>
      </c>
      <c r="G89" s="24">
        <v>0.89</v>
      </c>
      <c r="H89" s="4"/>
      <c r="I89" s="25">
        <f t="shared" si="0"/>
        <v>0</v>
      </c>
      <c r="J89" s="21">
        <v>8</v>
      </c>
      <c r="K89" s="25">
        <f t="shared" si="1"/>
        <v>0</v>
      </c>
      <c r="L89" s="26">
        <f t="shared" si="2"/>
        <v>0</v>
      </c>
      <c r="M89" s="27"/>
      <c r="N89" s="9"/>
      <c r="O89" s="9"/>
      <c r="P89" s="9"/>
      <c r="Q89" s="9"/>
    </row>
    <row r="90" spans="2:17" s="1" customFormat="1" ht="19.7" customHeight="1" x14ac:dyDescent="0.2">
      <c r="B90" s="21">
        <v>44</v>
      </c>
      <c r="C90" s="22" t="s">
        <v>138</v>
      </c>
      <c r="D90" s="22" t="s">
        <v>139</v>
      </c>
      <c r="E90" s="23" t="s">
        <v>140</v>
      </c>
      <c r="F90" s="22" t="s">
        <v>17</v>
      </c>
      <c r="G90" s="24">
        <v>3.86</v>
      </c>
      <c r="H90" s="4"/>
      <c r="I90" s="25">
        <f t="shared" si="0"/>
        <v>0</v>
      </c>
      <c r="J90" s="21">
        <v>8</v>
      </c>
      <c r="K90" s="25">
        <f t="shared" si="1"/>
        <v>0</v>
      </c>
      <c r="L90" s="26">
        <f t="shared" si="2"/>
        <v>0</v>
      </c>
      <c r="M90" s="27"/>
      <c r="N90" s="9"/>
      <c r="O90" s="9"/>
      <c r="P90" s="9"/>
      <c r="Q90" s="9"/>
    </row>
    <row r="91" spans="2:17" s="1" customFormat="1" ht="19.7" customHeight="1" x14ac:dyDescent="0.2">
      <c r="B91" s="21">
        <v>45</v>
      </c>
      <c r="C91" s="22" t="s">
        <v>141</v>
      </c>
      <c r="D91" s="22" t="s">
        <v>142</v>
      </c>
      <c r="E91" s="23" t="s">
        <v>143</v>
      </c>
      <c r="F91" s="22" t="s">
        <v>33</v>
      </c>
      <c r="G91" s="24">
        <v>2.76</v>
      </c>
      <c r="H91" s="4"/>
      <c r="I91" s="25">
        <f t="shared" si="0"/>
        <v>0</v>
      </c>
      <c r="J91" s="21">
        <v>8</v>
      </c>
      <c r="K91" s="25">
        <f t="shared" si="1"/>
        <v>0</v>
      </c>
      <c r="L91" s="26">
        <f t="shared" si="2"/>
        <v>0</v>
      </c>
      <c r="M91" s="27"/>
      <c r="N91" s="9"/>
      <c r="O91" s="9"/>
      <c r="P91" s="9"/>
      <c r="Q91" s="9"/>
    </row>
    <row r="92" spans="2:17" s="1" customFormat="1" ht="28.7" customHeight="1" x14ac:dyDescent="0.2">
      <c r="B92" s="21">
        <v>46</v>
      </c>
      <c r="C92" s="22" t="s">
        <v>144</v>
      </c>
      <c r="D92" s="22" t="s">
        <v>145</v>
      </c>
      <c r="E92" s="23" t="s">
        <v>146</v>
      </c>
      <c r="F92" s="22" t="s">
        <v>109</v>
      </c>
      <c r="G92" s="24">
        <v>59</v>
      </c>
      <c r="H92" s="4"/>
      <c r="I92" s="25">
        <f t="shared" si="0"/>
        <v>0</v>
      </c>
      <c r="J92" s="21">
        <v>8</v>
      </c>
      <c r="K92" s="25">
        <f t="shared" si="1"/>
        <v>0</v>
      </c>
      <c r="L92" s="26">
        <f t="shared" si="2"/>
        <v>0</v>
      </c>
      <c r="M92" s="27"/>
      <c r="N92" s="9"/>
      <c r="O92" s="9"/>
      <c r="P92" s="9"/>
      <c r="Q92" s="9"/>
    </row>
    <row r="93" spans="2:17" s="1" customFormat="1" ht="19.7" customHeight="1" x14ac:dyDescent="0.2">
      <c r="B93" s="21">
        <v>47</v>
      </c>
      <c r="C93" s="22" t="s">
        <v>147</v>
      </c>
      <c r="D93" s="22" t="s">
        <v>148</v>
      </c>
      <c r="E93" s="23" t="s">
        <v>149</v>
      </c>
      <c r="F93" s="22" t="s">
        <v>109</v>
      </c>
      <c r="G93" s="24">
        <v>911</v>
      </c>
      <c r="H93" s="4"/>
      <c r="I93" s="25">
        <f t="shared" si="0"/>
        <v>0</v>
      </c>
      <c r="J93" s="21">
        <v>8</v>
      </c>
      <c r="K93" s="25">
        <f t="shared" si="1"/>
        <v>0</v>
      </c>
      <c r="L93" s="26">
        <f t="shared" si="2"/>
        <v>0</v>
      </c>
      <c r="M93" s="27"/>
      <c r="N93" s="9"/>
      <c r="O93" s="9"/>
      <c r="P93" s="9"/>
      <c r="Q93" s="9"/>
    </row>
    <row r="94" spans="2:17" s="1" customFormat="1" ht="19.7" customHeight="1" x14ac:dyDescent="0.2">
      <c r="B94" s="21">
        <v>48</v>
      </c>
      <c r="C94" s="22" t="s">
        <v>150</v>
      </c>
      <c r="D94" s="22" t="s">
        <v>151</v>
      </c>
      <c r="E94" s="23" t="s">
        <v>152</v>
      </c>
      <c r="F94" s="22" t="s">
        <v>109</v>
      </c>
      <c r="G94" s="24">
        <v>42</v>
      </c>
      <c r="H94" s="4"/>
      <c r="I94" s="25">
        <f t="shared" si="0"/>
        <v>0</v>
      </c>
      <c r="J94" s="21">
        <v>8</v>
      </c>
      <c r="K94" s="25">
        <f t="shared" si="1"/>
        <v>0</v>
      </c>
      <c r="L94" s="26">
        <f t="shared" si="2"/>
        <v>0</v>
      </c>
      <c r="M94" s="27"/>
      <c r="N94" s="9"/>
      <c r="O94" s="9"/>
      <c r="P94" s="9"/>
      <c r="Q94" s="9"/>
    </row>
    <row r="95" spans="2:17" s="1" customFormat="1" ht="19.7" customHeight="1" x14ac:dyDescent="0.2">
      <c r="B95" s="21">
        <v>49</v>
      </c>
      <c r="C95" s="22" t="s">
        <v>153</v>
      </c>
      <c r="D95" s="22" t="s">
        <v>154</v>
      </c>
      <c r="E95" s="23" t="s">
        <v>155</v>
      </c>
      <c r="F95" s="22" t="s">
        <v>109</v>
      </c>
      <c r="G95" s="24">
        <v>25</v>
      </c>
      <c r="H95" s="4"/>
      <c r="I95" s="25">
        <f t="shared" si="0"/>
        <v>0</v>
      </c>
      <c r="J95" s="21">
        <v>8</v>
      </c>
      <c r="K95" s="25">
        <f t="shared" si="1"/>
        <v>0</v>
      </c>
      <c r="L95" s="26">
        <f t="shared" si="2"/>
        <v>0</v>
      </c>
      <c r="M95" s="27"/>
      <c r="N95" s="9"/>
      <c r="O95" s="9"/>
      <c r="P95" s="9"/>
      <c r="Q95" s="9"/>
    </row>
    <row r="96" spans="2:17" s="1" customFormat="1" ht="19.7" customHeight="1" x14ac:dyDescent="0.2">
      <c r="B96" s="21">
        <v>50</v>
      </c>
      <c r="C96" s="22" t="s">
        <v>156</v>
      </c>
      <c r="D96" s="22" t="s">
        <v>157</v>
      </c>
      <c r="E96" s="23" t="s">
        <v>158</v>
      </c>
      <c r="F96" s="22" t="s">
        <v>109</v>
      </c>
      <c r="G96" s="24">
        <v>250</v>
      </c>
      <c r="H96" s="4"/>
      <c r="I96" s="25">
        <f t="shared" si="0"/>
        <v>0</v>
      </c>
      <c r="J96" s="21">
        <v>23</v>
      </c>
      <c r="K96" s="25">
        <f t="shared" si="1"/>
        <v>0</v>
      </c>
      <c r="L96" s="26">
        <f t="shared" si="2"/>
        <v>0</v>
      </c>
      <c r="M96" s="27"/>
      <c r="N96" s="9"/>
      <c r="O96" s="9"/>
      <c r="P96" s="9"/>
      <c r="Q96" s="9"/>
    </row>
    <row r="97" spans="2:17" s="1" customFormat="1" ht="19.7" customHeight="1" x14ac:dyDescent="0.2">
      <c r="B97" s="21">
        <v>51</v>
      </c>
      <c r="C97" s="22" t="s">
        <v>159</v>
      </c>
      <c r="D97" s="22" t="s">
        <v>160</v>
      </c>
      <c r="E97" s="23" t="s">
        <v>161</v>
      </c>
      <c r="F97" s="22" t="s">
        <v>109</v>
      </c>
      <c r="G97" s="24">
        <v>216</v>
      </c>
      <c r="H97" s="4"/>
      <c r="I97" s="25">
        <f t="shared" si="0"/>
        <v>0</v>
      </c>
      <c r="J97" s="21">
        <v>8</v>
      </c>
      <c r="K97" s="25">
        <f t="shared" si="1"/>
        <v>0</v>
      </c>
      <c r="L97" s="26">
        <f t="shared" si="2"/>
        <v>0</v>
      </c>
      <c r="M97" s="27"/>
      <c r="N97" s="9"/>
      <c r="O97" s="9"/>
      <c r="P97" s="9"/>
      <c r="Q97" s="9"/>
    </row>
    <row r="98" spans="2:17" s="1" customFormat="1" ht="19.7" customHeight="1" x14ac:dyDescent="0.2">
      <c r="B98" s="21">
        <v>52</v>
      </c>
      <c r="C98" s="22" t="s">
        <v>162</v>
      </c>
      <c r="D98" s="22" t="s">
        <v>163</v>
      </c>
      <c r="E98" s="23" t="s">
        <v>164</v>
      </c>
      <c r="F98" s="22" t="s">
        <v>109</v>
      </c>
      <c r="G98" s="24">
        <v>64.5</v>
      </c>
      <c r="H98" s="4"/>
      <c r="I98" s="25">
        <f t="shared" si="0"/>
        <v>0</v>
      </c>
      <c r="J98" s="21">
        <v>23</v>
      </c>
      <c r="K98" s="25">
        <f t="shared" si="1"/>
        <v>0</v>
      </c>
      <c r="L98" s="26">
        <f t="shared" si="2"/>
        <v>0</v>
      </c>
      <c r="M98" s="27"/>
      <c r="N98" s="9"/>
      <c r="O98" s="9"/>
      <c r="P98" s="9"/>
      <c r="Q98" s="9"/>
    </row>
    <row r="99" spans="2:17" s="1" customFormat="1" ht="55.9" customHeight="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s="1" customFormat="1" ht="21.4" customHeight="1" x14ac:dyDescent="0.2">
      <c r="B100" s="28" t="s">
        <v>165</v>
      </c>
      <c r="C100" s="28"/>
      <c r="D100" s="28"/>
      <c r="E100" s="28"/>
      <c r="F100" s="29">
        <f>I33+I38+I43+I48+SUM(I51:I98)</f>
        <v>0</v>
      </c>
      <c r="G100" s="29"/>
      <c r="H100" s="29"/>
      <c r="I100" s="29"/>
      <c r="J100" s="29"/>
      <c r="K100" s="29"/>
      <c r="L100" s="29"/>
      <c r="M100" s="29"/>
      <c r="N100" s="9"/>
      <c r="O100" s="9"/>
      <c r="P100" s="9"/>
      <c r="Q100" s="9"/>
    </row>
    <row r="101" spans="2:17" s="1" customFormat="1" ht="21.4" customHeight="1" x14ac:dyDescent="0.2">
      <c r="B101" s="28" t="s">
        <v>166</v>
      </c>
      <c r="C101" s="28"/>
      <c r="D101" s="28"/>
      <c r="E101" s="28"/>
      <c r="F101" s="29">
        <f>L33+L38+L43+L48+SUM(L51:M98)</f>
        <v>0</v>
      </c>
      <c r="G101" s="29"/>
      <c r="H101" s="29"/>
      <c r="I101" s="29"/>
      <c r="J101" s="29"/>
      <c r="K101" s="29"/>
      <c r="L101" s="29"/>
      <c r="M101" s="29"/>
      <c r="N101" s="9"/>
      <c r="O101" s="9"/>
      <c r="P101" s="9"/>
      <c r="Q101" s="9"/>
    </row>
    <row r="102" spans="2:17" s="1" customFormat="1" ht="11.1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2:17" s="1" customFormat="1" ht="61.35" customHeight="1" x14ac:dyDescent="0.2">
      <c r="B103" s="30" t="s">
        <v>184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7" s="1" customFormat="1" ht="2.65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7" s="1" customFormat="1" ht="89.1" customHeight="1" x14ac:dyDescent="0.2">
      <c r="B105" s="30" t="s">
        <v>185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7" s="1" customFormat="1" ht="5.25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7" s="1" customFormat="1" ht="89.1" customHeight="1" x14ac:dyDescent="0.2">
      <c r="B107" s="30" t="s">
        <v>197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7" s="1" customFormat="1" ht="5.25" customHeight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7" s="1" customFormat="1" ht="37.9" customHeight="1" x14ac:dyDescent="0.2">
      <c r="B109" s="31" t="s">
        <v>167</v>
      </c>
      <c r="C109" s="31"/>
      <c r="D109" s="31"/>
      <c r="E109" s="31"/>
      <c r="F109" s="32" t="s">
        <v>168</v>
      </c>
      <c r="G109" s="32"/>
      <c r="H109" s="32"/>
      <c r="I109" s="32"/>
      <c r="J109" s="32"/>
      <c r="K109" s="32"/>
      <c r="L109" s="32"/>
      <c r="M109" s="5"/>
      <c r="N109" s="5"/>
    </row>
    <row r="110" spans="2:17" s="1" customFormat="1" ht="28.7" customHeight="1" x14ac:dyDescent="0.2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5"/>
      <c r="N110" s="5"/>
    </row>
    <row r="111" spans="2:17" s="1" customFormat="1" ht="28.7" customHeight="1" x14ac:dyDescent="0.2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5"/>
      <c r="N111" s="5"/>
    </row>
    <row r="112" spans="2:17" s="1" customFormat="1" ht="28.7" customHeight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5"/>
      <c r="N112" s="5"/>
    </row>
    <row r="113" spans="2:14" s="1" customFormat="1" ht="28.7" customHeight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5"/>
      <c r="N113" s="5"/>
    </row>
    <row r="114" spans="2:14" s="1" customFormat="1" ht="2.65" customHeight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s="1" customFormat="1" ht="158.44999999999999" customHeight="1" x14ac:dyDescent="0.2">
      <c r="B115" s="30" t="s">
        <v>198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 s="1" customFormat="1" ht="2.65" customHeight="1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s="1" customFormat="1" ht="33.6" customHeight="1" x14ac:dyDescent="0.2">
      <c r="B117" s="34" t="s">
        <v>186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s="1" customFormat="1" ht="2.65" customHeigh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s="1" customFormat="1" ht="37.9" customHeight="1" x14ac:dyDescent="0.2">
      <c r="B119" s="31" t="s">
        <v>169</v>
      </c>
      <c r="C119" s="31"/>
      <c r="D119" s="31"/>
      <c r="E119" s="31"/>
      <c r="F119" s="35" t="s">
        <v>170</v>
      </c>
      <c r="G119" s="35"/>
      <c r="H119" s="35"/>
      <c r="I119" s="35"/>
      <c r="J119" s="35"/>
      <c r="K119" s="35"/>
      <c r="L119" s="35"/>
      <c r="M119" s="5"/>
      <c r="N119" s="5"/>
    </row>
    <row r="120" spans="2:14" s="1" customFormat="1" ht="28.7" customHeight="1" x14ac:dyDescent="0.2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5"/>
      <c r="N120" s="5"/>
    </row>
    <row r="121" spans="2:14" s="1" customFormat="1" ht="28.7" customHeight="1" x14ac:dyDescent="0.2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5"/>
      <c r="N121" s="5"/>
    </row>
    <row r="122" spans="2:14" s="1" customFormat="1" ht="28.7" customHeight="1" x14ac:dyDescent="0.2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5"/>
      <c r="N122" s="5"/>
    </row>
    <row r="123" spans="2:14" s="1" customFormat="1" ht="28.7" customHeight="1" x14ac:dyDescent="0.2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5"/>
      <c r="N123" s="5"/>
    </row>
    <row r="124" spans="2:14" s="1" customFormat="1" ht="2.65" customHeight="1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s="1" customFormat="1" ht="130.69999999999999" customHeight="1" x14ac:dyDescent="0.2">
      <c r="B125" s="30" t="s">
        <v>187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s="1" customFormat="1" ht="2.65" customHeight="1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s="1" customFormat="1" ht="47.45" customHeight="1" x14ac:dyDescent="0.2">
      <c r="B127" s="30" t="s">
        <v>199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s="1" customFormat="1" ht="2.65" customHeigh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s="1" customFormat="1" ht="47.45" customHeight="1" x14ac:dyDescent="0.2">
      <c r="B129" s="30" t="s">
        <v>188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s="1" customFormat="1" ht="2.65" customHeight="1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s="1" customFormat="1" ht="33.6" customHeight="1" x14ac:dyDescent="0.2">
      <c r="B131" s="30" t="s">
        <v>189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s="1" customFormat="1" ht="2.65" customHeight="1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s="1" customFormat="1" ht="116.85" customHeight="1" x14ac:dyDescent="0.2">
      <c r="B133" s="30" t="s">
        <v>190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s="1" customFormat="1" ht="2.65" customHeight="1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s="1" customFormat="1" ht="75.2" customHeight="1" x14ac:dyDescent="0.2">
      <c r="B135" s="30" t="s">
        <v>200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s="1" customFormat="1" ht="86.85" customHeight="1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s="1" customFormat="1" ht="17.649999999999999" customHeight="1" x14ac:dyDescent="0.2">
      <c r="B137" s="5"/>
      <c r="C137" s="5"/>
      <c r="D137" s="5"/>
      <c r="E137" s="5"/>
      <c r="F137" s="5"/>
      <c r="G137" s="5"/>
      <c r="H137" s="5"/>
      <c r="I137" s="36" t="s">
        <v>191</v>
      </c>
      <c r="J137" s="36"/>
      <c r="K137" s="5"/>
      <c r="L137" s="5"/>
      <c r="M137" s="5"/>
      <c r="N137" s="5"/>
    </row>
    <row r="138" spans="2:14" s="1" customFormat="1" ht="145.15" customHeight="1" x14ac:dyDescent="0.2"/>
    <row r="139" spans="2:14" s="1" customFormat="1" ht="81.599999999999994" customHeight="1" x14ac:dyDescent="0.2">
      <c r="B139" s="2" t="s">
        <v>192</v>
      </c>
      <c r="C139" s="2"/>
      <c r="D139" s="2"/>
      <c r="E139" s="2"/>
      <c r="F139" s="2"/>
      <c r="G139" s="2"/>
      <c r="H139" s="2"/>
      <c r="I139" s="2"/>
      <c r="J139" s="2"/>
    </row>
    <row r="140" spans="2:14" s="1" customFormat="1" ht="28.7" customHeight="1" x14ac:dyDescent="0.2"/>
  </sheetData>
  <sheetProtection algorithmName="SHA-512" hashValue="3SqC64drPiNf0q3ZVzr6lQsFpzByPtiTbyL7fJm6RHBxKUyu+VsomTtZblWBiEqQEwLzY6I12sy/kMPlpK9vQA==" saltValue="gIhOvGSc4TMysKmMIueodQ==" spinCount="100000" sheet="1" objects="1" scenarios="1"/>
  <mergeCells count="108">
    <mergeCell ref="L96:M96"/>
    <mergeCell ref="L97:M97"/>
    <mergeCell ref="L98:M98"/>
    <mergeCell ref="I26:J2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I2:O2"/>
    <mergeCell ref="L32:M32"/>
    <mergeCell ref="L33:M33"/>
    <mergeCell ref="L37:M37"/>
    <mergeCell ref="L38:M38"/>
    <mergeCell ref="L42:M42"/>
    <mergeCell ref="L43:M43"/>
    <mergeCell ref="L47:M47"/>
    <mergeCell ref="L48:M48"/>
    <mergeCell ref="B4:D4"/>
    <mergeCell ref="B45:K45"/>
    <mergeCell ref="B6:D6"/>
    <mergeCell ref="B8:D8"/>
    <mergeCell ref="B100:E100"/>
    <mergeCell ref="E14:G14"/>
    <mergeCell ref="F101:M101"/>
    <mergeCell ref="F109:L109"/>
    <mergeCell ref="F110:L110"/>
    <mergeCell ref="F100:M100"/>
    <mergeCell ref="G11:N12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B127:N127"/>
    <mergeCell ref="B129:N129"/>
    <mergeCell ref="B131:N131"/>
    <mergeCell ref="B133:N133"/>
    <mergeCell ref="B135:N135"/>
    <mergeCell ref="B139:J139"/>
    <mergeCell ref="B24:L24"/>
    <mergeCell ref="B27:L27"/>
    <mergeCell ref="B30:K30"/>
    <mergeCell ref="B35:K35"/>
    <mergeCell ref="B40:K40"/>
    <mergeCell ref="F111:L111"/>
    <mergeCell ref="F112:L112"/>
    <mergeCell ref="F113:L113"/>
    <mergeCell ref="F119:L119"/>
    <mergeCell ref="F120:L120"/>
    <mergeCell ref="F121:L121"/>
    <mergeCell ref="F122:L122"/>
    <mergeCell ref="F123:L123"/>
    <mergeCell ref="I137:J137"/>
    <mergeCell ref="B113:E113"/>
    <mergeCell ref="B115:N115"/>
    <mergeCell ref="B117:N117"/>
    <mergeCell ref="B119:E119"/>
    <mergeCell ref="B120:E120"/>
    <mergeCell ref="B121:E121"/>
    <mergeCell ref="B122:E122"/>
    <mergeCell ref="B123:E123"/>
    <mergeCell ref="B125:N125"/>
    <mergeCell ref="B10:D11"/>
    <mergeCell ref="B101:E101"/>
    <mergeCell ref="B103:N103"/>
    <mergeCell ref="B105:N105"/>
    <mergeCell ref="B107:N107"/>
    <mergeCell ref="B109:E109"/>
    <mergeCell ref="B110:E110"/>
    <mergeCell ref="B111:E111"/>
    <mergeCell ref="B112:E11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</mergeCells>
  <conditionalFormatting sqref="H33">
    <cfRule type="containsBlanks" dxfId="9" priority="10">
      <formula>LEN(TRIM(H33))=0</formula>
    </cfRule>
  </conditionalFormatting>
  <conditionalFormatting sqref="H33">
    <cfRule type="containsBlanks" dxfId="8" priority="9">
      <formula>LEN(TRIM(H33))=0</formula>
    </cfRule>
  </conditionalFormatting>
  <conditionalFormatting sqref="H38">
    <cfRule type="containsBlanks" dxfId="7" priority="8">
      <formula>LEN(TRIM(H38))=0</formula>
    </cfRule>
  </conditionalFormatting>
  <conditionalFormatting sqref="H38">
    <cfRule type="containsBlanks" dxfId="6" priority="7">
      <formula>LEN(TRIM(H38))=0</formula>
    </cfRule>
  </conditionalFormatting>
  <conditionalFormatting sqref="H43">
    <cfRule type="containsBlanks" dxfId="5" priority="6">
      <formula>LEN(TRIM(H43))=0</formula>
    </cfRule>
  </conditionalFormatting>
  <conditionalFormatting sqref="H43">
    <cfRule type="containsBlanks" dxfId="4" priority="5">
      <formula>LEN(TRIM(H43))=0</formula>
    </cfRule>
  </conditionalFormatting>
  <conditionalFormatting sqref="H48">
    <cfRule type="containsBlanks" dxfId="3" priority="4">
      <formula>LEN(TRIM(H48))=0</formula>
    </cfRule>
  </conditionalFormatting>
  <conditionalFormatting sqref="H48">
    <cfRule type="containsBlanks" dxfId="2" priority="3">
      <formula>LEN(TRIM(H48))=0</formula>
    </cfRule>
  </conditionalFormatting>
  <conditionalFormatting sqref="H51:H98">
    <cfRule type="containsBlanks" dxfId="1" priority="2">
      <formula>LEN(TRIM(H51))=0</formula>
    </cfRule>
  </conditionalFormatting>
  <conditionalFormatting sqref="H51:H98">
    <cfRule type="containsBlanks" dxfId="0" priority="1">
      <formula>LEN(TRIM(H51))=0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dcterms:created xsi:type="dcterms:W3CDTF">2022-10-21T05:31:40Z</dcterms:created>
  <dcterms:modified xsi:type="dcterms:W3CDTF">2022-10-24T08:39:39Z</dcterms:modified>
</cp:coreProperties>
</file>