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le 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<sst xmlns="http://schemas.openxmlformats.org/spreadsheetml/2006/main" count="831" uniqueCount="376">
  <si>
    <t xml:space="preserve">KOSZTORYS OFERTOWY</t>
  </si>
  <si>
    <t xml:space="preserve">Nr</t>
  </si>
  <si>
    <t xml:space="preserve">Podstawa</t>
  </si>
  <si>
    <t xml:space="preserve">Opis robót</t>
  </si>
  <si>
    <t xml:space="preserve">Jm</t>
  </si>
  <si>
    <t xml:space="preserve">Ilość</t>
  </si>
  <si>
    <t xml:space="preserve">cena jedn.</t>
  </si>
  <si>
    <t xml:space="preserve">wartość</t>
  </si>
  <si>
    <t xml:space="preserve">Kosztorys</t>
  </si>
  <si>
    <t xml:space="preserve">Kody CPV: 45000000-7  Roboty budowlane 45100000-8  Przygotowanie terenu pod budowę
45221000-2  Roboty budowlane w zakresie budowy mostów i tuneli, szybów i kolei podziemnej
45221100-3  Roboty budowlane w zakresie budowy mostów 45111000-8  Roboty w zakresie burzenia, roboty ziemne 45233140-2  Roboty drogowe
45233120-6  Roboty w zakresie budowy dróg
BUDOWA OBIEKTU MOSTOWEGO NA RZECE SERAFA W CIAGU DRÓG GMINNYCH W MIEJSCOWOŚCI KOKOTÓW</t>
  </si>
  <si>
    <t xml:space="preserve">Rozdział</t>
  </si>
  <si>
    <t xml:space="preserve">Kody CPV: 45100000-8  Przygotowanie terenu pod budowę
45200000-9  Roboty budowlane w zakresie wznoszenia kompletnych obiektów budowlanych lub ich części oraz roboty w zakresie inżynierii lądowej i wodnej 45100000-8  Przygotowanie terenu pod budowę
45221000-2  Roboty budowlane w zakresie budowy mostów i tuneli, szybów i kolei podziemnej
45221100-3  Roboty budowlane w zakresie budowy mostów
BUDOWA MOSTU</t>
  </si>
  <si>
    <t xml:space="preserve">1.1</t>
  </si>
  <si>
    <t xml:space="preserve">Element</t>
  </si>
  <si>
    <t xml:space="preserve">Kody CPV: 45100000-8  Przygotowanie terenu pod budowę 45100000-8  Przygotowanie terenu pod budowę
ROBOTY PRZYGOTOWAWCZE I ZIEMNE</t>
  </si>
  <si>
    <t xml:space="preserve">1.1.1</t>
  </si>
  <si>
    <t xml:space="preserve">KNR 201/120/1</t>
  </si>
  <si>
    <t xml:space="preserve">Roboty pomiarowe przy liniowych robotach ziemnych, trasa strumieni i rzek o szerokości dna do 7˙m</t>
  </si>
  <si>
    <t xml:space="preserve">km</t>
  </si>
  <si>
    <t xml:space="preserve">Wyliczenie ilości robót:</t>
  </si>
  <si>
    <t xml:space="preserve">TYCZENIE OSI MOSTU I PODPÓR</t>
  </si>
  <si>
    <t xml:space="preserve">0,2+2*0,2</t>
  </si>
  <si>
    <t xml:space="preserve">RAZEM:</t>
  </si>
  <si>
    <t xml:space="preserve">1.1.2</t>
  </si>
  <si>
    <t xml:space="preserve">KNR 201/126/1</t>
  </si>
  <si>
    <t xml:space="preserve">Usunięcie warstwy ziemi urodzajnej (humus) przy pomocy spycharek, grubość warstwy do 15˙cm</t>
  </si>
  <si>
    <t xml:space="preserve">m2</t>
  </si>
  <si>
    <t xml:space="preserve">ZDJĘCIE HUMUSU Z TERENU
PODPÓR</t>
  </si>
  <si>
    <t xml:space="preserve">10,0*10,0*2+2*3,0*100,0</t>
  </si>
  <si>
    <t xml:space="preserve">1.1.3</t>
  </si>
  <si>
    <t xml:space="preserve">KNR 201/206/1</t>
  </si>
  <si>
    <t xml:space="preserve">Roboty ziemne koparkami podsiębiernymi z transportem urobku samochodami samowyładowczymi do 1˙km, koparka 0,40˙m3, grunt kategorii I-II</t>
  </si>
  <si>
    <t xml:space="preserve">m3</t>
  </si>
  <si>
    <t xml:space="preserve">ROZKOPANIE TERENU POD
USTAWIENIE PALOWNICU I KAFARA</t>
  </si>
  <si>
    <t xml:space="preserve">10,0*8,0*1,0*2</t>
  </si>
  <si>
    <t xml:space="preserve">1.1.4</t>
  </si>
  <si>
    <t xml:space="preserve">KNR 201/308/1</t>
  </si>
  <si>
    <t xml:space="preserve">Wykopy ręczne z podnoszeniem urobku żurawiami w pojemnikach i wyładowaniem na odkład, żuraw samochodowy 5-6˙t, kategoria gruntu I-II</t>
  </si>
  <si>
    <t xml:space="preserve">WYKOP ZIEMI W ŚCIANKACH
STALOWYCH</t>
  </si>
  <si>
    <t xml:space="preserve">4,0*10,0*3,0*2</t>
  </si>
  <si>
    <t xml:space="preserve">1.1.5</t>
  </si>
  <si>
    <t xml:space="preserve">1.2</t>
  </si>
  <si>
    <t xml:space="preserve">Kody CPV: 45221000-2  Roboty budowlane w zakresie budowy mostów i tuneli, szybów i kolei podziemnej
45221000-2  Roboty budowlane w zakresie budowy mostów i tuneli, szybów i kolei podziemnej
45221000-2  Roboty budowlane w zakresie budowy mostów i tuneli, szybów i kolei podziemnej
WYKONANIE PALI FUNAMENTOWYCH</t>
  </si>
  <si>
    <t xml:space="preserve">1.2.1</t>
  </si>
  <si>
    <t xml:space="preserve">KNR 210/301/2</t>
  </si>
  <si>
    <t xml:space="preserve">Kody CPV: 45221000-2  Roboty budowlane w zakresie budowy mostów i tuneli, szybów i kolei podziemnej
Wbijanie ścianek szczelnych stalowych z terenu lub rusztowań głębokość wbicia ścianki, do 6˙m, kategoria gruntu III
R = 0,955   M = 1,000   S = 1,000</t>
  </si>
  <si>
    <t xml:space="preserve">m</t>
  </si>
  <si>
    <t xml:space="preserve">ŚCIANKI SZCZELNE STALOWE GZ 62 I
W WALE</t>
  </si>
  <si>
    <t xml:space="preserve">(4,3+10,7)*2*2+3,5*2*2</t>
  </si>
  <si>
    <t xml:space="preserve">1.2.2</t>
  </si>
  <si>
    <t xml:space="preserve">KNR 233/210/2 (1)</t>
  </si>
  <si>
    <t xml:space="preserve">Kody CPV: 45221000-2  Roboty budowlane w zakresie budowy mostów i tuneli, szybów i kolei podziemnej
Betonowanie przy użyciu pompy na samochodzie, stopy, płyty i ławy fundamentowe, z 1 pompą</t>
  </si>
  <si>
    <t xml:space="preserve">WYKONANIE CHUDEGO BETONU
POD ŁAWĘ FUNDAMENTOWĄ I PALI</t>
  </si>
  <si>
    <t xml:space="preserve">4,0*10,0*2*0,1+100,0</t>
  </si>
  <si>
    <t xml:space="preserve">1.2.3</t>
  </si>
  <si>
    <t xml:space="preserve">KNR 210/409/14</t>
  </si>
  <si>
    <t xml:space="preserve">Kody CPV: 45221000-2  Roboty budowlane w zakresie budowy mostów i tuneli, szybów i kolei podziemnej
Wykonanie pali dużych średnic z zabezpieczeniem stateczności ścian przez rurowanie, kategoria gruntu III średnica pali 1000 mm
R = 0,955   M = 1,000   S = 1,000</t>
  </si>
  <si>
    <t xml:space="preserve">PALE POD ŁAWAMI</t>
  </si>
  <si>
    <t xml:space="preserve">4*2*2*8,0</t>
  </si>
  <si>
    <t xml:space="preserve">1.2.4</t>
  </si>
  <si>
    <t xml:space="preserve">KNR 233/207/1</t>
  </si>
  <si>
    <t xml:space="preserve">Kody CPV: 45221000-2  Roboty budowlane w zakresie budowy mostów i tuneli, szybów i kolei podziemnej
Przygotowanie zbrojenia na budowie, fundamenty podpór, pręty Fi do 14mm</t>
  </si>
  <si>
    <t xml:space="preserve">t</t>
  </si>
  <si>
    <t xml:space="preserve">ZBROJENIE</t>
  </si>
  <si>
    <t xml:space="preserve">16*0,102</t>
  </si>
  <si>
    <t xml:space="preserve">1.2.5</t>
  </si>
  <si>
    <t xml:space="preserve">KNR 233/207/2</t>
  </si>
  <si>
    <t xml:space="preserve">Kody CPV: 45221000-2  Roboty budowlane w zakresie budowy mostów i tuneli, szybów i kolei podziemnej
Przygotowanie zbrojenia na budowie, fundamenty podpór, pręty Fi 16-20mm</t>
  </si>
  <si>
    <t xml:space="preserve">16*0,624</t>
  </si>
  <si>
    <t xml:space="preserve">1.2.6</t>
  </si>
  <si>
    <t xml:space="preserve">KNR 233/208/1 (1)</t>
  </si>
  <si>
    <t xml:space="preserve">Kody CPV: 45221000-2  Roboty budowlane w zakresie budowy mostów i tuneli, szybów i kolei podziemnej
Montaż zbrojenia, fundamenty podpór, pręty Fi˙do 14˙mm</t>
  </si>
  <si>
    <t xml:space="preserve">J/W</t>
  </si>
  <si>
    <t xml:space="preserve">1.2.7</t>
  </si>
  <si>
    <t xml:space="preserve">KNR 233/208/2 (1)</t>
  </si>
  <si>
    <t xml:space="preserve">Kody CPV: 45221000-2  Roboty budowlane w zakresie budowy mostów i tuneli, szybów i kolei podziemnej
Montaż zbrojenia, fundamenty podpór, pręty Fi˙16-20˙mm</t>
  </si>
  <si>
    <t xml:space="preserve">1.2.8</t>
  </si>
  <si>
    <t xml:space="preserve">Kody CPV: 45221000-2  Roboty budowlane w zakresie budowy mostów i tuneli, szybów i kolei podziemnej
OBCIĘCIE ŚCINKI SZCZELNEJ DO POZIOMU GRUNTU</t>
  </si>
  <si>
    <t xml:space="preserve">1.2.9</t>
  </si>
  <si>
    <t xml:space="preserve">Kody CPV: 45221000-2  Roboty budowlane w zakresie budowy mostów i tuneli, szybów i kolei podziemnej</t>
  </si>
  <si>
    <t xml:space="preserve">1.3</t>
  </si>
  <si>
    <t xml:space="preserve">Kody CPV: 45221000-2  Roboty budowlane w zakresie budowy mostów i tuneli, szybów i kolei podziemnej
45221000-2  Roboty budowlane w zakresie budowy mostów i tuneli, szybów i kolei podziemnej
WYKONANIE  PRZYCZÓŁKÓW</t>
  </si>
  <si>
    <t xml:space="preserve">1.3.1</t>
  </si>
  <si>
    <t xml:space="preserve">KNR 233/203/2</t>
  </si>
  <si>
    <t xml:space="preserve">Deskowanie tradycyjne, podpory masywne, ściany oporowe i ściany maskujące o wysokości do˙4˙m</t>
  </si>
  <si>
    <t xml:space="preserve">DESKOWANIE KORPUSU
PRZYCZÓŁKÓ</t>
  </si>
  <si>
    <t xml:space="preserve">(0,8*2,65*2+10,0*2,65*2+0,6*1,0*2+0,8*10,0)*2+64</t>
  </si>
  <si>
    <t xml:space="preserve">1.3.2</t>
  </si>
  <si>
    <t xml:space="preserve">Przygotowanie zbrojenia na budowie, fundamenty podpór, pręty Fi do 14mm</t>
  </si>
  <si>
    <t xml:space="preserve">1.3.3</t>
  </si>
  <si>
    <t xml:space="preserve">KNR 233/207/7</t>
  </si>
  <si>
    <t xml:space="preserve">Przygotowanie zbrojenia na budowie, podpory słupowe i przyczółki, pręty Fi 16-20mm</t>
  </si>
  <si>
    <t xml:space="preserve">1.3.4</t>
  </si>
  <si>
    <t xml:space="preserve">Montaż zbrojenia, fundamenty podpór, pręty Fi˙do 14˙mm</t>
  </si>
  <si>
    <t xml:space="preserve">1.3.5</t>
  </si>
  <si>
    <t xml:space="preserve">Montaż zbrojenia, fundamenty podpór, pręty Fi˙16-20˙mm</t>
  </si>
  <si>
    <t xml:space="preserve">1.3.6</t>
  </si>
  <si>
    <t xml:space="preserve">KNR 233/210/1 (1)</t>
  </si>
  <si>
    <t xml:space="preserve">Betonowanie przy użyciu pompy na samochodzie, płyty, ławy i ciosy podłożyskowe, z 1 pompą</t>
  </si>
  <si>
    <t xml:space="preserve">BETONOWANIE KORPUSU
PRZYCZÓŁKÓW ŁAWA</t>
  </si>
  <si>
    <t xml:space="preserve">(0,8*2,65*10,0+0,3*1,1*10,0+0,8*1)*2+80</t>
  </si>
  <si>
    <t xml:space="preserve">1.3.7</t>
  </si>
  <si>
    <t xml:space="preserve">KNR 233/203/6</t>
  </si>
  <si>
    <t xml:space="preserve">Deskowanie tradycyjne, skrzydełka wiszące i wsporniki odciążające</t>
  </si>
  <si>
    <t xml:space="preserve">WYKONANIKE SKRZYDEŁEK
WISZĄCYCH PRZYCZÓŁKÓW</t>
  </si>
  <si>
    <t xml:space="preserve">(3,2*3,2*0,5*2+1,42*3,20*0,4+0,5*0,4*0,7)*4+10</t>
  </si>
  <si>
    <t xml:space="preserve">1.3.8</t>
  </si>
  <si>
    <t xml:space="preserve">1.3.9</t>
  </si>
  <si>
    <t xml:space="preserve">Przygotowanie zbrojenia na budowie, fundamenty podpór, pręty Fi 16-20mm</t>
  </si>
  <si>
    <t xml:space="preserve">BWETONOWANIE ZKRZYDEŁEK
PRZYCZÓŁKÓW</t>
  </si>
  <si>
    <t xml:space="preserve">3,0*(0,5+3,0)*0,5*0,5*4</t>
  </si>
  <si>
    <t xml:space="preserve">KNR 233/712/1</t>
  </si>
  <si>
    <t xml:space="preserve">Przygotowanie poziomych i pionowych powierzchni elementów mostów pod izolację, płaszczyzny poziome i pionowe, ręczne skucie nierówności betonu</t>
  </si>
  <si>
    <t xml:space="preserve">PRZYJĘTO 30% POWQ.
DESKOWANIA</t>
  </si>
  <si>
    <t xml:space="preserve">(48,7+132,88)*0,3</t>
  </si>
  <si>
    <t xml:space="preserve">KNR 233/713/19</t>
  </si>
  <si>
    <t xml:space="preserve">Izolacje przeciwwilgociowe powłokowe bitumiczne - wykonane na zimno, powłoki pionowe z roztworu asfaltowego, 1˙warstwa, do 100m2</t>
  </si>
  <si>
    <t xml:space="preserve">1.4</t>
  </si>
  <si>
    <t xml:space="preserve">Kody CPV: 45221000-2  Roboty budowlane w zakresie budowy mostów i tuneli, szybów i kolei podziemnej
45221000-2  Roboty budowlane w zakresie budowy mostów i tuneli, szybów i kolei podziemnej
KONSTRUKCJA NOSNA</t>
  </si>
  <si>
    <t xml:space="preserve">1.4.1</t>
  </si>
  <si>
    <t xml:space="preserve">KNR 233/412/4</t>
  </si>
  <si>
    <t xml:space="preserve">Montaż prefabrykowanych dźwigarów strunobetonowych typu "U", rozpiętość 24˙m</t>
  </si>
  <si>
    <t xml:space="preserve">szt</t>
  </si>
  <si>
    <t xml:space="preserve">1.4.2</t>
  </si>
  <si>
    <t xml:space="preserve">KNR 233/404/12</t>
  </si>
  <si>
    <t xml:space="preserve">Przygotowanie zbrojenia na budowie, płyty współpracujące z dźwigarami stalowymi lub prefabrykowanymi, Fi˙10-14 mm</t>
  </si>
  <si>
    <t xml:space="preserve">ZBROJENIE PŁYTY ZESPALAJĄCE I POPZRECZNICY ZAMYKAJĄCEJFARSTWO
OCHRONNEJ</t>
  </si>
  <si>
    <t xml:space="preserve">9,518+0,31+0,29</t>
  </si>
  <si>
    <t xml:space="preserve">1.4.3</t>
  </si>
  <si>
    <t xml:space="preserve">j/w</t>
  </si>
  <si>
    <t xml:space="preserve">1.4.4</t>
  </si>
  <si>
    <t xml:space="preserve">ZBROJENIE POPRZECZNICY</t>
  </si>
  <si>
    <t xml:space="preserve">0,518+1,217+0,553+1,128</t>
  </si>
  <si>
    <t xml:space="preserve">1.4.5</t>
  </si>
  <si>
    <t xml:space="preserve">1.4.6</t>
  </si>
  <si>
    <t xml:space="preserve">KNR 233/402/2 (1)</t>
  </si>
  <si>
    <t xml:space="preserve">Deskowanie płytami inwentaryzowanymi i sklejką, dźwigary główne i belki poprzeczne, klamry, płyty inwentaryzowane</t>
  </si>
  <si>
    <t xml:space="preserve">25,0*0,3*2+10,0*0,3*2</t>
  </si>
  <si>
    <t xml:space="preserve">1.4.7</t>
  </si>
  <si>
    <t xml:space="preserve">KNR 233/409/1 (1)</t>
  </si>
  <si>
    <t xml:space="preserve">Betonowanie przy użyciu pompy na samochodzie, płyty ustrojów niosących bez wsporników pełne, zagęszczanie wibratorem</t>
  </si>
  <si>
    <t xml:space="preserve">BETONOWANIA PŁYTUY</t>
  </si>
  <si>
    <t xml:space="preserve">7,5+7,0+60,0</t>
  </si>
  <si>
    <t xml:space="preserve">1.4.8</t>
  </si>
  <si>
    <t xml:space="preserve">nadbeton</t>
  </si>
  <si>
    <t xml:space="preserve">10,2*24,5*0,07</t>
  </si>
  <si>
    <t xml:space="preserve">1.4.9</t>
  </si>
  <si>
    <t xml:space="preserve">PRZYGOTOWANIE POWIERZCHNI
PLYTY POD IZOLACJĘ</t>
  </si>
  <si>
    <t xml:space="preserve">10,2*24,5+8,0*4,0*2</t>
  </si>
  <si>
    <t xml:space="preserve">KNR 233/713/4</t>
  </si>
  <si>
    <t xml:space="preserve">Izolacje przeciwwilgociowe powłokowe bitumiczne - wykonane na zimno, powłoki poziome z roztworu asfaltowego, 1˙warstwa, ponad 100m2</t>
  </si>
  <si>
    <t xml:space="preserve">KNRW 202/504/1</t>
  </si>
  <si>
    <t xml:space="preserve">Pokrycie dachów papą termozgrzewalną, 1-warstwowe</t>
  </si>
  <si>
    <t xml:space="preserve">KNR 233/717/1</t>
  </si>
  <si>
    <t xml:space="preserve">Zabezpieczenie izolacji przed uszkodzeniem, pozioma warstwa ochronna cementowa, grubości 4˙cm</t>
  </si>
  <si>
    <t xml:space="preserve">IZOLACJA NA PŁYTACH
PRZEJSCIOWYCH</t>
  </si>
  <si>
    <t xml:space="preserve">4,0*8,0*2</t>
  </si>
  <si>
    <t xml:space="preserve">KNR 233/717/2</t>
  </si>
  <si>
    <t xml:space="preserve">Zabezpieczenie izolacji przed uszkodzeniem, pozioma warstwa ochronna cementowa, dodatek lub potrącenie za każdy 1˙cm grubości
Krotność=6</t>
  </si>
  <si>
    <t xml:space="preserve">J/W DODATEK</t>
  </si>
  <si>
    <t xml:space="preserve">KNR 231/101/1</t>
  </si>
  <si>
    <t xml:space="preserve">Koryta wykonywane na całej szerokości jezdni i chodników, mechanicznie, grunt kategorii I-IV, na głębokości 20˙cm</t>
  </si>
  <si>
    <t xml:space="preserve">KORYTOWANIA POD JEZDNIĘ OD
MOSTU DO DRÓG GMINNYCH</t>
  </si>
  <si>
    <t xml:space="preserve">(25,0+10,0)*0,5*10,0*2</t>
  </si>
  <si>
    <t xml:space="preserve">KNR 231/114/5</t>
  </si>
  <si>
    <t xml:space="preserve">Podbudowy z kruszyw, tłuczeń, warstwa dolna, grubość warstwy po zagęszczeniu 15˙cm</t>
  </si>
  <si>
    <t xml:space="preserve">KNR 231/114/6</t>
  </si>
  <si>
    <t xml:space="preserve">Podbudowy z kruszyw, tłuczeń, warstwa dolna, dodatek za każdy dalszy 1˙cm grubości Krotność=5</t>
  </si>
  <si>
    <t xml:space="preserve">KNR 231/114/7</t>
  </si>
  <si>
    <t xml:space="preserve">Podbudowy z kruszyw, tłuczeń, warstwa górna, grubość warstwy po zagęszczeniu 8˙cm</t>
  </si>
  <si>
    <t xml:space="preserve">KNR 231/114/8</t>
  </si>
  <si>
    <t xml:space="preserve">Podbudowy z kruszyw, tłuczeń, warstwa górna, dodatek za każdy dalszy 1˙cm grubości Krotność=7</t>
  </si>
  <si>
    <t xml:space="preserve">KNR 231/310/1</t>
  </si>
  <si>
    <t xml:space="preserve">Nawierzchnie z mieszanek mineralno-bitumicznych grysowych, asfaltowe, warstwa wiążąca o grubości 4˙cm</t>
  </si>
  <si>
    <t xml:space="preserve">NAWIERZCHNIA NA MOŚCIE I WZAKRESIE SKRZYDEŁEK DO DRÓG
GMINNYCH</t>
  </si>
  <si>
    <t xml:space="preserve">7,0*25,0+(7,0+20,0)*0,5*10,0*2</t>
  </si>
  <si>
    <t xml:space="preserve">KNR 231/310/2</t>
  </si>
  <si>
    <t xml:space="preserve">Nawierzchnie z mieszanek mineralno-bitumicznych grysowych, asfaltowe, dodatek za każdy dalszy 1˙cm grubości warstwy</t>
  </si>
  <si>
    <t xml:space="preserve">J/W DODATEK 1 CM</t>
  </si>
  <si>
    <t xml:space="preserve">KNR 231/310/5</t>
  </si>
  <si>
    <t xml:space="preserve">Nawierzchnie z mieszanek mineralno-bitumicznych grysowych, asfaltowe, warstwa ścieralna o grubości 3˙cm</t>
  </si>
  <si>
    <t xml:space="preserve">J/W WARSTWA ŚCIERALNA</t>
  </si>
  <si>
    <t xml:space="preserve">KNR 231/310/6</t>
  </si>
  <si>
    <t xml:space="preserve">J/W DODATEK  CM</t>
  </si>
  <si>
    <t xml:space="preserve">KNR 233/701/7</t>
  </si>
  <si>
    <t xml:space="preserve">Ułożenie dylatacji z taśmy dylatacyjnej PCW</t>
  </si>
  <si>
    <t xml:space="preserve">PRZYJĘTO PRZEZ ANALOGIĘ SAJĄC
MASĘ ASFALTOWĄ Z POLIMERAM</t>
  </si>
  <si>
    <t xml:space="preserve">2*7,0</t>
  </si>
  <si>
    <t xml:space="preserve">CHUDY BETON POD PŁYTY
PRZEJSCIOWE</t>
  </si>
  <si>
    <t xml:space="preserve">8,5*4,5*0,1*2</t>
  </si>
  <si>
    <t xml:space="preserve">KNR 233/203/1</t>
  </si>
  <si>
    <t xml:space="preserve">Deskowanie tradycyjne, płyty fundamentowe</t>
  </si>
  <si>
    <t xml:space="preserve">DESKOWANIE PŁYT
PRZEJŚCIOWYCH</t>
  </si>
  <si>
    <t xml:space="preserve">(4,0+8,0)*0,3*2*2</t>
  </si>
  <si>
    <t xml:space="preserve">ZBROJENIE PŁT PRZEJŚCOWYCH</t>
  </si>
  <si>
    <t xml:space="preserve">2,005+1,712</t>
  </si>
  <si>
    <t xml:space="preserve">JU/W</t>
  </si>
  <si>
    <t xml:space="preserve">Betonowanie przy użyciu pompy na samochodzie, stopy, płyty i ławy fundamentowe, z 1 pompą</t>
  </si>
  <si>
    <t xml:space="preserve">PLUYTY PRZEJSCIOWE</t>
  </si>
  <si>
    <t xml:space="preserve">9,58+8,18</t>
  </si>
  <si>
    <t xml:space="preserve">1.5</t>
  </si>
  <si>
    <t xml:space="preserve">Kody CPV: 45221000-2  Roboty budowlane w zakresie budowy mostów i tuneli, szybów i kolei podziemnej
45221000-2  Roboty budowlane w zakresie budowy mostów i tuneli, szybów i kolei podziemnej
ROBOTY WYKOŃCZENIOWE</t>
  </si>
  <si>
    <t xml:space="preserve">1.5.1</t>
  </si>
  <si>
    <t xml:space="preserve">KNR 201/504/1</t>
  </si>
  <si>
    <t xml:space="preserve">Zasypywanie przestrzeni za ścianami budowli sztucznych w nasypach kolejowych i drogowych, z zagęszczeniem ubijakami ręcznymi, kategoria gruntu I-III</t>
  </si>
  <si>
    <t xml:space="preserve">ZASYPANIE P[RZESTRZENI ZA
PRZYVCZÓŁKAMI I W ŚCIANKACH SZCZELNYCH</t>
  </si>
  <si>
    <t xml:space="preserve">10,2*4,0*3,0*2+(8,0*2,0+20,*2,0) *0,5*5,0*2</t>
  </si>
  <si>
    <t xml:space="preserve">FARMOWANIE STOŻKÓW</t>
  </si>
  <si>
    <t xml:space="preserve">3,0*3,0*0,4*3,142*2,0+2,0*2,0*0,5*5,0*4</t>
  </si>
  <si>
    <t xml:space="preserve">NALEŻY DOŁOŻYĆ KOSZT ZAKUPU MATERIAŁU</t>
  </si>
  <si>
    <t xml:space="preserve">1.5.2</t>
  </si>
  <si>
    <t xml:space="preserve">LAWY BETONOWE POD STOŻKAMI
WAŁÓW</t>
  </si>
  <si>
    <t xml:space="preserve">(1,2*2+0,4*2)*0,5*4</t>
  </si>
  <si>
    <t xml:space="preserve">OCZEP NA ŚCIANKACH SZCZELNYCH</t>
  </si>
  <si>
    <t xml:space="preserve">1,2*3,0*2*2+1,2*0,4*2</t>
  </si>
  <si>
    <t xml:space="preserve">1.5.3</t>
  </si>
  <si>
    <t xml:space="preserve">FUNDAMENT STOKÓWUMONIENIA
WAŁÓW</t>
  </si>
  <si>
    <t xml:space="preserve">0,5*0,4*2,0*4</t>
  </si>
  <si>
    <t xml:space="preserve">UMOCNIENIOE STOŻKÓW NASYPU</t>
  </si>
  <si>
    <t xml:space="preserve">0,4*0,5*5,0*4</t>
  </si>
  <si>
    <t xml:space="preserve">OCZEP NA ŚCIANCE SZCZELNEJ</t>
  </si>
  <si>
    <t xml:space="preserve">0,4*1,2*3,0*2</t>
  </si>
  <si>
    <t xml:space="preserve">1.5.4</t>
  </si>
  <si>
    <t xml:space="preserve">KNR 211/521/3</t>
  </si>
  <si>
    <t xml:space="preserve">Wykonanie palisady, kołki Fi˙7-9˙cm, głębokość wbicia 1,00˙m, grunt kategorii I-II</t>
  </si>
  <si>
    <t xml:space="preserve">PALISADA DREWNIANA POD
STOŻKAMI</t>
  </si>
  <si>
    <t xml:space="preserve">4*3,0</t>
  </si>
  <si>
    <t xml:space="preserve">1.5.5</t>
  </si>
  <si>
    <t xml:space="preserve">KNNRS 10/407/1 (1)</t>
  </si>
  <si>
    <t xml:space="preserve">Wykonanie ubezpieczenia płytami ażurowymi typu "Krata", 90x60x10˙cm, nakłady podstawowe</t>
  </si>
  <si>
    <t xml:space="preserve">UMOCNIENIE STOZKOE WAŁU</t>
  </si>
  <si>
    <t xml:space="preserve">4*2,0*1,2*0,5</t>
  </si>
  <si>
    <t xml:space="preserve">STOZKI NASYPU</t>
  </si>
  <si>
    <t xml:space="preserve">5,0*2,0*0,59*4</t>
  </si>
  <si>
    <t xml:space="preserve">1.5.6</t>
  </si>
  <si>
    <t xml:space="preserve">KNR 231/402/4</t>
  </si>
  <si>
    <t xml:space="preserve">Ławy pod krawężniki, betonowa z oporem</t>
  </si>
  <si>
    <t xml:space="preserve">ŁAWA OD MOSTU DO DRÓG
GMINNYCH</t>
  </si>
  <si>
    <t xml:space="preserve">4*10,0*0,2*0,6</t>
  </si>
  <si>
    <t xml:space="preserve">1.5.7</t>
  </si>
  <si>
    <t xml:space="preserve">KNR 231/404/3</t>
  </si>
  <si>
    <t xml:space="preserve">Krawężniki kamienne, wystające 20x25˙cm na podsypce cementowo-piaskowej</t>
  </si>
  <si>
    <t xml:space="preserve">KRAWĘŻŚNIK NA MOSCIE I
WYŁUKOWANIACH</t>
  </si>
  <si>
    <t xml:space="preserve">24,5*2+10,0*4</t>
  </si>
  <si>
    <t xml:space="preserve">1.5.8</t>
  </si>
  <si>
    <t xml:space="preserve">DESKOWANIE KAP CHODNIKOWYCH</t>
  </si>
  <si>
    <t xml:space="preserve">25,0*0,6*2+0,3*2,0*2+0,3*1,0*2</t>
  </si>
  <si>
    <t xml:space="preserve">1.5.9</t>
  </si>
  <si>
    <t xml:space="preserve">KAPY</t>
  </si>
  <si>
    <t xml:space="preserve">12,5+4,0</t>
  </si>
  <si>
    <t xml:space="preserve">KNR 202/361/4</t>
  </si>
  <si>
    <t xml:space="preserve">Płyty dachowe, korytkowe</t>
  </si>
  <si>
    <t xml:space="preserve">element</t>
  </si>
  <si>
    <t xml:space="preserve">PRZYJETO PRZEZ ANALOGIĘ
MONTAŻ DESEK GZYMSOWYCH</t>
  </si>
  <si>
    <t xml:space="preserve">30*2</t>
  </si>
  <si>
    <t xml:space="preserve">KNR 233/702/4</t>
  </si>
  <si>
    <t xml:space="preserve">Montaż barier sprężystych 1-stronnych, odcinki proste</t>
  </si>
  <si>
    <t xml:space="preserve">BERIERO POREĘCZE O WADZE
52,KG/M</t>
  </si>
  <si>
    <t xml:space="preserve">29,0*0,052*2</t>
  </si>
  <si>
    <t xml:space="preserve">KNR 233/702/2 (1)</t>
  </si>
  <si>
    <t xml:space="preserve">Montaż poręczy mostowych, odcinki łukowe, spawarka</t>
  </si>
  <si>
    <t xml:space="preserve">BARIERY NA NASYPIE</t>
  </si>
  <si>
    <t xml:space="preserve">4*5,0*0,039</t>
  </si>
  <si>
    <t xml:space="preserve">KNR 218/625/1</t>
  </si>
  <si>
    <t xml:space="preserve">Studzienki ściekowe z gotowych elementów, uliczna betonowa, Fi˙500˙mm z osadnikiem i syfonem</t>
  </si>
  <si>
    <t xml:space="preserve">STUDZIENKI ŚCIEKOWE PRZY
MOŚCIE</t>
  </si>
  <si>
    <t xml:space="preserve">KNNR 4/1308/3</t>
  </si>
  <si>
    <t xml:space="preserve">Kanały z rur typu PVC łączone na wcisk, Fi˙200˙mm</t>
  </si>
  <si>
    <t xml:space="preserve">PRZYKANALIKI I  CIĄG NA MOŚCIE</t>
  </si>
  <si>
    <t xml:space="preserve">2*5,0+25,0+5,0</t>
  </si>
  <si>
    <t xml:space="preserve">KALKULACJA WŁASNA KANAŁ TECHNOLOGICZNY</t>
  </si>
  <si>
    <t xml:space="preserve">KANAŁ TECHNOLOGICZNY NA
OBIEKCIE I DO ZAKRESU DZIALEK OBJĘTYCH INWESTYCJĄ</t>
  </si>
  <si>
    <t xml:space="preserve">30,0+10,0+20,0</t>
  </si>
  <si>
    <t xml:space="preserve">WYKONANIE PROJEKTU I OBCIĄŻENIA PRÓBNEGO MOSTU</t>
  </si>
  <si>
    <t xml:space="preserve">kpl</t>
  </si>
  <si>
    <t xml:space="preserve">Kody CPV: 45100000-8  Przygotowanie terenu pod budowę
45200000-9  Roboty budowlane w zakresie wznoszenia kompletnych obiektów budowlanych lub ich części oraz roboty w zakresie inżynierii lądowej i wodnej 45111000-8  Roboty w zakresie burzenia, roboty ziemne
45233140-2  Roboty drogowe
45233120-6  Roboty w zakresie budowy dróg DOJAZDY</t>
  </si>
  <si>
    <t xml:space="preserve">2.1</t>
  </si>
  <si>
    <t xml:space="preserve">Kody CPV: 45111000-8  Roboty w zakresie burzenia, roboty ziemne
45233000-9  Roboty w zakresie konstruowania, fundamentowania oraz wykonywania nawierzchni autostrad, dróg
45111000-8  Roboty w zakresie burzenia, roboty ziemne 45233140-2  Roboty drogowe
ROBOTY PRZYGOTOWAWCZE I ZIEMNE</t>
  </si>
  <si>
    <t xml:space="preserve">2.1.1</t>
  </si>
  <si>
    <t xml:space="preserve">KNR 201/119/3</t>
  </si>
  <si>
    <t xml:space="preserve">Roboty pomiarowe przy liniowych robotach ziemnych, trasa dróg w terenie równinnym</t>
  </si>
  <si>
    <t xml:space="preserve">TYCZENIE DOJAZDÓW</t>
  </si>
  <si>
    <t xml:space="preserve">0,15+0,15+0,20</t>
  </si>
  <si>
    <t xml:space="preserve">2.1.2</t>
  </si>
  <si>
    <t xml:space="preserve">AT 3/101/2</t>
  </si>
  <si>
    <t xml:space="preserve">Roboty remontowe, nawierzchnie bitumiczne, cięcie na głębokość 6-10˙cm</t>
  </si>
  <si>
    <t xml:space="preserve">CIĘCIE NA POŁĄCZENIACH</t>
  </si>
  <si>
    <t xml:space="preserve">3*7,0</t>
  </si>
  <si>
    <t xml:space="preserve">2.1.3</t>
  </si>
  <si>
    <t xml:space="preserve">KNR 231/813/4</t>
  </si>
  <si>
    <t xml:space="preserve">Rozebranie krawężników, betonowych 20x30˙cm na podsypce cementowo-piaskowej</t>
  </si>
  <si>
    <t xml:space="preserve">A ODCINKU PODNIESIENIA
NAWIERZCHNI</t>
  </si>
  <si>
    <t xml:space="preserve">2*130,0</t>
  </si>
  <si>
    <t xml:space="preserve">2.1.4</t>
  </si>
  <si>
    <t xml:space="preserve">AT 3/102/1</t>
  </si>
  <si>
    <t xml:space="preserve">Roboty remontowe, frezowanie nawierzchni bitumicznej z wywozem materiału z rozbiórki na odległość do 1˙km, nawierzchnia gr. do 4˙cm</t>
  </si>
  <si>
    <t xml:space="preserve">NA WŁĄCZENIACH</t>
  </si>
  <si>
    <t xml:space="preserve">2*7,0*5,0</t>
  </si>
  <si>
    <t xml:space="preserve">2.1.5</t>
  </si>
  <si>
    <t xml:space="preserve">ISTNIEJĄCE KRAWĘŻNIKI</t>
  </si>
  <si>
    <t xml:space="preserve">2.1.6</t>
  </si>
  <si>
    <t xml:space="preserve">KNR 231/807/1</t>
  </si>
  <si>
    <t xml:space="preserve">Rozebranie nawierzchni z kostki betonowej (14x12˙cm) lub żużlowej (14x14˙cm) w torowiskach tramwajowych, na podsypce piaskowej z wypełnieniem spoin piaskiem</t>
  </si>
  <si>
    <t xml:space="preserve">KOSTKA ISTNIEJĄCEGO CHDNIKA</t>
  </si>
  <si>
    <t xml:space="preserve">130,0*2,0</t>
  </si>
  <si>
    <t xml:space="preserve">2.1.7</t>
  </si>
  <si>
    <t xml:space="preserve">Z TERENU PRZY JAZDNIACH</t>
  </si>
  <si>
    <t xml:space="preserve">130,0*2,0*2+130,0*2,0*2</t>
  </si>
  <si>
    <t xml:space="preserve">2.1.8</t>
  </si>
  <si>
    <t xml:space="preserve">KNR 201/206/2</t>
  </si>
  <si>
    <t xml:space="preserve">Roboty ziemne koparkami podsiębiernymi z transportem urobku samochodami samowyładowczymi do 1˙km, koparka 0,40˙m3, grunt kategorii III</t>
  </si>
  <si>
    <t xml:space="preserve">DOWIEZIENIE ZIEMI NA NASYP CENĘ
ZIEMI PRZYJMIE OFERENTW/G</t>
  </si>
  <si>
    <t xml:space="preserve">130,0*1,5*12,5+130,0*1,3*7,0</t>
  </si>
  <si>
    <t xml:space="preserve">2.1.9</t>
  </si>
  <si>
    <t xml:space="preserve">KOSZT DOWIEZIONEJ ZIEMI KALKULACJA WŁASNA</t>
  </si>
  <si>
    <t xml:space="preserve">KNR 201/407/2 (1)</t>
  </si>
  <si>
    <t xml:space="preserve">Formowanie i zagęszczanie nasypów zapór ziemnych z ziemi dostarczonej samochodami, średnia wysokość zapory do 10˙m, kategoria gruntu III-IV</t>
  </si>
  <si>
    <t xml:space="preserve">KORYTO POD NOWĄ NAWEZCHNIĘ</t>
  </si>
  <si>
    <t xml:space="preserve">3,5*130,0+9,0*130,0</t>
  </si>
  <si>
    <t xml:space="preserve">KNR 911/101/1 (2)</t>
  </si>
  <si>
    <t xml:space="preserve">Wzmacnianie podłoża gruntowego geosiatkami i geowłókninami, na gruntach o umiarkowanej nośności, sposobem mechanicznym, geowłóknina</t>
  </si>
  <si>
    <t xml:space="preserve">GEOWŁUKNINA</t>
  </si>
  <si>
    <t xml:space="preserve">DOLNA WARSTWA GR. 25 CM</t>
  </si>
  <si>
    <t xml:space="preserve">130,0*7,2+130,0*3,7</t>
  </si>
  <si>
    <t xml:space="preserve">Podbudowy z kruszyw, tłuczeń, warstwa dolna, dodatek za każdy dalszy 1˙cm grubości Krotność=10</t>
  </si>
  <si>
    <t xml:space="preserve">KNR 231/1004/7</t>
  </si>
  <si>
    <t xml:space="preserve">Skropienie nawierzchni drogowej asfaltem</t>
  </si>
  <si>
    <t xml:space="preserve">SKROPIENIE NAWIERZCHN DWUKROTNIE NA PODBUDOWIE TŁUCZNIOWEJ I NA DOLNEJ
WARSTWIE BITUMICZNEJ</t>
  </si>
  <si>
    <t xml:space="preserve">3*1365,0</t>
  </si>
  <si>
    <t xml:space="preserve">KNR 231/110/1</t>
  </si>
  <si>
    <t xml:space="preserve">Podbudowy z mieszanek mineralno-bitumicznych klińcowo-żwirowych, mieszanki o lepiszczu asfaltowym, grubość warstwy po zagęszczeniu 4˙cm</t>
  </si>
  <si>
    <t xml:space="preserve">PODBUDOWA GR. 7 CM</t>
  </si>
  <si>
    <t xml:space="preserve">130,0*7,2</t>
  </si>
  <si>
    <t xml:space="preserve">KNR 231/110/2</t>
  </si>
  <si>
    <t xml:space="preserve">Podbudowy z mieszanek mineralno-bitumicznych klińcowo-żwirowych, mieszanki o lepiszczu asfaltowym, dodatek za każdy następny 1˙cm warstwy
Krotność=3</t>
  </si>
  <si>
    <t xml:space="preserve">NA OBU DOJAZDACH</t>
  </si>
  <si>
    <t xml:space="preserve">130,0*7,0+130,0*3,5</t>
  </si>
  <si>
    <t xml:space="preserve">PODBUDOWA POD CHODNIK</t>
  </si>
  <si>
    <t xml:space="preserve">UZUPELNIENIE POBOCZY</t>
  </si>
  <si>
    <t xml:space="preserve">130,0*0,75+130,0*0,75*5</t>
  </si>
  <si>
    <t xml:space="preserve">ŁAWA Z OPOREM</t>
  </si>
  <si>
    <t xml:space="preserve">130,0*2*0,08</t>
  </si>
  <si>
    <t xml:space="preserve">POD OBRZEŻE</t>
  </si>
  <si>
    <t xml:space="preserve">130,0*2*0,06</t>
  </si>
  <si>
    <t xml:space="preserve">KNR 231/403/4</t>
  </si>
  <si>
    <t xml:space="preserve">Krawężniki betonowe, wystające 20x30˙cm na podsypce cementowo-piaskowej</t>
  </si>
  <si>
    <t xml:space="preserve">KRAWŻNIK BETONOWY</t>
  </si>
  <si>
    <t xml:space="preserve">KNR 231/407/4</t>
  </si>
  <si>
    <t xml:space="preserve">Obrzeża betonowe, 30x8˙cm na podsypce piaskowej z wypełnieniem spoin zaprawą cementową</t>
  </si>
  <si>
    <t xml:space="preserve">ZA CHDNIKIEM I BEZPIECZNIKIE</t>
  </si>
  <si>
    <t xml:space="preserve">KNR 231/9904/1</t>
  </si>
  <si>
    <t xml:space="preserve">Zeszyt 8/9 1994r. Zatoki postojowe i parkingi z kostki brukowej betonowej 20x10˙cm o grubości 8˙cm, na podsypce piaskowej, grubości 7˙cm</t>
  </si>
  <si>
    <t xml:space="preserve">KOSTKA CHODNIKA I OBRZEŻA</t>
  </si>
  <si>
    <t xml:space="preserve">KNR 231/704/2</t>
  </si>
  <si>
    <t xml:space="preserve">Bariery ochronne stalowe, 1-stronne, masa 39˙kg/m</t>
  </si>
  <si>
    <t xml:space="preserve">PRZY NASYPIE POWYŻEJ 1,0M</t>
  </si>
  <si>
    <t xml:space="preserve">70,0+30,0</t>
  </si>
  <si>
    <t xml:space="preserve">KNR 231/702/2</t>
  </si>
  <si>
    <t xml:space="preserve">Słupki do znaków drogowych, z rur stalowych, Fi˙70˙mm</t>
  </si>
  <si>
    <t xml:space="preserve">ZNAKI</t>
  </si>
  <si>
    <t xml:space="preserve">KNR 231/703/2</t>
  </si>
  <si>
    <t xml:space="preserve">Przymocowanie tablic znaków drogowych, znaki zakazu, nakazu, ostrzegawcze, informacyjne, powierzchnia ponad 0,3˙m2</t>
  </si>
  <si>
    <t xml:space="preserve">KNR 211/413/1</t>
  </si>
  <si>
    <t xml:space="preserve">Wykonanie budowli siatkowo-kamiennych, kosze z siatki stalowej bez wyprawy, kosz o wymiarach 5,0x1,5x0,5˙m</t>
  </si>
  <si>
    <t xml:space="preserve">BUDOWLA SIATKA ZKAMIENIEMPRZY
SKRZYNCE EL.</t>
  </si>
  <si>
    <t xml:space="preserve">1,0*5,0*2,5+2,0*2,5*1,09*2</t>
  </si>
  <si>
    <t xml:space="preserve">KNR 201/506/1</t>
  </si>
  <si>
    <t xml:space="preserve">Plantowanie (obrobienie na czysto), skarp i dna wykopów wykonywanych ręcznie, kategoria gruntu I-III</t>
  </si>
  <si>
    <t xml:space="preserve">PLANTOWANIE TERENU PO
ROBOTACH</t>
  </si>
  <si>
    <t xml:space="preserve">130,0*2,0*2+130,0*2,0+40,0*3,0*2</t>
  </si>
  <si>
    <t xml:space="preserve">KALKULACJA WŁASNA WYKONANIE KANAŁU TECHNOLOGICZNEGO</t>
  </si>
  <si>
    <t xml:space="preserve">PRZEBUDOWA OSWIETLENIA KALKULACJA WŁASNA</t>
  </si>
  <si>
    <t xml:space="preserve">PRZEŁŻENIE LAMPY OŚWIETLENIOWEJ</t>
  </si>
  <si>
    <t xml:space="preserve">razem netto:</t>
  </si>
  <si>
    <t xml:space="preserve">vat 23%:</t>
  </si>
  <si>
    <t xml:space="preserve">razem brutto: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</si>
</sst>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00"/>
    <numFmt numFmtId="166" formatCode="0.00"/>
    <numFmt numFmtId="167" formatCode="0"/>
    <numFmt numFmtId="168" formatCode="0.000"/>
    <numFmt numFmtId="169" formatCode="0.0"/>
    <numFmt numFmtId="170" formatCode="M\.D\.YY;@"/>
    <numFmt numFmtId="171" formatCode="#,##0.00"/>
  </numFmts>
  <fonts count="14">
    <font>
      <sz val="10"/>
      <color rgb="FF000000"/>
      <name val="Times New Roman"/>
      <family val="0"/>
      <charset val="204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Times New Roman"/>
      <family val="1"/>
      <charset val="238"/>
    </font>
    <font>
      <b val="true"/>
      <sz val="8"/>
      <name val="Arial"/>
      <family val="2"/>
      <charset val="1"/>
    </font>
    <font>
      <b val="true"/>
      <sz val="8"/>
      <name val="Arial"/>
      <family val="2"/>
      <charset val="238"/>
    </font>
    <font>
      <sz val="8"/>
      <name val="Microsoft Sans Serif"/>
      <family val="2"/>
      <charset val="1"/>
    </font>
    <font>
      <b val="true"/>
      <sz val="9.5"/>
      <name val="Arial"/>
      <family val="2"/>
      <charset val="1"/>
    </font>
    <font>
      <sz val="8"/>
      <color rgb="FF000000"/>
      <name val="Microsoft Sans Serif"/>
      <family val="2"/>
      <charset val="238"/>
    </font>
    <font>
      <sz val="8"/>
      <color rgb="FF000000"/>
      <name val="Microsoft Sans Serif"/>
      <family val="2"/>
      <charset val="1"/>
    </font>
    <font>
      <b val="true"/>
      <sz val="9"/>
      <name val="Arial"/>
      <family val="2"/>
      <charset val="1"/>
    </font>
    <font>
      <sz val="8"/>
      <name val="Microsoft Sans Serif"/>
      <family val="0"/>
      <charset val="1"/>
    </font>
    <font>
      <sz val="8"/>
      <name val="Microsoft Sans Serif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0" fillId="0" borderId="2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11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10" fillId="0" borderId="2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6" fontId="10" fillId="0" borderId="0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6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5" fontId="10" fillId="0" borderId="2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4" fontId="7" fillId="0" borderId="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10" fillId="0" borderId="2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4" fontId="0" fillId="0" borderId="2" xfId="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10" fillId="0" borderId="2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12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10" fillId="0" borderId="3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4" fontId="12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10" fillId="0" borderId="3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6" fontId="9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0" fillId="0" borderId="2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8" fontId="10" fillId="0" borderId="2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9" fontId="10" fillId="0" borderId="2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0" fillId="0" borderId="2" xfId="0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0" borderId="2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9" fontId="10" fillId="0" borderId="2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70" fontId="10" fillId="0" borderId="2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70" fontId="10" fillId="0" borderId="3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7" fontId="10" fillId="0" borderId="2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5" fontId="10" fillId="0" borderId="2" xfId="0" applyFont="true" applyBorder="true" applyAlignment="true" applyProtection="false">
      <alignment horizontal="right" vertical="bottom" textRotation="0" wrapText="false" indent="0" shrinkToFit="true"/>
      <protection locked="true" hidden="false"/>
    </xf>
    <xf numFmtId="165" fontId="0" fillId="0" borderId="2" xfId="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0" fillId="0" borderId="3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6" fontId="13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9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10" fillId="0" borderId="2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5" fontId="0" fillId="0" borderId="2" xfId="0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71" fontId="10" fillId="0" borderId="2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71" fontId="10" fillId="0" borderId="3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9" fontId="10" fillId="0" borderId="2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9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62"/>
  <sheetViews>
    <sheetView showFormulas="false" showGridLines="true" showRowColHeaders="true" showZeros="true" rightToLeft="false" tabSelected="true" showOutlineSymbols="true" defaultGridColor="true" view="normal" topLeftCell="A421" colorId="64" zoomScale="100" zoomScaleNormal="100" zoomScalePageLayoutView="100" workbookViewId="0">
      <selection pane="topLeft" activeCell="I14" activeCellId="0" sqref="I14"/>
    </sheetView>
  </sheetViews>
  <sheetFormatPr defaultColWidth="8.71484375" defaultRowHeight="12.75" zeroHeight="false" outlineLevelRow="0" outlineLevelCol="0"/>
  <cols>
    <col collapsed="false" customWidth="true" hidden="false" outlineLevel="0" max="1" min="1" style="0" width="6.81"/>
    <col collapsed="false" customWidth="true" hidden="false" outlineLevel="0" max="2" min="2" style="0" width="14.84"/>
    <col collapsed="false" customWidth="true" hidden="false" outlineLevel="0" max="3" min="3" style="0" width="20.82"/>
    <col collapsed="false" customWidth="true" hidden="false" outlineLevel="0" max="4" min="4" style="0" width="50.16"/>
    <col collapsed="false" customWidth="true" hidden="false" outlineLevel="0" max="5" min="5" style="1" width="9.66"/>
    <col collapsed="false" customWidth="true" hidden="false" outlineLevel="0" max="6" min="6" style="0" width="6.16"/>
    <col collapsed="false" customWidth="true" hidden="false" outlineLevel="0" max="7" min="7" style="0" width="10.66"/>
    <col collapsed="false" customWidth="true" hidden="false" outlineLevel="0" max="8" min="8" style="0" width="9.5"/>
    <col collapsed="false" customWidth="true" hidden="false" outlineLevel="0" max="9" min="9" style="0" width="14"/>
  </cols>
  <sheetData>
    <row r="1" customFormat="false" ht="12.7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</row>
    <row r="2" customFormat="false" ht="11.25" hidden="false" customHeight="true" outlineLevel="0" collapsed="false">
      <c r="A2" s="3" t="s">
        <v>1</v>
      </c>
      <c r="B2" s="4" t="s">
        <v>2</v>
      </c>
      <c r="C2" s="3" t="s">
        <v>3</v>
      </c>
      <c r="D2" s="3"/>
      <c r="E2" s="3"/>
      <c r="F2" s="4" t="s">
        <v>4</v>
      </c>
      <c r="G2" s="3" t="s">
        <v>5</v>
      </c>
      <c r="H2" s="5" t="s">
        <v>6</v>
      </c>
      <c r="I2" s="5" t="s">
        <v>7</v>
      </c>
    </row>
    <row r="3" customFormat="false" ht="119.1" hidden="false" customHeight="true" outlineLevel="0" collapsed="false">
      <c r="A3" s="6"/>
      <c r="B3" s="7" t="s">
        <v>8</v>
      </c>
      <c r="C3" s="8" t="s">
        <v>9</v>
      </c>
      <c r="D3" s="8"/>
      <c r="E3" s="8"/>
      <c r="F3" s="6"/>
      <c r="G3" s="9"/>
      <c r="H3" s="10"/>
      <c r="I3" s="10"/>
    </row>
    <row r="4" customFormat="false" ht="102" hidden="false" customHeight="true" outlineLevel="0" collapsed="false">
      <c r="A4" s="11" t="n">
        <v>1</v>
      </c>
      <c r="B4" s="7" t="s">
        <v>10</v>
      </c>
      <c r="C4" s="8" t="s">
        <v>11</v>
      </c>
      <c r="D4" s="8"/>
      <c r="E4" s="8"/>
      <c r="F4" s="6"/>
      <c r="G4" s="9"/>
      <c r="H4" s="10"/>
      <c r="I4" s="10"/>
    </row>
    <row r="5" customFormat="false" ht="39.75" hidden="false" customHeight="true" outlineLevel="0" collapsed="false">
      <c r="A5" s="7" t="s">
        <v>12</v>
      </c>
      <c r="B5" s="7" t="s">
        <v>13</v>
      </c>
      <c r="C5" s="12" t="s">
        <v>14</v>
      </c>
      <c r="D5" s="12"/>
      <c r="E5" s="12"/>
      <c r="F5" s="6"/>
      <c r="G5" s="9"/>
      <c r="H5" s="10"/>
      <c r="I5" s="10"/>
    </row>
    <row r="6" customFormat="false" ht="20.45" hidden="false" customHeight="true" outlineLevel="0" collapsed="false">
      <c r="A6" s="7" t="s">
        <v>15</v>
      </c>
      <c r="B6" s="7" t="s">
        <v>16</v>
      </c>
      <c r="C6" s="7" t="s">
        <v>17</v>
      </c>
      <c r="D6" s="7"/>
      <c r="E6" s="7"/>
      <c r="F6" s="13" t="s">
        <v>18</v>
      </c>
      <c r="G6" s="14" t="n">
        <v>0.6</v>
      </c>
      <c r="H6" s="10"/>
      <c r="I6" s="10" t="n">
        <f aca="false">G6*H6</f>
        <v>0</v>
      </c>
      <c r="K6" s="15"/>
    </row>
    <row r="7" customFormat="false" ht="11.25" hidden="false" customHeight="true" outlineLevel="0" collapsed="false">
      <c r="A7" s="7"/>
      <c r="B7" s="7" t="s">
        <v>19</v>
      </c>
      <c r="C7" s="7"/>
      <c r="D7" s="7"/>
      <c r="E7" s="7"/>
      <c r="F7" s="13"/>
      <c r="G7" s="14"/>
      <c r="H7" s="10"/>
      <c r="I7" s="10"/>
      <c r="K7" s="15"/>
      <c r="L7" s="16"/>
    </row>
    <row r="8" customFormat="false" ht="11.25" hidden="false" customHeight="true" outlineLevel="0" collapsed="false">
      <c r="A8" s="7"/>
      <c r="B8" s="7" t="s">
        <v>20</v>
      </c>
      <c r="C8" s="7"/>
      <c r="D8" s="7" t="s">
        <v>21</v>
      </c>
      <c r="E8" s="17" t="n">
        <v>0.6</v>
      </c>
      <c r="F8" s="13"/>
      <c r="G8" s="14"/>
      <c r="H8" s="10"/>
      <c r="I8" s="10"/>
      <c r="K8" s="15"/>
      <c r="L8" s="16"/>
    </row>
    <row r="9" customFormat="false" ht="11.25" hidden="false" customHeight="true" outlineLevel="0" collapsed="false">
      <c r="A9" s="7"/>
      <c r="B9" s="18" t="s">
        <v>22</v>
      </c>
      <c r="C9" s="18"/>
      <c r="D9" s="18"/>
      <c r="E9" s="17" t="n">
        <v>0.6</v>
      </c>
      <c r="F9" s="13"/>
      <c r="G9" s="14"/>
      <c r="H9" s="10"/>
      <c r="I9" s="10"/>
      <c r="K9" s="15"/>
      <c r="L9" s="16"/>
    </row>
    <row r="10" customFormat="false" ht="11.25" hidden="false" customHeight="true" outlineLevel="0" collapsed="false">
      <c r="A10" s="7" t="s">
        <v>23</v>
      </c>
      <c r="B10" s="7" t="s">
        <v>24</v>
      </c>
      <c r="C10" s="7" t="s">
        <v>25</v>
      </c>
      <c r="D10" s="7"/>
      <c r="E10" s="7"/>
      <c r="F10" s="13" t="s">
        <v>26</v>
      </c>
      <c r="G10" s="14" t="n">
        <v>800</v>
      </c>
      <c r="H10" s="10"/>
      <c r="I10" s="10" t="n">
        <f aca="false">G10*H10</f>
        <v>0</v>
      </c>
      <c r="K10" s="15"/>
    </row>
    <row r="11" customFormat="false" ht="11.25" hidden="false" customHeight="true" outlineLevel="0" collapsed="false">
      <c r="A11" s="7"/>
      <c r="B11" s="7" t="s">
        <v>19</v>
      </c>
      <c r="C11" s="7"/>
      <c r="D11" s="7"/>
      <c r="E11" s="7"/>
      <c r="F11" s="13"/>
      <c r="G11" s="14"/>
      <c r="H11" s="10"/>
      <c r="I11" s="10"/>
      <c r="K11" s="15"/>
    </row>
    <row r="12" customFormat="false" ht="24.75" hidden="false" customHeight="true" outlineLevel="0" collapsed="false">
      <c r="A12" s="7"/>
      <c r="B12" s="7" t="s">
        <v>27</v>
      </c>
      <c r="C12" s="7"/>
      <c r="D12" s="7" t="s">
        <v>28</v>
      </c>
      <c r="E12" s="19" t="n">
        <v>800</v>
      </c>
      <c r="F12" s="13"/>
      <c r="G12" s="14"/>
      <c r="H12" s="10"/>
      <c r="I12" s="10"/>
      <c r="K12" s="15"/>
    </row>
    <row r="13" customFormat="false" ht="11.25" hidden="false" customHeight="true" outlineLevel="0" collapsed="false">
      <c r="A13" s="7"/>
      <c r="B13" s="18" t="s">
        <v>22</v>
      </c>
      <c r="C13" s="18"/>
      <c r="D13" s="18"/>
      <c r="E13" s="17" t="n">
        <v>800</v>
      </c>
      <c r="F13" s="13"/>
      <c r="G13" s="14"/>
      <c r="H13" s="10"/>
      <c r="I13" s="10"/>
      <c r="K13" s="15"/>
    </row>
    <row r="14" customFormat="false" ht="20.45" hidden="false" customHeight="true" outlineLevel="0" collapsed="false">
      <c r="A14" s="7" t="s">
        <v>29</v>
      </c>
      <c r="B14" s="7" t="s">
        <v>30</v>
      </c>
      <c r="C14" s="7" t="s">
        <v>31</v>
      </c>
      <c r="D14" s="7"/>
      <c r="E14" s="7"/>
      <c r="F14" s="13" t="s">
        <v>32</v>
      </c>
      <c r="G14" s="14" t="n">
        <v>160</v>
      </c>
      <c r="H14" s="10"/>
      <c r="I14" s="10" t="n">
        <f aca="false">G14*H14</f>
        <v>0</v>
      </c>
    </row>
    <row r="15" customFormat="false" ht="11.25" hidden="false" customHeight="true" outlineLevel="0" collapsed="false">
      <c r="A15" s="7"/>
      <c r="B15" s="7" t="s">
        <v>19</v>
      </c>
      <c r="C15" s="7"/>
      <c r="D15" s="7"/>
      <c r="E15" s="7"/>
      <c r="F15" s="13"/>
      <c r="G15" s="14"/>
      <c r="H15" s="10"/>
      <c r="I15" s="10"/>
    </row>
    <row r="16" customFormat="false" ht="24.75" hidden="false" customHeight="true" outlineLevel="0" collapsed="false">
      <c r="A16" s="7"/>
      <c r="B16" s="7" t="s">
        <v>33</v>
      </c>
      <c r="C16" s="7"/>
      <c r="D16" s="7" t="s">
        <v>34</v>
      </c>
      <c r="E16" s="19" t="n">
        <v>160</v>
      </c>
      <c r="F16" s="13"/>
      <c r="G16" s="14"/>
      <c r="H16" s="10"/>
      <c r="I16" s="10"/>
    </row>
    <row r="17" customFormat="false" ht="11.25" hidden="false" customHeight="true" outlineLevel="0" collapsed="false">
      <c r="A17" s="7"/>
      <c r="B17" s="18" t="s">
        <v>22</v>
      </c>
      <c r="C17" s="18"/>
      <c r="D17" s="18"/>
      <c r="E17" s="17" t="n">
        <v>160</v>
      </c>
      <c r="F17" s="13"/>
      <c r="G17" s="14"/>
      <c r="H17" s="10"/>
      <c r="I17" s="10"/>
    </row>
    <row r="18" customFormat="false" ht="20.45" hidden="false" customHeight="true" outlineLevel="0" collapsed="false">
      <c r="A18" s="7" t="s">
        <v>35</v>
      </c>
      <c r="B18" s="7" t="s">
        <v>36</v>
      </c>
      <c r="C18" s="7" t="s">
        <v>37</v>
      </c>
      <c r="D18" s="7"/>
      <c r="E18" s="7"/>
      <c r="F18" s="13" t="s">
        <v>32</v>
      </c>
      <c r="G18" s="14" t="n">
        <v>240</v>
      </c>
      <c r="H18" s="10"/>
      <c r="I18" s="10" t="n">
        <f aca="false">G18*H18</f>
        <v>0</v>
      </c>
    </row>
    <row r="19" customFormat="false" ht="11.25" hidden="false" customHeight="true" outlineLevel="0" collapsed="false">
      <c r="A19" s="7"/>
      <c r="B19" s="7" t="s">
        <v>19</v>
      </c>
      <c r="C19" s="7"/>
      <c r="D19" s="7"/>
      <c r="E19" s="7"/>
      <c r="F19" s="13"/>
      <c r="G19" s="14"/>
      <c r="H19" s="10"/>
      <c r="I19" s="10"/>
    </row>
    <row r="20" customFormat="false" ht="24.75" hidden="false" customHeight="true" outlineLevel="0" collapsed="false">
      <c r="A20" s="7"/>
      <c r="B20" s="7" t="s">
        <v>38</v>
      </c>
      <c r="C20" s="7"/>
      <c r="D20" s="7" t="s">
        <v>39</v>
      </c>
      <c r="E20" s="19" t="n">
        <v>240</v>
      </c>
      <c r="F20" s="13"/>
      <c r="G20" s="14"/>
      <c r="H20" s="10"/>
      <c r="I20" s="10"/>
    </row>
    <row r="21" customFormat="false" ht="11.25" hidden="false" customHeight="true" outlineLevel="0" collapsed="false">
      <c r="A21" s="7"/>
      <c r="B21" s="18" t="s">
        <v>22</v>
      </c>
      <c r="C21" s="18"/>
      <c r="D21" s="18"/>
      <c r="E21" s="17" t="n">
        <v>240</v>
      </c>
      <c r="F21" s="13"/>
      <c r="G21" s="14"/>
      <c r="H21" s="10"/>
      <c r="I21" s="10"/>
    </row>
    <row r="22" customFormat="false" ht="11.25" hidden="false" customHeight="true" outlineLevel="0" collapsed="false">
      <c r="A22" s="7" t="s">
        <v>40</v>
      </c>
      <c r="B22" s="20"/>
      <c r="C22" s="20"/>
      <c r="D22" s="20"/>
      <c r="E22" s="20"/>
      <c r="F22" s="20"/>
      <c r="G22" s="21"/>
      <c r="H22" s="10"/>
      <c r="I22" s="10"/>
    </row>
    <row r="23" customFormat="false" ht="84.75" hidden="false" customHeight="true" outlineLevel="0" collapsed="false">
      <c r="A23" s="7" t="s">
        <v>41</v>
      </c>
      <c r="B23" s="7" t="s">
        <v>13</v>
      </c>
      <c r="C23" s="12" t="s">
        <v>42</v>
      </c>
      <c r="D23" s="12"/>
      <c r="E23" s="12"/>
      <c r="F23" s="6"/>
      <c r="G23" s="9"/>
      <c r="H23" s="10"/>
      <c r="I23" s="10"/>
    </row>
    <row r="24" customFormat="false" ht="52.5" hidden="false" customHeight="true" outlineLevel="0" collapsed="false">
      <c r="A24" s="7" t="s">
        <v>43</v>
      </c>
      <c r="B24" s="7" t="s">
        <v>44</v>
      </c>
      <c r="C24" s="7" t="s">
        <v>45</v>
      </c>
      <c r="D24" s="7"/>
      <c r="E24" s="7"/>
      <c r="F24" s="13" t="s">
        <v>46</v>
      </c>
      <c r="G24" s="14" t="n">
        <v>74</v>
      </c>
      <c r="H24" s="10"/>
      <c r="I24" s="10" t="n">
        <f aca="false">G24*H24</f>
        <v>0</v>
      </c>
    </row>
    <row r="25" customFormat="false" ht="11.25" hidden="false" customHeight="true" outlineLevel="0" collapsed="false">
      <c r="A25" s="7"/>
      <c r="B25" s="7" t="s">
        <v>19</v>
      </c>
      <c r="C25" s="7"/>
      <c r="D25" s="7"/>
      <c r="E25" s="7"/>
      <c r="F25" s="13"/>
      <c r="G25" s="14"/>
      <c r="H25" s="10"/>
      <c r="I25" s="10"/>
    </row>
    <row r="26" customFormat="false" ht="24.75" hidden="false" customHeight="true" outlineLevel="0" collapsed="false">
      <c r="A26" s="7"/>
      <c r="B26" s="7" t="s">
        <v>47</v>
      </c>
      <c r="C26" s="7"/>
      <c r="D26" s="7" t="s">
        <v>48</v>
      </c>
      <c r="E26" s="19" t="n">
        <v>74</v>
      </c>
      <c r="F26" s="13"/>
      <c r="G26" s="14"/>
      <c r="H26" s="10"/>
      <c r="I26" s="10"/>
    </row>
    <row r="27" customFormat="false" ht="11.25" hidden="false" customHeight="true" outlineLevel="0" collapsed="false">
      <c r="A27" s="7"/>
      <c r="B27" s="18" t="s">
        <v>22</v>
      </c>
      <c r="C27" s="18"/>
      <c r="D27" s="18"/>
      <c r="E27" s="17" t="n">
        <v>74</v>
      </c>
      <c r="F27" s="13"/>
      <c r="G27" s="14"/>
      <c r="H27" s="10"/>
      <c r="I27" s="10"/>
    </row>
    <row r="28" customFormat="false" ht="32.25" hidden="false" customHeight="true" outlineLevel="0" collapsed="false">
      <c r="A28" s="7" t="s">
        <v>49</v>
      </c>
      <c r="B28" s="7" t="s">
        <v>50</v>
      </c>
      <c r="C28" s="7" t="s">
        <v>51</v>
      </c>
      <c r="D28" s="7"/>
      <c r="E28" s="7"/>
      <c r="F28" s="13" t="s">
        <v>32</v>
      </c>
      <c r="G28" s="14" t="n">
        <v>108</v>
      </c>
      <c r="H28" s="10"/>
      <c r="I28" s="10" t="n">
        <f aca="false">G28*H28</f>
        <v>0</v>
      </c>
    </row>
    <row r="29" customFormat="false" ht="12.75" hidden="false" customHeight="true" outlineLevel="0" collapsed="false">
      <c r="A29" s="7"/>
      <c r="B29" s="7" t="s">
        <v>19</v>
      </c>
      <c r="C29" s="7"/>
      <c r="D29" s="7"/>
      <c r="E29" s="7"/>
      <c r="F29" s="13"/>
      <c r="G29" s="14"/>
      <c r="H29" s="10"/>
      <c r="I29" s="10"/>
    </row>
    <row r="30" customFormat="false" ht="12.75" hidden="false" customHeight="true" outlineLevel="0" collapsed="false">
      <c r="A30" s="7"/>
      <c r="B30" s="7" t="s">
        <v>52</v>
      </c>
      <c r="C30" s="7"/>
      <c r="D30" s="7" t="s">
        <v>53</v>
      </c>
      <c r="E30" s="19" t="n">
        <v>108</v>
      </c>
      <c r="F30" s="13"/>
      <c r="G30" s="14"/>
      <c r="H30" s="10"/>
      <c r="I30" s="10"/>
    </row>
    <row r="31" customFormat="false" ht="12.75" hidden="false" customHeight="true" outlineLevel="0" collapsed="false">
      <c r="A31" s="7"/>
      <c r="B31" s="18" t="s">
        <v>22</v>
      </c>
      <c r="C31" s="18"/>
      <c r="D31" s="18"/>
      <c r="E31" s="17" t="n">
        <v>108</v>
      </c>
      <c r="F31" s="13"/>
      <c r="G31" s="14"/>
      <c r="H31" s="10"/>
      <c r="I31" s="10"/>
    </row>
    <row r="32" customFormat="false" ht="21" hidden="false" customHeight="true" outlineLevel="0" collapsed="false">
      <c r="A32" s="7" t="s">
        <v>54</v>
      </c>
      <c r="B32" s="7" t="s">
        <v>55</v>
      </c>
      <c r="C32" s="7" t="s">
        <v>56</v>
      </c>
      <c r="D32" s="7"/>
      <c r="E32" s="7"/>
      <c r="F32" s="13" t="s">
        <v>46</v>
      </c>
      <c r="G32" s="14" t="n">
        <v>128</v>
      </c>
      <c r="H32" s="10"/>
      <c r="I32" s="10" t="n">
        <f aca="false">G32*H32</f>
        <v>0</v>
      </c>
    </row>
    <row r="33" customFormat="false" ht="12.75" hidden="false" customHeight="true" outlineLevel="0" collapsed="false">
      <c r="A33" s="7"/>
      <c r="B33" s="7" t="s">
        <v>19</v>
      </c>
      <c r="C33" s="7"/>
      <c r="D33" s="7"/>
      <c r="E33" s="7"/>
      <c r="F33" s="13"/>
      <c r="G33" s="14"/>
      <c r="H33" s="10"/>
      <c r="I33" s="10"/>
    </row>
    <row r="34" customFormat="false" ht="12.75" hidden="false" customHeight="true" outlineLevel="0" collapsed="false">
      <c r="A34" s="7"/>
      <c r="B34" s="7" t="s">
        <v>57</v>
      </c>
      <c r="C34" s="7"/>
      <c r="D34" s="7" t="s">
        <v>58</v>
      </c>
      <c r="E34" s="17" t="n">
        <v>128</v>
      </c>
      <c r="F34" s="13"/>
      <c r="G34" s="14"/>
      <c r="H34" s="10"/>
      <c r="I34" s="10"/>
    </row>
    <row r="35" customFormat="false" ht="12.75" hidden="false" customHeight="true" outlineLevel="0" collapsed="false">
      <c r="A35" s="7"/>
      <c r="B35" s="18" t="s">
        <v>22</v>
      </c>
      <c r="C35" s="18"/>
      <c r="D35" s="18"/>
      <c r="E35" s="17" t="n">
        <v>128</v>
      </c>
      <c r="F35" s="13"/>
      <c r="G35" s="14"/>
      <c r="H35" s="10"/>
      <c r="I35" s="10"/>
    </row>
    <row r="36" customFormat="false" ht="21.75" hidden="false" customHeight="true" outlineLevel="0" collapsed="false">
      <c r="A36" s="7" t="s">
        <v>59</v>
      </c>
      <c r="B36" s="7" t="s">
        <v>60</v>
      </c>
      <c r="C36" s="7" t="s">
        <v>61</v>
      </c>
      <c r="D36" s="7"/>
      <c r="E36" s="7"/>
      <c r="F36" s="13" t="s">
        <v>62</v>
      </c>
      <c r="G36" s="14" t="n">
        <v>1.63</v>
      </c>
      <c r="H36" s="10"/>
      <c r="I36" s="10" t="n">
        <f aca="false">G36*H36</f>
        <v>0</v>
      </c>
    </row>
    <row r="37" customFormat="false" ht="12.75" hidden="false" customHeight="true" outlineLevel="0" collapsed="false">
      <c r="A37" s="7"/>
      <c r="B37" s="7" t="s">
        <v>19</v>
      </c>
      <c r="C37" s="7"/>
      <c r="D37" s="7"/>
      <c r="E37" s="7"/>
      <c r="F37" s="13"/>
      <c r="G37" s="14"/>
      <c r="H37" s="10"/>
      <c r="I37" s="10"/>
    </row>
    <row r="38" customFormat="false" ht="12.75" hidden="false" customHeight="true" outlineLevel="0" collapsed="false">
      <c r="A38" s="7"/>
      <c r="B38" s="7" t="s">
        <v>63</v>
      </c>
      <c r="C38" s="7"/>
      <c r="D38" s="7" t="s">
        <v>64</v>
      </c>
      <c r="E38" s="17" t="n">
        <v>1.632</v>
      </c>
      <c r="F38" s="13"/>
      <c r="G38" s="14"/>
      <c r="H38" s="10"/>
      <c r="I38" s="10"/>
    </row>
    <row r="39" customFormat="false" ht="12.75" hidden="false" customHeight="true" outlineLevel="0" collapsed="false">
      <c r="A39" s="7"/>
      <c r="B39" s="18" t="s">
        <v>22</v>
      </c>
      <c r="C39" s="18"/>
      <c r="D39" s="18"/>
      <c r="E39" s="17" t="n">
        <v>1.632</v>
      </c>
      <c r="F39" s="13"/>
      <c r="G39" s="14"/>
      <c r="H39" s="10"/>
      <c r="I39" s="10"/>
    </row>
    <row r="40" customFormat="false" ht="21" hidden="false" customHeight="true" outlineLevel="0" collapsed="false">
      <c r="A40" s="7" t="s">
        <v>65</v>
      </c>
      <c r="B40" s="7" t="s">
        <v>66</v>
      </c>
      <c r="C40" s="7" t="s">
        <v>67</v>
      </c>
      <c r="D40" s="7"/>
      <c r="E40" s="7"/>
      <c r="F40" s="13" t="s">
        <v>62</v>
      </c>
      <c r="G40" s="22" t="n">
        <v>9.984</v>
      </c>
      <c r="H40" s="10"/>
      <c r="I40" s="10" t="n">
        <f aca="false">G40*H40</f>
        <v>0</v>
      </c>
    </row>
    <row r="41" customFormat="false" ht="12.75" hidden="false" customHeight="true" outlineLevel="0" collapsed="false">
      <c r="A41" s="7"/>
      <c r="B41" s="7" t="s">
        <v>19</v>
      </c>
      <c r="C41" s="7"/>
      <c r="D41" s="7"/>
      <c r="E41" s="7"/>
      <c r="F41" s="13"/>
      <c r="G41" s="22"/>
      <c r="H41" s="10"/>
      <c r="I41" s="10"/>
    </row>
    <row r="42" customFormat="false" ht="12.75" hidden="false" customHeight="false" outlineLevel="0" collapsed="false">
      <c r="A42" s="7"/>
      <c r="B42" s="20"/>
      <c r="C42" s="20"/>
      <c r="D42" s="7" t="s">
        <v>68</v>
      </c>
      <c r="E42" s="17" t="n">
        <v>9.984</v>
      </c>
      <c r="F42" s="13"/>
      <c r="G42" s="22"/>
      <c r="H42" s="10"/>
      <c r="I42" s="10"/>
    </row>
    <row r="43" customFormat="false" ht="12.75" hidden="false" customHeight="true" outlineLevel="0" collapsed="false">
      <c r="A43" s="7"/>
      <c r="B43" s="18" t="s">
        <v>22</v>
      </c>
      <c r="C43" s="18"/>
      <c r="D43" s="18"/>
      <c r="E43" s="17" t="n">
        <v>9.984</v>
      </c>
      <c r="F43" s="13"/>
      <c r="G43" s="22"/>
      <c r="H43" s="10"/>
      <c r="I43" s="10"/>
    </row>
    <row r="44" customFormat="false" ht="2.25" hidden="false" customHeight="true" outlineLevel="0" collapsed="false">
      <c r="A44" s="23"/>
      <c r="B44" s="24"/>
      <c r="C44" s="24"/>
      <c r="D44" s="24"/>
      <c r="E44" s="25"/>
      <c r="F44" s="26"/>
      <c r="G44" s="27"/>
      <c r="H44" s="28"/>
      <c r="I44" s="28"/>
    </row>
    <row r="45" customFormat="false" ht="22.5" hidden="false" customHeight="true" outlineLevel="0" collapsed="false">
      <c r="A45" s="3" t="s">
        <v>1</v>
      </c>
      <c r="B45" s="4" t="s">
        <v>2</v>
      </c>
      <c r="C45" s="3" t="s">
        <v>3</v>
      </c>
      <c r="D45" s="3"/>
      <c r="E45" s="3"/>
      <c r="F45" s="4" t="s">
        <v>4</v>
      </c>
      <c r="G45" s="3" t="s">
        <v>5</v>
      </c>
      <c r="H45" s="5" t="s">
        <v>6</v>
      </c>
      <c r="I45" s="5" t="s">
        <v>7</v>
      </c>
    </row>
    <row r="46" customFormat="false" ht="21" hidden="false" customHeight="true" outlineLevel="0" collapsed="false">
      <c r="A46" s="7" t="s">
        <v>69</v>
      </c>
      <c r="B46" s="7" t="s">
        <v>70</v>
      </c>
      <c r="C46" s="7" t="s">
        <v>71</v>
      </c>
      <c r="D46" s="7"/>
      <c r="E46" s="7"/>
      <c r="F46" s="13" t="s">
        <v>62</v>
      </c>
      <c r="G46" s="22" t="n">
        <v>1.63</v>
      </c>
      <c r="H46" s="10"/>
      <c r="I46" s="10" t="n">
        <f aca="false">G46*H46</f>
        <v>0</v>
      </c>
    </row>
    <row r="47" customFormat="false" ht="12.75" hidden="false" customHeight="true" outlineLevel="0" collapsed="false">
      <c r="A47" s="7"/>
      <c r="B47" s="7" t="s">
        <v>19</v>
      </c>
      <c r="C47" s="7"/>
      <c r="D47" s="7"/>
      <c r="E47" s="7"/>
      <c r="F47" s="13"/>
      <c r="G47" s="22"/>
      <c r="H47" s="10"/>
      <c r="I47" s="10"/>
    </row>
    <row r="48" customFormat="false" ht="12.75" hidden="false" customHeight="true" outlineLevel="0" collapsed="false">
      <c r="A48" s="7"/>
      <c r="B48" s="7" t="s">
        <v>72</v>
      </c>
      <c r="C48" s="7"/>
      <c r="D48" s="29" t="n">
        <v>1.63</v>
      </c>
      <c r="E48" s="17" t="n">
        <v>1.63</v>
      </c>
      <c r="F48" s="13"/>
      <c r="G48" s="22"/>
      <c r="H48" s="10"/>
      <c r="I48" s="10"/>
    </row>
    <row r="49" customFormat="false" ht="12.75" hidden="false" customHeight="true" outlineLevel="0" collapsed="false">
      <c r="A49" s="7"/>
      <c r="B49" s="18" t="s">
        <v>22</v>
      </c>
      <c r="C49" s="18"/>
      <c r="D49" s="18"/>
      <c r="E49" s="17" t="n">
        <v>1.63</v>
      </c>
      <c r="F49" s="13"/>
      <c r="G49" s="22"/>
      <c r="H49" s="10"/>
      <c r="I49" s="10"/>
    </row>
    <row r="50" customFormat="false" ht="31.5" hidden="false" customHeight="true" outlineLevel="0" collapsed="false">
      <c r="A50" s="7" t="s">
        <v>73</v>
      </c>
      <c r="B50" s="7" t="s">
        <v>74</v>
      </c>
      <c r="C50" s="7" t="s">
        <v>75</v>
      </c>
      <c r="D50" s="7"/>
      <c r="E50" s="7"/>
      <c r="F50" s="13" t="s">
        <v>62</v>
      </c>
      <c r="G50" s="22" t="n">
        <v>9.984</v>
      </c>
      <c r="H50" s="10"/>
      <c r="I50" s="10" t="n">
        <f aca="false">G50*H50</f>
        <v>0</v>
      </c>
    </row>
    <row r="51" customFormat="false" ht="12.75" hidden="false" customHeight="true" outlineLevel="0" collapsed="false">
      <c r="A51" s="7"/>
      <c r="B51" s="7" t="s">
        <v>19</v>
      </c>
      <c r="C51" s="7"/>
      <c r="D51" s="7"/>
      <c r="E51" s="7"/>
      <c r="F51" s="13"/>
      <c r="G51" s="22"/>
      <c r="H51" s="10"/>
      <c r="I51" s="10"/>
    </row>
    <row r="52" customFormat="false" ht="12.75" hidden="false" customHeight="true" outlineLevel="0" collapsed="false">
      <c r="A52" s="7"/>
      <c r="B52" s="7" t="s">
        <v>72</v>
      </c>
      <c r="C52" s="7"/>
      <c r="D52" s="30" t="n">
        <v>9.984</v>
      </c>
      <c r="E52" s="17" t="n">
        <v>9.984</v>
      </c>
      <c r="F52" s="13"/>
      <c r="G52" s="22"/>
      <c r="H52" s="10"/>
      <c r="I52" s="10"/>
    </row>
    <row r="53" customFormat="false" ht="12.75" hidden="false" customHeight="true" outlineLevel="0" collapsed="false">
      <c r="A53" s="7"/>
      <c r="B53" s="18" t="s">
        <v>22</v>
      </c>
      <c r="C53" s="18"/>
      <c r="D53" s="18"/>
      <c r="E53" s="17" t="n">
        <v>9.984</v>
      </c>
      <c r="F53" s="13"/>
      <c r="G53" s="22"/>
      <c r="H53" s="10"/>
      <c r="I53" s="10"/>
    </row>
    <row r="54" customFormat="false" ht="22.5" hidden="false" customHeight="true" outlineLevel="0" collapsed="false">
      <c r="A54" s="7" t="s">
        <v>76</v>
      </c>
      <c r="B54" s="6"/>
      <c r="C54" s="7" t="s">
        <v>77</v>
      </c>
      <c r="D54" s="7"/>
      <c r="E54" s="7"/>
      <c r="F54" s="13" t="s">
        <v>46</v>
      </c>
      <c r="G54" s="31" t="n">
        <v>69.6</v>
      </c>
      <c r="H54" s="10"/>
      <c r="I54" s="10" t="n">
        <f aca="false">G54*H54</f>
        <v>0</v>
      </c>
    </row>
    <row r="55" customFormat="false" ht="22.5" hidden="false" customHeight="true" outlineLevel="0" collapsed="false">
      <c r="A55" s="7" t="s">
        <v>78</v>
      </c>
      <c r="B55" s="32"/>
      <c r="C55" s="7" t="s">
        <v>79</v>
      </c>
      <c r="D55" s="7"/>
      <c r="E55" s="7"/>
      <c r="F55" s="32"/>
      <c r="G55" s="33"/>
      <c r="H55" s="10"/>
      <c r="I55" s="10"/>
    </row>
    <row r="56" customFormat="false" ht="62.25" hidden="false" customHeight="true" outlineLevel="0" collapsed="false">
      <c r="A56" s="7" t="s">
        <v>80</v>
      </c>
      <c r="B56" s="7" t="s">
        <v>13</v>
      </c>
      <c r="C56" s="12" t="s">
        <v>81</v>
      </c>
      <c r="D56" s="12"/>
      <c r="E56" s="12"/>
      <c r="F56" s="6"/>
      <c r="G56" s="9"/>
      <c r="H56" s="10"/>
      <c r="I56" s="10"/>
    </row>
    <row r="57" customFormat="false" ht="12" hidden="false" customHeight="true" outlineLevel="0" collapsed="false">
      <c r="A57" s="7" t="s">
        <v>82</v>
      </c>
      <c r="B57" s="7" t="s">
        <v>83</v>
      </c>
      <c r="C57" s="7" t="s">
        <v>84</v>
      </c>
      <c r="D57" s="7"/>
      <c r="E57" s="7"/>
      <c r="F57" s="13" t="s">
        <v>26</v>
      </c>
      <c r="G57" s="14" t="n">
        <v>196.88</v>
      </c>
      <c r="H57" s="10"/>
      <c r="I57" s="10" t="n">
        <f aca="false">G57*H57</f>
        <v>0</v>
      </c>
    </row>
    <row r="58" customFormat="false" ht="12.75" hidden="false" customHeight="true" outlineLevel="0" collapsed="false">
      <c r="A58" s="7"/>
      <c r="B58" s="7" t="s">
        <v>19</v>
      </c>
      <c r="C58" s="7"/>
      <c r="D58" s="7"/>
      <c r="E58" s="7"/>
      <c r="F58" s="13"/>
      <c r="G58" s="14"/>
      <c r="H58" s="10"/>
      <c r="I58" s="10"/>
    </row>
    <row r="59" customFormat="false" ht="21" hidden="false" customHeight="true" outlineLevel="0" collapsed="false">
      <c r="A59" s="7"/>
      <c r="B59" s="7" t="s">
        <v>85</v>
      </c>
      <c r="C59" s="7"/>
      <c r="D59" s="7" t="s">
        <v>86</v>
      </c>
      <c r="E59" s="19" t="n">
        <v>196.88</v>
      </c>
      <c r="F59" s="13"/>
      <c r="G59" s="14"/>
      <c r="H59" s="10"/>
      <c r="I59" s="10"/>
    </row>
    <row r="60" customFormat="false" ht="12.75" hidden="false" customHeight="true" outlineLevel="0" collapsed="false">
      <c r="A60" s="7"/>
      <c r="B60" s="18" t="s">
        <v>22</v>
      </c>
      <c r="C60" s="18"/>
      <c r="D60" s="18"/>
      <c r="E60" s="17" t="n">
        <v>196.88</v>
      </c>
      <c r="F60" s="13"/>
      <c r="G60" s="14"/>
      <c r="H60" s="10"/>
      <c r="I60" s="10"/>
    </row>
    <row r="61" customFormat="false" ht="12.75" hidden="false" customHeight="true" outlineLevel="0" collapsed="false">
      <c r="A61" s="7" t="s">
        <v>87</v>
      </c>
      <c r="B61" s="7" t="s">
        <v>60</v>
      </c>
      <c r="C61" s="7" t="s">
        <v>88</v>
      </c>
      <c r="D61" s="7"/>
      <c r="E61" s="7"/>
      <c r="F61" s="13" t="s">
        <v>62</v>
      </c>
      <c r="G61" s="34" t="n">
        <v>1</v>
      </c>
      <c r="H61" s="10"/>
      <c r="I61" s="10" t="n">
        <f aca="false">G61*H61</f>
        <v>0</v>
      </c>
    </row>
    <row r="62" customFormat="false" ht="12.75" hidden="false" customHeight="true" outlineLevel="0" collapsed="false">
      <c r="A62" s="7"/>
      <c r="B62" s="7" t="s">
        <v>19</v>
      </c>
      <c r="C62" s="7"/>
      <c r="D62" s="7"/>
      <c r="E62" s="7"/>
      <c r="F62" s="13"/>
      <c r="G62" s="34"/>
      <c r="H62" s="10"/>
      <c r="I62" s="10"/>
    </row>
    <row r="63" customFormat="false" ht="12.75" hidden="false" customHeight="false" outlineLevel="0" collapsed="false">
      <c r="A63" s="7"/>
      <c r="B63" s="20"/>
      <c r="C63" s="20"/>
      <c r="D63" s="11" t="n">
        <v>1</v>
      </c>
      <c r="E63" s="17" t="n">
        <v>1</v>
      </c>
      <c r="F63" s="13"/>
      <c r="G63" s="34"/>
      <c r="H63" s="10"/>
      <c r="I63" s="10"/>
    </row>
    <row r="64" customFormat="false" ht="12.75" hidden="false" customHeight="true" outlineLevel="0" collapsed="false">
      <c r="A64" s="7"/>
      <c r="B64" s="18" t="s">
        <v>22</v>
      </c>
      <c r="C64" s="18"/>
      <c r="D64" s="18"/>
      <c r="E64" s="17" t="n">
        <v>1</v>
      </c>
      <c r="F64" s="13"/>
      <c r="G64" s="34"/>
      <c r="H64" s="10"/>
      <c r="I64" s="10"/>
    </row>
    <row r="65" customFormat="false" ht="10.5" hidden="false" customHeight="true" outlineLevel="0" collapsed="false">
      <c r="A65" s="7" t="s">
        <v>89</v>
      </c>
      <c r="B65" s="7" t="s">
        <v>90</v>
      </c>
      <c r="C65" s="7" t="s">
        <v>91</v>
      </c>
      <c r="D65" s="7"/>
      <c r="E65" s="7"/>
      <c r="F65" s="13" t="s">
        <v>62</v>
      </c>
      <c r="G65" s="34" t="n">
        <v>17</v>
      </c>
      <c r="H65" s="10"/>
      <c r="I65" s="10" t="n">
        <f aca="false">G65*H65</f>
        <v>0</v>
      </c>
    </row>
    <row r="66" customFormat="false" ht="12.75" hidden="false" customHeight="true" outlineLevel="0" collapsed="false">
      <c r="A66" s="7"/>
      <c r="B66" s="7" t="s">
        <v>19</v>
      </c>
      <c r="C66" s="7"/>
      <c r="D66" s="7"/>
      <c r="E66" s="7"/>
      <c r="F66" s="13"/>
      <c r="G66" s="34"/>
      <c r="H66" s="10"/>
      <c r="I66" s="10"/>
    </row>
    <row r="67" customFormat="false" ht="12.75" hidden="false" customHeight="false" outlineLevel="0" collapsed="false">
      <c r="A67" s="7"/>
      <c r="B67" s="20"/>
      <c r="C67" s="20"/>
      <c r="D67" s="11" t="n">
        <v>17</v>
      </c>
      <c r="E67" s="17" t="n">
        <v>17</v>
      </c>
      <c r="F67" s="13"/>
      <c r="G67" s="34"/>
      <c r="H67" s="10"/>
      <c r="I67" s="10"/>
    </row>
    <row r="68" customFormat="false" ht="12.75" hidden="false" customHeight="true" outlineLevel="0" collapsed="false">
      <c r="A68" s="7"/>
      <c r="B68" s="18" t="s">
        <v>22</v>
      </c>
      <c r="C68" s="18"/>
      <c r="D68" s="18"/>
      <c r="E68" s="17" t="n">
        <v>17</v>
      </c>
      <c r="F68" s="13"/>
      <c r="G68" s="34"/>
      <c r="H68" s="10"/>
      <c r="I68" s="10"/>
    </row>
    <row r="69" customFormat="false" ht="21" hidden="false" customHeight="true" outlineLevel="0" collapsed="false">
      <c r="A69" s="7" t="s">
        <v>92</v>
      </c>
      <c r="B69" s="7" t="s">
        <v>70</v>
      </c>
      <c r="C69" s="7" t="s">
        <v>93</v>
      </c>
      <c r="D69" s="7"/>
      <c r="E69" s="7"/>
      <c r="F69" s="13" t="s">
        <v>62</v>
      </c>
      <c r="G69" s="34" t="n">
        <v>1</v>
      </c>
      <c r="H69" s="10"/>
      <c r="I69" s="10" t="n">
        <f aca="false">G69*H69</f>
        <v>0</v>
      </c>
    </row>
    <row r="70" customFormat="false" ht="12.75" hidden="false" customHeight="true" outlineLevel="0" collapsed="false">
      <c r="A70" s="7"/>
      <c r="B70" s="7" t="s">
        <v>19</v>
      </c>
      <c r="C70" s="7"/>
      <c r="D70" s="7"/>
      <c r="E70" s="7"/>
      <c r="F70" s="13"/>
      <c r="G70" s="34"/>
      <c r="H70" s="10"/>
      <c r="I70" s="10"/>
    </row>
    <row r="71" customFormat="false" ht="12.75" hidden="false" customHeight="false" outlineLevel="0" collapsed="false">
      <c r="A71" s="7"/>
      <c r="B71" s="20"/>
      <c r="C71" s="20"/>
      <c r="D71" s="11" t="n">
        <v>1</v>
      </c>
      <c r="E71" s="17" t="n">
        <v>1</v>
      </c>
      <c r="F71" s="13"/>
      <c r="G71" s="34"/>
      <c r="H71" s="10"/>
      <c r="I71" s="10"/>
    </row>
    <row r="72" customFormat="false" ht="12.75" hidden="false" customHeight="true" outlineLevel="0" collapsed="false">
      <c r="A72" s="7"/>
      <c r="B72" s="18" t="s">
        <v>22</v>
      </c>
      <c r="C72" s="18"/>
      <c r="D72" s="18"/>
      <c r="E72" s="17" t="n">
        <v>1</v>
      </c>
      <c r="F72" s="13"/>
      <c r="G72" s="34"/>
      <c r="H72" s="10"/>
      <c r="I72" s="10"/>
    </row>
    <row r="73" customFormat="false" ht="21" hidden="false" customHeight="true" outlineLevel="0" collapsed="false">
      <c r="A73" s="7" t="s">
        <v>94</v>
      </c>
      <c r="B73" s="7" t="s">
        <v>74</v>
      </c>
      <c r="C73" s="7" t="s">
        <v>95</v>
      </c>
      <c r="D73" s="7"/>
      <c r="E73" s="7"/>
      <c r="F73" s="13" t="s">
        <v>62</v>
      </c>
      <c r="G73" s="34" t="n">
        <v>17</v>
      </c>
      <c r="H73" s="10"/>
      <c r="I73" s="10" t="n">
        <f aca="false">G73*H73</f>
        <v>0</v>
      </c>
    </row>
    <row r="74" customFormat="false" ht="12.75" hidden="false" customHeight="true" outlineLevel="0" collapsed="false">
      <c r="A74" s="7"/>
      <c r="B74" s="7" t="s">
        <v>19</v>
      </c>
      <c r="C74" s="7"/>
      <c r="D74" s="7"/>
      <c r="E74" s="7"/>
      <c r="F74" s="13"/>
      <c r="G74" s="34"/>
      <c r="H74" s="10"/>
      <c r="I74" s="10"/>
    </row>
    <row r="75" customFormat="false" ht="12.75" hidden="false" customHeight="false" outlineLevel="0" collapsed="false">
      <c r="A75" s="7"/>
      <c r="B75" s="20"/>
      <c r="C75" s="20"/>
      <c r="D75" s="11" t="n">
        <v>17</v>
      </c>
      <c r="E75" s="17" t="n">
        <v>17</v>
      </c>
      <c r="F75" s="13"/>
      <c r="G75" s="34"/>
      <c r="H75" s="10"/>
      <c r="I75" s="10"/>
    </row>
    <row r="76" customFormat="false" ht="12.75" hidden="false" customHeight="true" outlineLevel="0" collapsed="false">
      <c r="A76" s="7"/>
      <c r="B76" s="18" t="s">
        <v>22</v>
      </c>
      <c r="C76" s="18"/>
      <c r="D76" s="18"/>
      <c r="E76" s="17" t="n">
        <v>17</v>
      </c>
      <c r="F76" s="13"/>
      <c r="G76" s="34"/>
      <c r="H76" s="10"/>
      <c r="I76" s="10"/>
    </row>
    <row r="77" customFormat="false" ht="21" hidden="false" customHeight="true" outlineLevel="0" collapsed="false">
      <c r="A77" s="7" t="s">
        <v>96</v>
      </c>
      <c r="B77" s="7" t="s">
        <v>97</v>
      </c>
      <c r="C77" s="7" t="s">
        <v>98</v>
      </c>
      <c r="D77" s="7"/>
      <c r="E77" s="7"/>
      <c r="F77" s="13" t="s">
        <v>32</v>
      </c>
      <c r="G77" s="14" t="n">
        <v>130.6</v>
      </c>
      <c r="H77" s="10"/>
      <c r="I77" s="10" t="n">
        <f aca="false">G77*H77</f>
        <v>0</v>
      </c>
    </row>
    <row r="78" customFormat="false" ht="12.75" hidden="false" customHeight="true" outlineLevel="0" collapsed="false">
      <c r="A78" s="7"/>
      <c r="B78" s="7" t="s">
        <v>19</v>
      </c>
      <c r="C78" s="7"/>
      <c r="D78" s="7"/>
      <c r="E78" s="7"/>
      <c r="F78" s="13"/>
      <c r="G78" s="14"/>
      <c r="H78" s="10"/>
      <c r="I78" s="10"/>
    </row>
    <row r="79" customFormat="false" ht="21.75" hidden="false" customHeight="true" outlineLevel="0" collapsed="false">
      <c r="A79" s="7"/>
      <c r="B79" s="7" t="s">
        <v>99</v>
      </c>
      <c r="C79" s="7"/>
      <c r="D79" s="7" t="s">
        <v>100</v>
      </c>
      <c r="E79" s="19" t="n">
        <v>130.6</v>
      </c>
      <c r="F79" s="13"/>
      <c r="G79" s="14"/>
      <c r="H79" s="10"/>
      <c r="I79" s="10"/>
    </row>
    <row r="80" customFormat="false" ht="12.75" hidden="false" customHeight="true" outlineLevel="0" collapsed="false">
      <c r="A80" s="7"/>
      <c r="B80" s="18" t="s">
        <v>22</v>
      </c>
      <c r="C80" s="18"/>
      <c r="D80" s="18"/>
      <c r="E80" s="17" t="n">
        <v>130.6</v>
      </c>
      <c r="F80" s="13"/>
      <c r="G80" s="14"/>
      <c r="H80" s="10"/>
      <c r="I80" s="10"/>
    </row>
    <row r="81" customFormat="false" ht="12.75" hidden="false" customHeight="true" outlineLevel="0" collapsed="false">
      <c r="A81" s="7" t="s">
        <v>101</v>
      </c>
      <c r="B81" s="7" t="s">
        <v>102</v>
      </c>
      <c r="C81" s="7" t="s">
        <v>103</v>
      </c>
      <c r="D81" s="7"/>
      <c r="E81" s="7"/>
      <c r="F81" s="13" t="s">
        <v>26</v>
      </c>
      <c r="G81" s="14" t="n">
        <v>58.79</v>
      </c>
      <c r="H81" s="10"/>
      <c r="I81" s="10" t="n">
        <f aca="false">G81*H81</f>
        <v>0</v>
      </c>
    </row>
    <row r="82" customFormat="false" ht="12.75" hidden="false" customHeight="true" outlineLevel="0" collapsed="false">
      <c r="A82" s="7"/>
      <c r="B82" s="7" t="s">
        <v>19</v>
      </c>
      <c r="C82" s="7"/>
      <c r="D82" s="7"/>
      <c r="E82" s="7"/>
      <c r="F82" s="13"/>
      <c r="G82" s="14"/>
      <c r="H82" s="10"/>
      <c r="I82" s="10"/>
    </row>
    <row r="83" customFormat="false" ht="24.75" hidden="false" customHeight="true" outlineLevel="0" collapsed="false">
      <c r="A83" s="7"/>
      <c r="B83" s="7" t="s">
        <v>104</v>
      </c>
      <c r="C83" s="7"/>
      <c r="D83" s="7" t="s">
        <v>105</v>
      </c>
      <c r="E83" s="19" t="n">
        <v>58.7904</v>
      </c>
      <c r="F83" s="13"/>
      <c r="G83" s="14"/>
      <c r="H83" s="10"/>
      <c r="I83" s="10"/>
    </row>
    <row r="84" customFormat="false" ht="24.75" hidden="false" customHeight="true" outlineLevel="0" collapsed="false">
      <c r="A84" s="7"/>
      <c r="B84" s="18" t="s">
        <v>22</v>
      </c>
      <c r="C84" s="18"/>
      <c r="D84" s="18"/>
      <c r="E84" s="17" t="n">
        <v>58.7904</v>
      </c>
      <c r="F84" s="13"/>
      <c r="G84" s="14"/>
      <c r="H84" s="10"/>
      <c r="I84" s="10"/>
    </row>
    <row r="85" customFormat="false" ht="12.75" hidden="false" customHeight="true" outlineLevel="0" collapsed="false">
      <c r="A85" s="7" t="s">
        <v>106</v>
      </c>
      <c r="B85" s="7" t="s">
        <v>60</v>
      </c>
      <c r="C85" s="7" t="s">
        <v>88</v>
      </c>
      <c r="D85" s="7"/>
      <c r="E85" s="7"/>
      <c r="F85" s="13" t="s">
        <v>62</v>
      </c>
      <c r="G85" s="31" t="n">
        <v>0.5</v>
      </c>
      <c r="H85" s="10"/>
      <c r="I85" s="10" t="n">
        <f aca="false">G85*H85</f>
        <v>0</v>
      </c>
    </row>
    <row r="86" customFormat="false" ht="12.75" hidden="false" customHeight="true" outlineLevel="0" collapsed="false">
      <c r="A86" s="7"/>
      <c r="B86" s="7" t="s">
        <v>19</v>
      </c>
      <c r="C86" s="7"/>
      <c r="D86" s="7"/>
      <c r="E86" s="7"/>
      <c r="F86" s="13"/>
      <c r="G86" s="31"/>
      <c r="H86" s="10"/>
      <c r="I86" s="10"/>
    </row>
    <row r="87" customFormat="false" ht="12.75" hidden="false" customHeight="false" outlineLevel="0" collapsed="false">
      <c r="A87" s="7"/>
      <c r="B87" s="20"/>
      <c r="C87" s="20"/>
      <c r="D87" s="35" t="n">
        <v>0.5</v>
      </c>
      <c r="E87" s="17" t="n">
        <v>0.5</v>
      </c>
      <c r="F87" s="13"/>
      <c r="G87" s="31"/>
      <c r="H87" s="10"/>
      <c r="I87" s="10"/>
    </row>
    <row r="88" customFormat="false" ht="12.75" hidden="false" customHeight="true" outlineLevel="0" collapsed="false">
      <c r="A88" s="7"/>
      <c r="B88" s="18" t="s">
        <v>22</v>
      </c>
      <c r="C88" s="18"/>
      <c r="D88" s="18"/>
      <c r="E88" s="17" t="n">
        <v>0.5</v>
      </c>
      <c r="F88" s="13"/>
      <c r="G88" s="31"/>
      <c r="H88" s="10"/>
      <c r="I88" s="10"/>
    </row>
    <row r="89" customFormat="false" ht="12.75" hidden="false" customHeight="true" outlineLevel="0" collapsed="false">
      <c r="A89" s="7" t="s">
        <v>107</v>
      </c>
      <c r="B89" s="7" t="s">
        <v>66</v>
      </c>
      <c r="C89" s="7" t="s">
        <v>108</v>
      </c>
      <c r="D89" s="7"/>
      <c r="E89" s="7"/>
      <c r="F89" s="13" t="s">
        <v>62</v>
      </c>
      <c r="G89" s="22" t="n">
        <v>1</v>
      </c>
      <c r="H89" s="10"/>
      <c r="I89" s="10" t="n">
        <f aca="false">G89*H89</f>
        <v>0</v>
      </c>
    </row>
    <row r="90" customFormat="false" ht="12.75" hidden="false" customHeight="true" outlineLevel="0" collapsed="false">
      <c r="A90" s="7"/>
      <c r="B90" s="7" t="s">
        <v>19</v>
      </c>
      <c r="C90" s="7"/>
      <c r="D90" s="7"/>
      <c r="E90" s="7"/>
      <c r="F90" s="13"/>
      <c r="G90" s="22"/>
      <c r="H90" s="10"/>
      <c r="I90" s="10"/>
    </row>
    <row r="91" customFormat="false" ht="12.75" hidden="false" customHeight="true" outlineLevel="0" collapsed="false">
      <c r="A91" s="7"/>
      <c r="B91" s="7" t="s">
        <v>72</v>
      </c>
      <c r="C91" s="7"/>
      <c r="D91" s="11" t="n">
        <v>1</v>
      </c>
      <c r="E91" s="17" t="n">
        <v>1</v>
      </c>
      <c r="F91" s="13"/>
      <c r="G91" s="22"/>
      <c r="H91" s="10"/>
      <c r="I91" s="10"/>
    </row>
    <row r="92" customFormat="false" ht="12.75" hidden="false" customHeight="true" outlineLevel="0" collapsed="false">
      <c r="A92" s="7"/>
      <c r="B92" s="18" t="s">
        <v>22</v>
      </c>
      <c r="C92" s="18"/>
      <c r="D92" s="18"/>
      <c r="E92" s="17" t="n">
        <v>1</v>
      </c>
      <c r="F92" s="13"/>
      <c r="G92" s="22"/>
      <c r="H92" s="10"/>
      <c r="I92" s="10"/>
    </row>
    <row r="93" customFormat="false" ht="21" hidden="false" customHeight="true" outlineLevel="0" collapsed="false">
      <c r="A93" s="36" t="n">
        <v>40181</v>
      </c>
      <c r="B93" s="7" t="s">
        <v>70</v>
      </c>
      <c r="C93" s="7" t="s">
        <v>93</v>
      </c>
      <c r="D93" s="7"/>
      <c r="E93" s="7"/>
      <c r="F93" s="13" t="s">
        <v>62</v>
      </c>
      <c r="G93" s="22" t="n">
        <v>0.5</v>
      </c>
      <c r="H93" s="10"/>
      <c r="I93" s="10" t="n">
        <f aca="false">G93*H93</f>
        <v>0</v>
      </c>
    </row>
    <row r="94" customFormat="false" ht="12.75" hidden="false" customHeight="true" outlineLevel="0" collapsed="false">
      <c r="A94" s="36"/>
      <c r="B94" s="7" t="s">
        <v>19</v>
      </c>
      <c r="C94" s="7"/>
      <c r="D94" s="7"/>
      <c r="E94" s="7"/>
      <c r="F94" s="13"/>
      <c r="G94" s="22"/>
      <c r="H94" s="10"/>
      <c r="I94" s="10"/>
    </row>
    <row r="95" customFormat="false" ht="12.75" hidden="false" customHeight="true" outlineLevel="0" collapsed="false">
      <c r="A95" s="36"/>
      <c r="B95" s="7" t="s">
        <v>72</v>
      </c>
      <c r="C95" s="7"/>
      <c r="D95" s="35" t="n">
        <v>0.5</v>
      </c>
      <c r="E95" s="17" t="n">
        <v>0.5</v>
      </c>
      <c r="F95" s="13"/>
      <c r="G95" s="22"/>
      <c r="H95" s="10"/>
      <c r="I95" s="10"/>
    </row>
    <row r="96" customFormat="false" ht="12.75" hidden="false" customHeight="true" outlineLevel="0" collapsed="false">
      <c r="A96" s="36"/>
      <c r="B96" s="18" t="s">
        <v>22</v>
      </c>
      <c r="C96" s="18"/>
      <c r="D96" s="18"/>
      <c r="E96" s="17" t="n">
        <v>0.5</v>
      </c>
      <c r="F96" s="13"/>
      <c r="G96" s="22"/>
      <c r="H96" s="10"/>
      <c r="I96" s="10"/>
    </row>
    <row r="97" customFormat="false" ht="21" hidden="false" customHeight="true" outlineLevel="0" collapsed="false">
      <c r="A97" s="36" t="n">
        <v>40546</v>
      </c>
      <c r="B97" s="7" t="s">
        <v>74</v>
      </c>
      <c r="C97" s="7" t="s">
        <v>95</v>
      </c>
      <c r="D97" s="7"/>
      <c r="E97" s="7"/>
      <c r="F97" s="13" t="s">
        <v>62</v>
      </c>
      <c r="G97" s="22" t="n">
        <v>1</v>
      </c>
      <c r="H97" s="10"/>
      <c r="I97" s="10" t="n">
        <f aca="false">G97*H97</f>
        <v>0</v>
      </c>
    </row>
    <row r="98" customFormat="false" ht="12.75" hidden="false" customHeight="true" outlineLevel="0" collapsed="false">
      <c r="A98" s="36"/>
      <c r="B98" s="7" t="s">
        <v>19</v>
      </c>
      <c r="C98" s="7"/>
      <c r="D98" s="7"/>
      <c r="E98" s="7"/>
      <c r="F98" s="13"/>
      <c r="G98" s="22"/>
      <c r="H98" s="10"/>
      <c r="I98" s="10"/>
    </row>
    <row r="99" customFormat="false" ht="12.75" hidden="false" customHeight="true" outlineLevel="0" collapsed="false">
      <c r="A99" s="36"/>
      <c r="B99" s="7" t="s">
        <v>72</v>
      </c>
      <c r="C99" s="7"/>
      <c r="D99" s="11" t="n">
        <v>1</v>
      </c>
      <c r="E99" s="17" t="n">
        <v>1</v>
      </c>
      <c r="F99" s="13"/>
      <c r="G99" s="22"/>
      <c r="H99" s="10"/>
      <c r="I99" s="10"/>
    </row>
    <row r="100" customFormat="false" ht="12.75" hidden="false" customHeight="true" outlineLevel="0" collapsed="false">
      <c r="A100" s="36"/>
      <c r="B100" s="18" t="s">
        <v>22</v>
      </c>
      <c r="C100" s="18"/>
      <c r="D100" s="18"/>
      <c r="E100" s="17" t="n">
        <v>1</v>
      </c>
      <c r="F100" s="13"/>
      <c r="G100" s="22"/>
      <c r="H100" s="10"/>
      <c r="I100" s="10"/>
    </row>
    <row r="101" customFormat="false" ht="77.25" hidden="false" customHeight="true" outlineLevel="0" collapsed="false">
      <c r="A101" s="37"/>
      <c r="B101" s="24"/>
      <c r="C101" s="24"/>
      <c r="D101" s="24"/>
      <c r="E101" s="25"/>
      <c r="F101" s="26"/>
      <c r="G101" s="27"/>
      <c r="H101" s="28"/>
      <c r="I101" s="28"/>
    </row>
    <row r="102" customFormat="false" ht="22.5" hidden="false" customHeight="true" outlineLevel="0" collapsed="false">
      <c r="A102" s="3" t="s">
        <v>1</v>
      </c>
      <c r="B102" s="4" t="s">
        <v>2</v>
      </c>
      <c r="C102" s="3" t="s">
        <v>3</v>
      </c>
      <c r="D102" s="3"/>
      <c r="E102" s="3"/>
      <c r="F102" s="4" t="s">
        <v>4</v>
      </c>
      <c r="G102" s="3" t="s">
        <v>5</v>
      </c>
      <c r="H102" s="5" t="s">
        <v>6</v>
      </c>
      <c r="I102" s="5" t="s">
        <v>7</v>
      </c>
    </row>
    <row r="103" customFormat="false" ht="21" hidden="false" customHeight="true" outlineLevel="0" collapsed="false">
      <c r="A103" s="36" t="n">
        <v>40911</v>
      </c>
      <c r="B103" s="7" t="s">
        <v>97</v>
      </c>
      <c r="C103" s="7" t="s">
        <v>98</v>
      </c>
      <c r="D103" s="7"/>
      <c r="E103" s="7"/>
      <c r="F103" s="13" t="s">
        <v>32</v>
      </c>
      <c r="G103" s="14" t="n">
        <v>10.5</v>
      </c>
      <c r="H103" s="10"/>
      <c r="I103" s="10" t="n">
        <f aca="false">G103*H103</f>
        <v>0</v>
      </c>
    </row>
    <row r="104" customFormat="false" ht="12.75" hidden="false" customHeight="true" outlineLevel="0" collapsed="false">
      <c r="A104" s="36"/>
      <c r="B104" s="7" t="s">
        <v>19</v>
      </c>
      <c r="C104" s="7"/>
      <c r="D104" s="7"/>
      <c r="E104" s="7"/>
      <c r="F104" s="13"/>
      <c r="G104" s="14"/>
      <c r="H104" s="10"/>
      <c r="I104" s="10"/>
    </row>
    <row r="105" customFormat="false" ht="21.75" hidden="false" customHeight="true" outlineLevel="0" collapsed="false">
      <c r="A105" s="36"/>
      <c r="B105" s="7" t="s">
        <v>109</v>
      </c>
      <c r="C105" s="7"/>
      <c r="D105" s="7" t="s">
        <v>110</v>
      </c>
      <c r="E105" s="19" t="n">
        <v>10.5</v>
      </c>
      <c r="F105" s="13"/>
      <c r="G105" s="14"/>
      <c r="H105" s="10"/>
      <c r="I105" s="10"/>
    </row>
    <row r="106" customFormat="false" ht="12.75" hidden="false" customHeight="true" outlineLevel="0" collapsed="false">
      <c r="A106" s="36"/>
      <c r="B106" s="18" t="s">
        <v>22</v>
      </c>
      <c r="C106" s="18"/>
      <c r="D106" s="18"/>
      <c r="E106" s="17" t="n">
        <v>10.5</v>
      </c>
      <c r="F106" s="13"/>
      <c r="G106" s="14"/>
      <c r="H106" s="10"/>
      <c r="I106" s="10"/>
    </row>
    <row r="107" customFormat="false" ht="24.75" hidden="false" customHeight="true" outlineLevel="0" collapsed="false">
      <c r="A107" s="36" t="n">
        <v>41277</v>
      </c>
      <c r="B107" s="7" t="s">
        <v>111</v>
      </c>
      <c r="C107" s="7" t="s">
        <v>112</v>
      </c>
      <c r="D107" s="7"/>
      <c r="E107" s="7"/>
      <c r="F107" s="13" t="s">
        <v>26</v>
      </c>
      <c r="G107" s="14" t="n">
        <v>54.47</v>
      </c>
      <c r="H107" s="10"/>
      <c r="I107" s="10" t="n">
        <f aca="false">G107*H107</f>
        <v>0</v>
      </c>
    </row>
    <row r="108" customFormat="false" ht="12.75" hidden="false" customHeight="true" outlineLevel="0" collapsed="false">
      <c r="A108" s="36"/>
      <c r="B108" s="7" t="s">
        <v>19</v>
      </c>
      <c r="C108" s="7"/>
      <c r="D108" s="7"/>
      <c r="E108" s="7"/>
      <c r="F108" s="13"/>
      <c r="G108" s="14"/>
      <c r="H108" s="10"/>
      <c r="I108" s="10"/>
    </row>
    <row r="109" customFormat="false" ht="20.25" hidden="false" customHeight="true" outlineLevel="0" collapsed="false">
      <c r="A109" s="36"/>
      <c r="B109" s="7" t="s">
        <v>113</v>
      </c>
      <c r="C109" s="7"/>
      <c r="D109" s="7" t="s">
        <v>114</v>
      </c>
      <c r="E109" s="19" t="n">
        <v>54.474</v>
      </c>
      <c r="F109" s="13"/>
      <c r="G109" s="14"/>
      <c r="H109" s="10"/>
      <c r="I109" s="10"/>
    </row>
    <row r="110" customFormat="false" ht="12.75" hidden="false" customHeight="true" outlineLevel="0" collapsed="false">
      <c r="A110" s="36"/>
      <c r="B110" s="18" t="s">
        <v>22</v>
      </c>
      <c r="C110" s="18"/>
      <c r="D110" s="18"/>
      <c r="E110" s="17" t="n">
        <v>54.474</v>
      </c>
      <c r="F110" s="13"/>
      <c r="G110" s="14"/>
      <c r="H110" s="10"/>
      <c r="I110" s="10"/>
    </row>
    <row r="111" customFormat="false" ht="21.75" hidden="false" customHeight="true" outlineLevel="0" collapsed="false">
      <c r="A111" s="36" t="n">
        <v>41642</v>
      </c>
      <c r="B111" s="7" t="s">
        <v>115</v>
      </c>
      <c r="C111" s="7" t="s">
        <v>116</v>
      </c>
      <c r="D111" s="7"/>
      <c r="E111" s="7"/>
      <c r="F111" s="13" t="s">
        <v>26</v>
      </c>
      <c r="G111" s="14" t="n">
        <v>54.47</v>
      </c>
      <c r="H111" s="10"/>
      <c r="I111" s="10" t="n">
        <f aca="false">G111*H111</f>
        <v>0</v>
      </c>
    </row>
    <row r="112" customFormat="false" ht="11.25" hidden="false" customHeight="true" outlineLevel="0" collapsed="false">
      <c r="A112" s="36"/>
      <c r="B112" s="7" t="s">
        <v>19</v>
      </c>
      <c r="C112" s="7"/>
      <c r="D112" s="7"/>
      <c r="E112" s="7"/>
      <c r="F112" s="13"/>
      <c r="G112" s="14"/>
      <c r="H112" s="10"/>
      <c r="I112" s="10"/>
    </row>
    <row r="113" customFormat="false" ht="12.75" hidden="false" customHeight="true" outlineLevel="0" collapsed="false">
      <c r="A113" s="36"/>
      <c r="B113" s="7" t="s">
        <v>72</v>
      </c>
      <c r="C113" s="7"/>
      <c r="D113" s="29" t="n">
        <v>54.47</v>
      </c>
      <c r="E113" s="17" t="n">
        <v>54.47</v>
      </c>
      <c r="F113" s="13"/>
      <c r="G113" s="14"/>
      <c r="H113" s="10"/>
      <c r="I113" s="10"/>
    </row>
    <row r="114" customFormat="false" ht="12.75" hidden="false" customHeight="true" outlineLevel="0" collapsed="false">
      <c r="A114" s="36"/>
      <c r="B114" s="18" t="s">
        <v>22</v>
      </c>
      <c r="C114" s="18"/>
      <c r="D114" s="18"/>
      <c r="E114" s="17" t="n">
        <v>54.47</v>
      </c>
      <c r="F114" s="13"/>
      <c r="G114" s="14"/>
      <c r="H114" s="10"/>
      <c r="I114" s="10"/>
    </row>
    <row r="115" customFormat="false" ht="12.75" hidden="false" customHeight="false" outlineLevel="0" collapsed="false">
      <c r="A115" s="36" t="n">
        <v>42007</v>
      </c>
      <c r="B115" s="20"/>
      <c r="C115" s="20"/>
      <c r="D115" s="20"/>
      <c r="E115" s="20"/>
      <c r="F115" s="20"/>
      <c r="G115" s="21"/>
      <c r="H115" s="10"/>
      <c r="I115" s="10"/>
    </row>
    <row r="116" customFormat="false" ht="60" hidden="false" customHeight="true" outlineLevel="0" collapsed="false">
      <c r="A116" s="7" t="s">
        <v>117</v>
      </c>
      <c r="B116" s="7" t="s">
        <v>13</v>
      </c>
      <c r="C116" s="12" t="s">
        <v>118</v>
      </c>
      <c r="D116" s="12"/>
      <c r="E116" s="12"/>
      <c r="F116" s="6"/>
      <c r="G116" s="9"/>
      <c r="H116" s="10"/>
      <c r="I116" s="10"/>
    </row>
    <row r="117" customFormat="false" ht="12.75" hidden="false" customHeight="true" outlineLevel="0" collapsed="false">
      <c r="A117" s="7" t="s">
        <v>119</v>
      </c>
      <c r="B117" s="7" t="s">
        <v>120</v>
      </c>
      <c r="C117" s="7" t="s">
        <v>121</v>
      </c>
      <c r="D117" s="7"/>
      <c r="E117" s="7"/>
      <c r="F117" s="7" t="s">
        <v>122</v>
      </c>
      <c r="G117" s="38" t="n">
        <v>11</v>
      </c>
      <c r="H117" s="10"/>
      <c r="I117" s="10" t="n">
        <f aca="false">G117*H117</f>
        <v>0</v>
      </c>
    </row>
    <row r="118" customFormat="false" ht="21.75" hidden="false" customHeight="true" outlineLevel="0" collapsed="false">
      <c r="A118" s="7" t="s">
        <v>123</v>
      </c>
      <c r="B118" s="7" t="s">
        <v>124</v>
      </c>
      <c r="C118" s="7" t="s">
        <v>125</v>
      </c>
      <c r="D118" s="7"/>
      <c r="E118" s="7"/>
      <c r="F118" s="13" t="s">
        <v>62</v>
      </c>
      <c r="G118" s="14" t="n">
        <v>10.12</v>
      </c>
      <c r="H118" s="10"/>
      <c r="I118" s="10" t="n">
        <f aca="false">G118*H118</f>
        <v>0</v>
      </c>
    </row>
    <row r="119" customFormat="false" ht="12.75" hidden="false" customHeight="true" outlineLevel="0" collapsed="false">
      <c r="A119" s="7"/>
      <c r="B119" s="7" t="s">
        <v>19</v>
      </c>
      <c r="C119" s="7"/>
      <c r="D119" s="7"/>
      <c r="E119" s="7"/>
      <c r="F119" s="13"/>
      <c r="G119" s="14"/>
      <c r="H119" s="10"/>
      <c r="I119" s="10"/>
    </row>
    <row r="120" customFormat="false" ht="43.5" hidden="false" customHeight="true" outlineLevel="0" collapsed="false">
      <c r="A120" s="7"/>
      <c r="B120" s="7" t="s">
        <v>126</v>
      </c>
      <c r="C120" s="7"/>
      <c r="D120" s="7" t="s">
        <v>127</v>
      </c>
      <c r="E120" s="39" t="n">
        <v>10.118</v>
      </c>
      <c r="F120" s="13"/>
      <c r="G120" s="14"/>
      <c r="H120" s="10"/>
      <c r="I120" s="10"/>
    </row>
    <row r="121" customFormat="false" ht="12.75" hidden="false" customHeight="true" outlineLevel="0" collapsed="false">
      <c r="A121" s="7"/>
      <c r="B121" s="18" t="s">
        <v>22</v>
      </c>
      <c r="C121" s="18"/>
      <c r="D121" s="18"/>
      <c r="E121" s="17" t="n">
        <v>10.118</v>
      </c>
      <c r="F121" s="13"/>
      <c r="G121" s="14"/>
      <c r="H121" s="10"/>
      <c r="I121" s="10"/>
    </row>
    <row r="122" customFormat="false" ht="21" hidden="false" customHeight="true" outlineLevel="0" collapsed="false">
      <c r="A122" s="7" t="s">
        <v>128</v>
      </c>
      <c r="B122" s="7" t="s">
        <v>70</v>
      </c>
      <c r="C122" s="7" t="s">
        <v>93</v>
      </c>
      <c r="D122" s="7"/>
      <c r="E122" s="7"/>
      <c r="F122" s="13" t="s">
        <v>62</v>
      </c>
      <c r="G122" s="14" t="n">
        <v>11</v>
      </c>
      <c r="H122" s="10"/>
      <c r="I122" s="10" t="n">
        <f aca="false">G122*H122</f>
        <v>0</v>
      </c>
    </row>
    <row r="123" customFormat="false" ht="12.75" hidden="false" customHeight="true" outlineLevel="0" collapsed="false">
      <c r="A123" s="7"/>
      <c r="B123" s="7" t="s">
        <v>19</v>
      </c>
      <c r="C123" s="7"/>
      <c r="D123" s="7"/>
      <c r="E123" s="7"/>
      <c r="F123" s="13"/>
      <c r="G123" s="14"/>
      <c r="H123" s="10"/>
      <c r="I123" s="10"/>
    </row>
    <row r="124" customFormat="false" ht="12.75" hidden="false" customHeight="true" outlineLevel="0" collapsed="false">
      <c r="A124" s="7"/>
      <c r="B124" s="7" t="s">
        <v>129</v>
      </c>
      <c r="C124" s="7"/>
      <c r="D124" s="35" t="n">
        <v>11</v>
      </c>
      <c r="E124" s="17" t="n">
        <v>11</v>
      </c>
      <c r="F124" s="13"/>
      <c r="G124" s="14"/>
      <c r="H124" s="10"/>
      <c r="I124" s="10"/>
    </row>
    <row r="125" customFormat="false" ht="12.75" hidden="false" customHeight="false" outlineLevel="0" collapsed="false">
      <c r="A125" s="7"/>
      <c r="B125" s="29" t="n">
        <v>10.52</v>
      </c>
      <c r="C125" s="29"/>
      <c r="D125" s="20"/>
      <c r="E125" s="40"/>
      <c r="F125" s="13"/>
      <c r="G125" s="14"/>
      <c r="H125" s="10"/>
      <c r="I125" s="10"/>
    </row>
    <row r="126" customFormat="false" ht="12.75" hidden="false" customHeight="true" outlineLevel="0" collapsed="false">
      <c r="A126" s="7"/>
      <c r="B126" s="18" t="s">
        <v>22</v>
      </c>
      <c r="C126" s="18"/>
      <c r="D126" s="18"/>
      <c r="E126" s="17" t="n">
        <v>11</v>
      </c>
      <c r="F126" s="13"/>
      <c r="G126" s="14"/>
      <c r="H126" s="10"/>
      <c r="I126" s="10"/>
    </row>
    <row r="127" customFormat="false" ht="13.5" hidden="false" customHeight="true" outlineLevel="0" collapsed="false">
      <c r="A127" s="7" t="s">
        <v>130</v>
      </c>
      <c r="B127" s="41" t="s">
        <v>66</v>
      </c>
      <c r="C127" s="7" t="s">
        <v>108</v>
      </c>
      <c r="D127" s="7"/>
      <c r="E127" s="7"/>
      <c r="F127" s="13" t="s">
        <v>62</v>
      </c>
      <c r="G127" s="22" t="n">
        <v>3.416</v>
      </c>
      <c r="H127" s="10"/>
      <c r="I127" s="10" t="n">
        <f aca="false">G127*H127</f>
        <v>0</v>
      </c>
    </row>
    <row r="128" customFormat="false" ht="12.75" hidden="false" customHeight="true" outlineLevel="0" collapsed="false">
      <c r="A128" s="7"/>
      <c r="B128" s="7" t="s">
        <v>19</v>
      </c>
      <c r="C128" s="7"/>
      <c r="D128" s="7"/>
      <c r="E128" s="7"/>
      <c r="F128" s="13"/>
      <c r="G128" s="22"/>
      <c r="H128" s="10"/>
      <c r="I128" s="10"/>
    </row>
    <row r="129" customFormat="false" ht="12" hidden="false" customHeight="true" outlineLevel="0" collapsed="false">
      <c r="A129" s="7"/>
      <c r="B129" s="7" t="s">
        <v>131</v>
      </c>
      <c r="C129" s="7"/>
      <c r="D129" s="7" t="s">
        <v>132</v>
      </c>
      <c r="E129" s="17" t="n">
        <v>3.416</v>
      </c>
      <c r="F129" s="13"/>
      <c r="G129" s="22"/>
      <c r="H129" s="10"/>
      <c r="I129" s="10"/>
    </row>
    <row r="130" customFormat="false" ht="12.75" hidden="false" customHeight="true" outlineLevel="0" collapsed="false">
      <c r="A130" s="7"/>
      <c r="B130" s="18" t="s">
        <v>22</v>
      </c>
      <c r="C130" s="18"/>
      <c r="D130" s="18"/>
      <c r="E130" s="17" t="n">
        <v>3.416</v>
      </c>
      <c r="F130" s="13"/>
      <c r="G130" s="22"/>
      <c r="H130" s="10"/>
      <c r="I130" s="10"/>
    </row>
    <row r="131" customFormat="false" ht="21" hidden="false" customHeight="true" outlineLevel="0" collapsed="false">
      <c r="A131" s="7" t="s">
        <v>133</v>
      </c>
      <c r="B131" s="7" t="s">
        <v>74</v>
      </c>
      <c r="C131" s="7" t="s">
        <v>95</v>
      </c>
      <c r="D131" s="7"/>
      <c r="E131" s="7"/>
      <c r="F131" s="13" t="s">
        <v>62</v>
      </c>
      <c r="G131" s="22" t="n">
        <v>3.416</v>
      </c>
      <c r="H131" s="10"/>
      <c r="I131" s="10" t="n">
        <f aca="false">G131*H131</f>
        <v>0</v>
      </c>
    </row>
    <row r="132" customFormat="false" ht="12.75" hidden="false" customHeight="true" outlineLevel="0" collapsed="false">
      <c r="A132" s="7"/>
      <c r="B132" s="7" t="s">
        <v>19</v>
      </c>
      <c r="C132" s="7"/>
      <c r="D132" s="7"/>
      <c r="E132" s="7"/>
      <c r="F132" s="13"/>
      <c r="G132" s="22"/>
      <c r="H132" s="10"/>
      <c r="I132" s="10"/>
    </row>
    <row r="133" customFormat="false" ht="12.75" hidden="false" customHeight="true" outlineLevel="0" collapsed="false">
      <c r="A133" s="7"/>
      <c r="B133" s="7" t="s">
        <v>72</v>
      </c>
      <c r="C133" s="7"/>
      <c r="D133" s="30" t="n">
        <v>3.416</v>
      </c>
      <c r="E133" s="17" t="n">
        <v>3.416</v>
      </c>
      <c r="F133" s="13"/>
      <c r="G133" s="22"/>
      <c r="H133" s="10"/>
      <c r="I133" s="10"/>
    </row>
    <row r="134" customFormat="false" ht="12.75" hidden="false" customHeight="true" outlineLevel="0" collapsed="false">
      <c r="A134" s="7"/>
      <c r="B134" s="18" t="s">
        <v>22</v>
      </c>
      <c r="C134" s="18"/>
      <c r="D134" s="18"/>
      <c r="E134" s="17" t="n">
        <v>3.416</v>
      </c>
      <c r="F134" s="13"/>
      <c r="G134" s="22"/>
      <c r="H134" s="10"/>
      <c r="I134" s="10"/>
    </row>
    <row r="135" customFormat="false" ht="21" hidden="false" customHeight="true" outlineLevel="0" collapsed="false">
      <c r="A135" s="7" t="s">
        <v>134</v>
      </c>
      <c r="B135" s="7" t="s">
        <v>135</v>
      </c>
      <c r="C135" s="7" t="s">
        <v>136</v>
      </c>
      <c r="D135" s="7"/>
      <c r="E135" s="7"/>
      <c r="F135" s="13" t="s">
        <v>26</v>
      </c>
      <c r="G135" s="14" t="n">
        <v>21</v>
      </c>
      <c r="H135" s="10"/>
      <c r="I135" s="10" t="n">
        <f aca="false">G135*H135</f>
        <v>0</v>
      </c>
    </row>
    <row r="136" customFormat="false" ht="12.75" hidden="false" customHeight="true" outlineLevel="0" collapsed="false">
      <c r="A136" s="7"/>
      <c r="B136" s="7" t="s">
        <v>19</v>
      </c>
      <c r="C136" s="7"/>
      <c r="D136" s="7"/>
      <c r="E136" s="7"/>
      <c r="F136" s="13"/>
      <c r="G136" s="14"/>
      <c r="H136" s="10"/>
      <c r="I136" s="10"/>
    </row>
    <row r="137" customFormat="false" ht="12.75" hidden="false" customHeight="false" outlineLevel="0" collapsed="false">
      <c r="A137" s="7"/>
      <c r="B137" s="20"/>
      <c r="C137" s="20"/>
      <c r="D137" s="7" t="s">
        <v>137</v>
      </c>
      <c r="E137" s="17" t="n">
        <v>21</v>
      </c>
      <c r="F137" s="13"/>
      <c r="G137" s="14"/>
      <c r="H137" s="10"/>
      <c r="I137" s="10"/>
    </row>
    <row r="138" customFormat="false" ht="12.75" hidden="false" customHeight="true" outlineLevel="0" collapsed="false">
      <c r="A138" s="7"/>
      <c r="B138" s="18" t="s">
        <v>22</v>
      </c>
      <c r="C138" s="18"/>
      <c r="D138" s="18"/>
      <c r="E138" s="17" t="n">
        <v>21</v>
      </c>
      <c r="F138" s="13"/>
      <c r="G138" s="14"/>
      <c r="H138" s="10"/>
      <c r="I138" s="10"/>
    </row>
    <row r="139" customFormat="false" ht="21" hidden="false" customHeight="true" outlineLevel="0" collapsed="false">
      <c r="A139" s="7" t="s">
        <v>138</v>
      </c>
      <c r="B139" s="7" t="s">
        <v>139</v>
      </c>
      <c r="C139" s="7" t="s">
        <v>140</v>
      </c>
      <c r="D139" s="7"/>
      <c r="E139" s="7"/>
      <c r="F139" s="13" t="s">
        <v>32</v>
      </c>
      <c r="G139" s="14" t="n">
        <v>74.5</v>
      </c>
      <c r="H139" s="10"/>
      <c r="I139" s="10" t="n">
        <f aca="false">G139*H139</f>
        <v>0</v>
      </c>
    </row>
    <row r="140" customFormat="false" ht="12.75" hidden="false" customHeight="true" outlineLevel="0" collapsed="false">
      <c r="A140" s="7"/>
      <c r="B140" s="7" t="s">
        <v>19</v>
      </c>
      <c r="C140" s="7"/>
      <c r="D140" s="7"/>
      <c r="E140" s="7"/>
      <c r="F140" s="13"/>
      <c r="G140" s="14"/>
      <c r="H140" s="10"/>
      <c r="I140" s="10"/>
    </row>
    <row r="141" customFormat="false" ht="12.75" hidden="false" customHeight="true" outlineLevel="0" collapsed="false">
      <c r="A141" s="7"/>
      <c r="B141" s="7" t="s">
        <v>141</v>
      </c>
      <c r="C141" s="7"/>
      <c r="D141" s="7" t="s">
        <v>142</v>
      </c>
      <c r="E141" s="17" t="n">
        <v>74.5</v>
      </c>
      <c r="F141" s="13"/>
      <c r="G141" s="14"/>
      <c r="H141" s="10"/>
      <c r="I141" s="10"/>
    </row>
    <row r="142" customFormat="false" ht="12.75" hidden="false" customHeight="true" outlineLevel="0" collapsed="false">
      <c r="A142" s="7"/>
      <c r="B142" s="18" t="s">
        <v>22</v>
      </c>
      <c r="C142" s="18"/>
      <c r="D142" s="18"/>
      <c r="E142" s="17" t="n">
        <v>74.5</v>
      </c>
      <c r="F142" s="13"/>
      <c r="G142" s="14"/>
      <c r="H142" s="10"/>
      <c r="I142" s="10"/>
    </row>
    <row r="143" customFormat="false" ht="21" hidden="false" customHeight="true" outlineLevel="0" collapsed="false">
      <c r="A143" s="7" t="s">
        <v>143</v>
      </c>
      <c r="B143" s="7" t="s">
        <v>97</v>
      </c>
      <c r="C143" s="7" t="s">
        <v>98</v>
      </c>
      <c r="D143" s="7"/>
      <c r="E143" s="7"/>
      <c r="F143" s="13" t="s">
        <v>32</v>
      </c>
      <c r="G143" s="14" t="n">
        <v>17.49</v>
      </c>
      <c r="H143" s="10"/>
      <c r="I143" s="10" t="n">
        <f aca="false">G143*H143</f>
        <v>0</v>
      </c>
    </row>
    <row r="144" customFormat="false" ht="12.75" hidden="false" customHeight="true" outlineLevel="0" collapsed="false">
      <c r="A144" s="7"/>
      <c r="B144" s="7" t="s">
        <v>19</v>
      </c>
      <c r="C144" s="7"/>
      <c r="D144" s="7"/>
      <c r="E144" s="7"/>
      <c r="F144" s="13"/>
      <c r="G144" s="14"/>
      <c r="H144" s="10"/>
      <c r="I144" s="10"/>
    </row>
    <row r="145" customFormat="false" ht="12.75" hidden="false" customHeight="true" outlineLevel="0" collapsed="false">
      <c r="A145" s="7"/>
      <c r="B145" s="7" t="s">
        <v>144</v>
      </c>
      <c r="C145" s="7"/>
      <c r="D145" s="7" t="s">
        <v>145</v>
      </c>
      <c r="E145" s="17" t="n">
        <v>17.493</v>
      </c>
      <c r="F145" s="13"/>
      <c r="G145" s="14"/>
      <c r="H145" s="10"/>
      <c r="I145" s="10"/>
    </row>
    <row r="146" customFormat="false" ht="12.75" hidden="false" customHeight="true" outlineLevel="0" collapsed="false">
      <c r="A146" s="7"/>
      <c r="B146" s="18" t="s">
        <v>22</v>
      </c>
      <c r="C146" s="18"/>
      <c r="D146" s="18"/>
      <c r="E146" s="17" t="n">
        <v>17.493</v>
      </c>
      <c r="F146" s="13"/>
      <c r="G146" s="14"/>
      <c r="H146" s="10"/>
      <c r="I146" s="10"/>
    </row>
    <row r="147" customFormat="false" ht="22.5" hidden="false" customHeight="true" outlineLevel="0" collapsed="false">
      <c r="A147" s="7" t="s">
        <v>146</v>
      </c>
      <c r="B147" s="41" t="s">
        <v>111</v>
      </c>
      <c r="C147" s="7" t="s">
        <v>112</v>
      </c>
      <c r="D147" s="7"/>
      <c r="E147" s="7"/>
      <c r="F147" s="13" t="s">
        <v>26</v>
      </c>
      <c r="G147" s="14" t="n">
        <v>313.9</v>
      </c>
      <c r="H147" s="10"/>
      <c r="I147" s="10" t="n">
        <f aca="false">G147*H147</f>
        <v>0</v>
      </c>
    </row>
    <row r="148" customFormat="false" ht="12.75" hidden="false" customHeight="true" outlineLevel="0" collapsed="false">
      <c r="A148" s="7"/>
      <c r="B148" s="7" t="s">
        <v>19</v>
      </c>
      <c r="C148" s="7"/>
      <c r="D148" s="7"/>
      <c r="E148" s="7"/>
      <c r="F148" s="13"/>
      <c r="G148" s="14"/>
      <c r="H148" s="10"/>
      <c r="I148" s="10"/>
    </row>
    <row r="149" customFormat="false" ht="23.25" hidden="false" customHeight="true" outlineLevel="0" collapsed="false">
      <c r="A149" s="7"/>
      <c r="B149" s="7" t="s">
        <v>147</v>
      </c>
      <c r="C149" s="7"/>
      <c r="D149" s="7" t="s">
        <v>148</v>
      </c>
      <c r="E149" s="19" t="n">
        <v>313.9</v>
      </c>
      <c r="F149" s="13"/>
      <c r="G149" s="14"/>
      <c r="H149" s="10"/>
      <c r="I149" s="10"/>
    </row>
    <row r="150" customFormat="false" ht="12.75" hidden="false" customHeight="true" outlineLevel="0" collapsed="false">
      <c r="A150" s="7"/>
      <c r="B150" s="18" t="s">
        <v>22</v>
      </c>
      <c r="C150" s="18"/>
      <c r="D150" s="18"/>
      <c r="E150" s="17" t="n">
        <v>313.9</v>
      </c>
      <c r="F150" s="13"/>
      <c r="G150" s="14"/>
      <c r="H150" s="10"/>
      <c r="I150" s="10"/>
    </row>
    <row r="151" customFormat="false" ht="23.25" hidden="false" customHeight="true" outlineLevel="0" collapsed="false">
      <c r="A151" s="36" t="n">
        <v>40182</v>
      </c>
      <c r="B151" s="41" t="s">
        <v>149</v>
      </c>
      <c r="C151" s="7" t="s">
        <v>150</v>
      </c>
      <c r="D151" s="7"/>
      <c r="E151" s="7"/>
      <c r="F151" s="13" t="s">
        <v>26</v>
      </c>
      <c r="G151" s="14" t="n">
        <v>313.9</v>
      </c>
      <c r="H151" s="10"/>
      <c r="I151" s="10" t="n">
        <f aca="false">G151*H151</f>
        <v>0</v>
      </c>
    </row>
    <row r="152" customFormat="false" ht="13.5" hidden="false" customHeight="true" outlineLevel="0" collapsed="false">
      <c r="A152" s="36"/>
      <c r="B152" s="7" t="s">
        <v>19</v>
      </c>
      <c r="C152" s="7"/>
      <c r="D152" s="7"/>
      <c r="E152" s="7"/>
      <c r="F152" s="13"/>
      <c r="G152" s="14"/>
      <c r="H152" s="10"/>
      <c r="I152" s="10"/>
    </row>
    <row r="153" customFormat="false" ht="12.75" hidden="false" customHeight="true" outlineLevel="0" collapsed="false">
      <c r="A153" s="36"/>
      <c r="B153" s="7" t="s">
        <v>72</v>
      </c>
      <c r="C153" s="7"/>
      <c r="D153" s="35" t="n">
        <v>313.9</v>
      </c>
      <c r="E153" s="17" t="n">
        <v>313.9</v>
      </c>
      <c r="F153" s="13"/>
      <c r="G153" s="14"/>
      <c r="H153" s="10"/>
      <c r="I153" s="10"/>
    </row>
    <row r="154" customFormat="false" ht="12.75" hidden="false" customHeight="true" outlineLevel="0" collapsed="false">
      <c r="A154" s="36"/>
      <c r="B154" s="18" t="s">
        <v>22</v>
      </c>
      <c r="C154" s="18"/>
      <c r="D154" s="18"/>
      <c r="E154" s="17" t="n">
        <v>313.9</v>
      </c>
      <c r="F154" s="13"/>
      <c r="G154" s="14"/>
      <c r="H154" s="10"/>
      <c r="I154" s="10"/>
    </row>
    <row r="155" customFormat="false" ht="21" hidden="false" customHeight="true" outlineLevel="0" collapsed="false">
      <c r="A155" s="36" t="n">
        <v>40547</v>
      </c>
      <c r="B155" s="7" t="s">
        <v>151</v>
      </c>
      <c r="C155" s="7" t="s">
        <v>152</v>
      </c>
      <c r="D155" s="7"/>
      <c r="E155" s="7"/>
      <c r="F155" s="13" t="s">
        <v>26</v>
      </c>
      <c r="G155" s="14" t="n">
        <v>313.9</v>
      </c>
      <c r="H155" s="10"/>
      <c r="I155" s="10" t="n">
        <f aca="false">G155*H155</f>
        <v>0</v>
      </c>
    </row>
    <row r="156" customFormat="false" ht="12" hidden="false" customHeight="true" outlineLevel="0" collapsed="false">
      <c r="A156" s="36"/>
      <c r="B156" s="7" t="s">
        <v>19</v>
      </c>
      <c r="C156" s="7"/>
      <c r="D156" s="7"/>
      <c r="E156" s="7"/>
      <c r="F156" s="13"/>
      <c r="G156" s="14"/>
      <c r="H156" s="10"/>
      <c r="I156" s="10"/>
    </row>
    <row r="157" customFormat="false" ht="12.75" hidden="false" customHeight="true" outlineLevel="0" collapsed="false">
      <c r="A157" s="36"/>
      <c r="B157" s="7" t="s">
        <v>72</v>
      </c>
      <c r="C157" s="7"/>
      <c r="D157" s="35" t="n">
        <v>313.9</v>
      </c>
      <c r="E157" s="17" t="n">
        <v>313.9</v>
      </c>
      <c r="F157" s="13"/>
      <c r="G157" s="14"/>
      <c r="H157" s="10"/>
      <c r="I157" s="10"/>
    </row>
    <row r="158" customFormat="false" ht="12.75" hidden="false" customHeight="true" outlineLevel="0" collapsed="false">
      <c r="A158" s="36"/>
      <c r="B158" s="18" t="s">
        <v>22</v>
      </c>
      <c r="C158" s="18"/>
      <c r="D158" s="18"/>
      <c r="E158" s="17" t="n">
        <v>313.9</v>
      </c>
      <c r="F158" s="13"/>
      <c r="G158" s="14"/>
      <c r="H158" s="10"/>
      <c r="I158" s="10"/>
    </row>
    <row r="159" customFormat="false" ht="30" hidden="false" customHeight="true" outlineLevel="0" collapsed="false">
      <c r="A159" s="37"/>
      <c r="B159" s="24"/>
      <c r="C159" s="24"/>
      <c r="D159" s="24"/>
      <c r="E159" s="25"/>
      <c r="F159" s="26"/>
      <c r="G159" s="42"/>
      <c r="H159" s="28"/>
      <c r="I159" s="28"/>
    </row>
    <row r="160" customFormat="false" ht="22.5" hidden="false" customHeight="true" outlineLevel="0" collapsed="false">
      <c r="A160" s="3" t="s">
        <v>1</v>
      </c>
      <c r="B160" s="3" t="s">
        <v>2</v>
      </c>
      <c r="C160" s="3" t="s">
        <v>3</v>
      </c>
      <c r="D160" s="3"/>
      <c r="E160" s="3"/>
      <c r="F160" s="4" t="s">
        <v>4</v>
      </c>
      <c r="G160" s="3" t="s">
        <v>5</v>
      </c>
      <c r="H160" s="5" t="s">
        <v>6</v>
      </c>
      <c r="I160" s="5" t="s">
        <v>7</v>
      </c>
    </row>
    <row r="161" customFormat="false" ht="12" hidden="false" customHeight="true" outlineLevel="0" collapsed="false">
      <c r="A161" s="36" t="n">
        <v>40912</v>
      </c>
      <c r="B161" s="41" t="s">
        <v>153</v>
      </c>
      <c r="C161" s="7" t="s">
        <v>154</v>
      </c>
      <c r="D161" s="7"/>
      <c r="E161" s="7"/>
      <c r="F161" s="13" t="s">
        <v>26</v>
      </c>
      <c r="G161" s="14" t="n">
        <v>64</v>
      </c>
      <c r="H161" s="10"/>
      <c r="I161" s="10" t="n">
        <f aca="false">G161*H161</f>
        <v>0</v>
      </c>
    </row>
    <row r="162" customFormat="false" ht="12.75" hidden="false" customHeight="true" outlineLevel="0" collapsed="false">
      <c r="A162" s="36"/>
      <c r="B162" s="7" t="s">
        <v>19</v>
      </c>
      <c r="C162" s="7"/>
      <c r="D162" s="7"/>
      <c r="E162" s="7"/>
      <c r="F162" s="13"/>
      <c r="G162" s="14"/>
      <c r="H162" s="10"/>
      <c r="I162" s="10"/>
    </row>
    <row r="163" customFormat="false" ht="22.5" hidden="false" customHeight="true" outlineLevel="0" collapsed="false">
      <c r="A163" s="36"/>
      <c r="B163" s="7" t="s">
        <v>155</v>
      </c>
      <c r="C163" s="7"/>
      <c r="D163" s="7" t="s">
        <v>156</v>
      </c>
      <c r="E163" s="19" t="n">
        <v>64</v>
      </c>
      <c r="F163" s="13"/>
      <c r="G163" s="14"/>
      <c r="H163" s="10"/>
      <c r="I163" s="10"/>
    </row>
    <row r="164" customFormat="false" ht="12.75" hidden="false" customHeight="true" outlineLevel="0" collapsed="false">
      <c r="A164" s="36"/>
      <c r="B164" s="18" t="s">
        <v>22</v>
      </c>
      <c r="C164" s="18"/>
      <c r="D164" s="18"/>
      <c r="E164" s="17" t="n">
        <v>64</v>
      </c>
      <c r="F164" s="13"/>
      <c r="G164" s="14"/>
      <c r="H164" s="10"/>
      <c r="I164" s="10"/>
    </row>
    <row r="165" customFormat="false" ht="34.5" hidden="false" customHeight="true" outlineLevel="0" collapsed="false">
      <c r="A165" s="36" t="n">
        <v>41278</v>
      </c>
      <c r="B165" s="41" t="s">
        <v>157</v>
      </c>
      <c r="C165" s="7" t="s">
        <v>158</v>
      </c>
      <c r="D165" s="7"/>
      <c r="E165" s="7"/>
      <c r="F165" s="13" t="s">
        <v>26</v>
      </c>
      <c r="G165" s="14" t="n">
        <v>64</v>
      </c>
      <c r="H165" s="10"/>
      <c r="I165" s="43" t="n">
        <f aca="false">G165*H165*6</f>
        <v>0</v>
      </c>
    </row>
    <row r="166" customFormat="false" ht="12.75" hidden="false" customHeight="true" outlineLevel="0" collapsed="false">
      <c r="A166" s="36"/>
      <c r="B166" s="7" t="s">
        <v>19</v>
      </c>
      <c r="C166" s="7"/>
      <c r="D166" s="7"/>
      <c r="E166" s="7"/>
      <c r="F166" s="13"/>
      <c r="G166" s="14"/>
      <c r="H166" s="10"/>
      <c r="I166" s="43"/>
    </row>
    <row r="167" customFormat="false" ht="12.75" hidden="false" customHeight="true" outlineLevel="0" collapsed="false">
      <c r="A167" s="36"/>
      <c r="B167" s="7" t="s">
        <v>159</v>
      </c>
      <c r="C167" s="7"/>
      <c r="D167" s="35" t="n">
        <v>64</v>
      </c>
      <c r="E167" s="17" t="n">
        <v>64</v>
      </c>
      <c r="F167" s="13"/>
      <c r="G167" s="14"/>
      <c r="H167" s="10"/>
      <c r="I167" s="43"/>
    </row>
    <row r="168" customFormat="false" ht="12.75" hidden="false" customHeight="true" outlineLevel="0" collapsed="false">
      <c r="A168" s="36"/>
      <c r="B168" s="18" t="s">
        <v>22</v>
      </c>
      <c r="C168" s="18"/>
      <c r="D168" s="18"/>
      <c r="E168" s="17" t="n">
        <v>64</v>
      </c>
      <c r="F168" s="13"/>
      <c r="G168" s="14"/>
      <c r="H168" s="10"/>
      <c r="I168" s="43"/>
    </row>
    <row r="169" customFormat="false" ht="22.5" hidden="false" customHeight="true" outlineLevel="0" collapsed="false">
      <c r="A169" s="36" t="n">
        <v>41643</v>
      </c>
      <c r="B169" s="41" t="s">
        <v>160</v>
      </c>
      <c r="C169" s="7" t="s">
        <v>161</v>
      </c>
      <c r="D169" s="7"/>
      <c r="E169" s="7"/>
      <c r="F169" s="13" t="s">
        <v>26</v>
      </c>
      <c r="G169" s="22" t="n">
        <v>350</v>
      </c>
      <c r="H169" s="10"/>
      <c r="I169" s="10" t="n">
        <f aca="false">G169*H169</f>
        <v>0</v>
      </c>
    </row>
    <row r="170" customFormat="false" ht="12.75" hidden="false" customHeight="true" outlineLevel="0" collapsed="false">
      <c r="A170" s="36"/>
      <c r="B170" s="7" t="s">
        <v>19</v>
      </c>
      <c r="C170" s="7"/>
      <c r="D170" s="7"/>
      <c r="E170" s="7"/>
      <c r="F170" s="13"/>
      <c r="G170" s="22"/>
      <c r="H170" s="10"/>
      <c r="I170" s="10"/>
    </row>
    <row r="171" customFormat="false" ht="21.75" hidden="false" customHeight="true" outlineLevel="0" collapsed="false">
      <c r="A171" s="36"/>
      <c r="B171" s="7" t="s">
        <v>162</v>
      </c>
      <c r="C171" s="7"/>
      <c r="D171" s="7" t="s">
        <v>163</v>
      </c>
      <c r="E171" s="19" t="n">
        <v>350</v>
      </c>
      <c r="F171" s="13"/>
      <c r="G171" s="22"/>
      <c r="H171" s="10"/>
      <c r="I171" s="10"/>
    </row>
    <row r="172" customFormat="false" ht="12.75" hidden="false" customHeight="true" outlineLevel="0" collapsed="false">
      <c r="A172" s="36"/>
      <c r="B172" s="18" t="s">
        <v>22</v>
      </c>
      <c r="C172" s="18"/>
      <c r="D172" s="18"/>
      <c r="E172" s="17" t="n">
        <v>350</v>
      </c>
      <c r="F172" s="13"/>
      <c r="G172" s="22"/>
      <c r="H172" s="10"/>
      <c r="I172" s="10"/>
    </row>
    <row r="173" customFormat="false" ht="12.75" hidden="false" customHeight="true" outlineLevel="0" collapsed="false">
      <c r="A173" s="36" t="n">
        <v>42008</v>
      </c>
      <c r="B173" s="41" t="s">
        <v>164</v>
      </c>
      <c r="C173" s="7" t="s">
        <v>165</v>
      </c>
      <c r="D173" s="7"/>
      <c r="E173" s="7"/>
      <c r="F173" s="13" t="s">
        <v>26</v>
      </c>
      <c r="G173" s="14" t="n">
        <v>350</v>
      </c>
      <c r="H173" s="10"/>
      <c r="I173" s="10" t="n">
        <f aca="false">G173*H173</f>
        <v>0</v>
      </c>
    </row>
    <row r="174" customFormat="false" ht="12.75" hidden="false" customHeight="true" outlineLevel="0" collapsed="false">
      <c r="A174" s="36"/>
      <c r="B174" s="7" t="s">
        <v>19</v>
      </c>
      <c r="C174" s="7"/>
      <c r="D174" s="7"/>
      <c r="E174" s="7"/>
      <c r="F174" s="13"/>
      <c r="G174" s="14"/>
      <c r="H174" s="10"/>
      <c r="I174" s="10"/>
    </row>
    <row r="175" customFormat="false" ht="12.75" hidden="false" customHeight="true" outlineLevel="0" collapsed="false">
      <c r="A175" s="36"/>
      <c r="B175" s="7" t="s">
        <v>72</v>
      </c>
      <c r="C175" s="7"/>
      <c r="D175" s="35" t="n">
        <v>350</v>
      </c>
      <c r="E175" s="17" t="n">
        <v>350</v>
      </c>
      <c r="F175" s="13"/>
      <c r="G175" s="14"/>
      <c r="H175" s="10"/>
      <c r="I175" s="10"/>
    </row>
    <row r="176" customFormat="false" ht="12.75" hidden="false" customHeight="true" outlineLevel="0" collapsed="false">
      <c r="A176" s="36"/>
      <c r="B176" s="18" t="s">
        <v>22</v>
      </c>
      <c r="C176" s="18"/>
      <c r="D176" s="18"/>
      <c r="E176" s="17" t="n">
        <v>350</v>
      </c>
      <c r="F176" s="13"/>
      <c r="G176" s="14"/>
      <c r="H176" s="10"/>
      <c r="I176" s="10"/>
    </row>
    <row r="177" customFormat="false" ht="13.5" hidden="false" customHeight="true" outlineLevel="0" collapsed="false">
      <c r="A177" s="36" t="n">
        <v>42373</v>
      </c>
      <c r="B177" s="41" t="s">
        <v>166</v>
      </c>
      <c r="C177" s="7" t="s">
        <v>167</v>
      </c>
      <c r="D177" s="7"/>
      <c r="E177" s="7"/>
      <c r="F177" s="13" t="s">
        <v>26</v>
      </c>
      <c r="G177" s="14" t="n">
        <v>350</v>
      </c>
      <c r="H177" s="10"/>
      <c r="I177" s="44" t="n">
        <f aca="false">G177*H177*5</f>
        <v>0</v>
      </c>
    </row>
    <row r="178" customFormat="false" ht="12.75" hidden="false" customHeight="true" outlineLevel="0" collapsed="false">
      <c r="A178" s="36"/>
      <c r="B178" s="7" t="s">
        <v>19</v>
      </c>
      <c r="C178" s="7"/>
      <c r="D178" s="7"/>
      <c r="E178" s="7"/>
      <c r="F178" s="13"/>
      <c r="G178" s="14"/>
      <c r="H178" s="10"/>
      <c r="I178" s="44"/>
    </row>
    <row r="179" customFormat="false" ht="12.75" hidden="false" customHeight="true" outlineLevel="0" collapsed="false">
      <c r="A179" s="36"/>
      <c r="B179" s="7" t="s">
        <v>159</v>
      </c>
      <c r="C179" s="7"/>
      <c r="D179" s="35" t="n">
        <v>350</v>
      </c>
      <c r="E179" s="17" t="n">
        <v>350</v>
      </c>
      <c r="F179" s="13"/>
      <c r="G179" s="14"/>
      <c r="H179" s="10"/>
      <c r="I179" s="44"/>
    </row>
    <row r="180" customFormat="false" ht="12.75" hidden="false" customHeight="true" outlineLevel="0" collapsed="false">
      <c r="A180" s="36"/>
      <c r="B180" s="18" t="s">
        <v>22</v>
      </c>
      <c r="C180" s="18"/>
      <c r="D180" s="18"/>
      <c r="E180" s="17" t="n">
        <v>350</v>
      </c>
      <c r="F180" s="13"/>
      <c r="G180" s="14"/>
      <c r="H180" s="10"/>
      <c r="I180" s="44"/>
    </row>
    <row r="181" customFormat="false" ht="12.75" hidden="false" customHeight="true" outlineLevel="0" collapsed="false">
      <c r="A181" s="36" t="n">
        <v>42739</v>
      </c>
      <c r="B181" s="41" t="s">
        <v>168</v>
      </c>
      <c r="C181" s="7" t="s">
        <v>169</v>
      </c>
      <c r="D181" s="7"/>
      <c r="E181" s="7"/>
      <c r="F181" s="13" t="s">
        <v>26</v>
      </c>
      <c r="G181" s="14" t="n">
        <v>350</v>
      </c>
      <c r="H181" s="10"/>
      <c r="I181" s="10" t="n">
        <f aca="false">G181*H181</f>
        <v>0</v>
      </c>
    </row>
    <row r="182" customFormat="false" ht="12.75" hidden="false" customHeight="true" outlineLevel="0" collapsed="false">
      <c r="A182" s="36"/>
      <c r="B182" s="7" t="s">
        <v>19</v>
      </c>
      <c r="C182" s="7"/>
      <c r="D182" s="7"/>
      <c r="E182" s="7"/>
      <c r="F182" s="13"/>
      <c r="G182" s="14"/>
      <c r="H182" s="10"/>
      <c r="I182" s="10"/>
    </row>
    <row r="183" customFormat="false" ht="12.75" hidden="false" customHeight="true" outlineLevel="0" collapsed="false">
      <c r="A183" s="36"/>
      <c r="B183" s="7" t="s">
        <v>72</v>
      </c>
      <c r="C183" s="7"/>
      <c r="D183" s="35" t="n">
        <v>350</v>
      </c>
      <c r="E183" s="17" t="n">
        <v>350</v>
      </c>
      <c r="F183" s="13"/>
      <c r="G183" s="14"/>
      <c r="H183" s="10"/>
      <c r="I183" s="10"/>
    </row>
    <row r="184" customFormat="false" ht="12.75" hidden="false" customHeight="true" outlineLevel="0" collapsed="false">
      <c r="A184" s="36"/>
      <c r="B184" s="18" t="s">
        <v>22</v>
      </c>
      <c r="C184" s="18"/>
      <c r="D184" s="18"/>
      <c r="E184" s="17" t="n">
        <v>350</v>
      </c>
      <c r="F184" s="13"/>
      <c r="G184" s="14"/>
      <c r="H184" s="10"/>
      <c r="I184" s="10"/>
    </row>
    <row r="185" customFormat="false" ht="12.75" hidden="false" customHeight="true" outlineLevel="0" collapsed="false">
      <c r="A185" s="36" t="n">
        <v>43104</v>
      </c>
      <c r="B185" s="41" t="s">
        <v>170</v>
      </c>
      <c r="C185" s="7" t="s">
        <v>171</v>
      </c>
      <c r="D185" s="7"/>
      <c r="E185" s="7"/>
      <c r="F185" s="13" t="s">
        <v>26</v>
      </c>
      <c r="G185" s="14" t="n">
        <v>350</v>
      </c>
      <c r="H185" s="10"/>
      <c r="I185" s="44" t="n">
        <f aca="false">G185*H185*7</f>
        <v>0</v>
      </c>
    </row>
    <row r="186" customFormat="false" ht="12.75" hidden="false" customHeight="true" outlineLevel="0" collapsed="false">
      <c r="A186" s="36"/>
      <c r="B186" s="7" t="s">
        <v>19</v>
      </c>
      <c r="C186" s="7"/>
      <c r="D186" s="7"/>
      <c r="E186" s="7"/>
      <c r="F186" s="13"/>
      <c r="G186" s="14"/>
      <c r="H186" s="10"/>
      <c r="I186" s="44"/>
    </row>
    <row r="187" customFormat="false" ht="12.75" hidden="false" customHeight="true" outlineLevel="0" collapsed="false">
      <c r="A187" s="36"/>
      <c r="B187" s="7" t="s">
        <v>159</v>
      </c>
      <c r="C187" s="7"/>
      <c r="D187" s="35" t="n">
        <v>350</v>
      </c>
      <c r="E187" s="17" t="n">
        <v>350</v>
      </c>
      <c r="F187" s="13"/>
      <c r="G187" s="14"/>
      <c r="H187" s="10"/>
      <c r="I187" s="44"/>
    </row>
    <row r="188" customFormat="false" ht="11.25" hidden="false" customHeight="true" outlineLevel="0" collapsed="false">
      <c r="A188" s="36"/>
      <c r="B188" s="18" t="s">
        <v>22</v>
      </c>
      <c r="C188" s="18"/>
      <c r="D188" s="18"/>
      <c r="E188" s="17" t="n">
        <v>350</v>
      </c>
      <c r="F188" s="13"/>
      <c r="G188" s="14"/>
      <c r="H188" s="10"/>
      <c r="I188" s="44"/>
    </row>
    <row r="189" customFormat="false" ht="21.75" hidden="false" customHeight="true" outlineLevel="0" collapsed="false">
      <c r="A189" s="36" t="n">
        <v>43469</v>
      </c>
      <c r="B189" s="41" t="s">
        <v>172</v>
      </c>
      <c r="C189" s="7" t="s">
        <v>173</v>
      </c>
      <c r="D189" s="7"/>
      <c r="E189" s="7"/>
      <c r="F189" s="13" t="s">
        <v>26</v>
      </c>
      <c r="G189" s="14" t="n">
        <v>445</v>
      </c>
      <c r="H189" s="10"/>
      <c r="I189" s="10" t="n">
        <f aca="false">G189*H189</f>
        <v>0</v>
      </c>
    </row>
    <row r="190" customFormat="false" ht="12.75" hidden="false" customHeight="true" outlineLevel="0" collapsed="false">
      <c r="A190" s="36"/>
      <c r="B190" s="7" t="s">
        <v>19</v>
      </c>
      <c r="C190" s="7"/>
      <c r="D190" s="7"/>
      <c r="E190" s="7"/>
      <c r="F190" s="13"/>
      <c r="G190" s="14"/>
      <c r="H190" s="10"/>
      <c r="I190" s="10"/>
    </row>
    <row r="191" customFormat="false" ht="22.5" hidden="false" customHeight="true" outlineLevel="0" collapsed="false">
      <c r="A191" s="36"/>
      <c r="B191" s="7" t="s">
        <v>174</v>
      </c>
      <c r="C191" s="7"/>
      <c r="D191" s="7" t="s">
        <v>175</v>
      </c>
      <c r="E191" s="39" t="n">
        <v>445</v>
      </c>
      <c r="F191" s="13"/>
      <c r="G191" s="14"/>
      <c r="H191" s="10"/>
      <c r="I191" s="10"/>
    </row>
    <row r="192" customFormat="false" ht="11.25" hidden="false" customHeight="true" outlineLevel="0" collapsed="false">
      <c r="A192" s="36"/>
      <c r="B192" s="18" t="s">
        <v>22</v>
      </c>
      <c r="C192" s="18"/>
      <c r="D192" s="18"/>
      <c r="E192" s="17" t="n">
        <v>445</v>
      </c>
      <c r="F192" s="13"/>
      <c r="G192" s="14"/>
      <c r="H192" s="10"/>
      <c r="I192" s="10"/>
    </row>
    <row r="193" customFormat="false" ht="22.5" hidden="false" customHeight="true" outlineLevel="0" collapsed="false">
      <c r="A193" s="36" t="n">
        <v>43834</v>
      </c>
      <c r="B193" s="41" t="s">
        <v>176</v>
      </c>
      <c r="C193" s="7" t="s">
        <v>177</v>
      </c>
      <c r="D193" s="7"/>
      <c r="E193" s="7"/>
      <c r="F193" s="13" t="s">
        <v>26</v>
      </c>
      <c r="G193" s="14" t="n">
        <v>445</v>
      </c>
      <c r="H193" s="10"/>
      <c r="I193" s="10" t="n">
        <f aca="false">G193*H193</f>
        <v>0</v>
      </c>
    </row>
    <row r="194" customFormat="false" ht="12.75" hidden="false" customHeight="true" outlineLevel="0" collapsed="false">
      <c r="A194" s="36"/>
      <c r="B194" s="7" t="s">
        <v>19</v>
      </c>
      <c r="C194" s="7"/>
      <c r="D194" s="7"/>
      <c r="E194" s="7"/>
      <c r="F194" s="13"/>
      <c r="G194" s="14"/>
      <c r="H194" s="10"/>
      <c r="I194" s="10"/>
    </row>
    <row r="195" customFormat="false" ht="12.75" hidden="false" customHeight="true" outlineLevel="0" collapsed="false">
      <c r="A195" s="36"/>
      <c r="B195" s="7" t="s">
        <v>178</v>
      </c>
      <c r="C195" s="7"/>
      <c r="D195" s="35" t="n">
        <v>445</v>
      </c>
      <c r="E195" s="17" t="n">
        <v>445</v>
      </c>
      <c r="F195" s="13"/>
      <c r="G195" s="14"/>
      <c r="H195" s="10"/>
      <c r="I195" s="10"/>
    </row>
    <row r="196" customFormat="false" ht="10.5" hidden="false" customHeight="true" outlineLevel="0" collapsed="false">
      <c r="A196" s="36"/>
      <c r="B196" s="18" t="s">
        <v>22</v>
      </c>
      <c r="C196" s="18"/>
      <c r="D196" s="18"/>
      <c r="E196" s="17" t="n">
        <v>445</v>
      </c>
      <c r="F196" s="13"/>
      <c r="G196" s="14"/>
      <c r="H196" s="10"/>
      <c r="I196" s="10"/>
    </row>
    <row r="197" customFormat="false" ht="22.5" hidden="false" customHeight="true" outlineLevel="0" collapsed="false">
      <c r="A197" s="36" t="n">
        <v>44200</v>
      </c>
      <c r="B197" s="41" t="s">
        <v>179</v>
      </c>
      <c r="C197" s="7" t="s">
        <v>180</v>
      </c>
      <c r="D197" s="7"/>
      <c r="E197" s="7"/>
      <c r="F197" s="13" t="s">
        <v>26</v>
      </c>
      <c r="G197" s="14" t="n">
        <v>445</v>
      </c>
      <c r="H197" s="10"/>
      <c r="I197" s="10" t="n">
        <f aca="false">G197*H197</f>
        <v>0</v>
      </c>
    </row>
    <row r="198" customFormat="false" ht="12.75" hidden="false" customHeight="true" outlineLevel="0" collapsed="false">
      <c r="A198" s="36"/>
      <c r="B198" s="7" t="s">
        <v>19</v>
      </c>
      <c r="C198" s="7"/>
      <c r="D198" s="7"/>
      <c r="E198" s="7"/>
      <c r="F198" s="13"/>
      <c r="G198" s="14"/>
      <c r="H198" s="10"/>
      <c r="I198" s="10"/>
    </row>
    <row r="199" customFormat="false" ht="11.25" hidden="false" customHeight="true" outlineLevel="0" collapsed="false">
      <c r="A199" s="36"/>
      <c r="B199" s="7" t="s">
        <v>181</v>
      </c>
      <c r="C199" s="7"/>
      <c r="D199" s="35" t="n">
        <v>445</v>
      </c>
      <c r="E199" s="17" t="n">
        <v>445</v>
      </c>
      <c r="F199" s="13"/>
      <c r="G199" s="14"/>
      <c r="H199" s="10"/>
      <c r="I199" s="10"/>
    </row>
    <row r="200" customFormat="false" ht="11.25" hidden="false" customHeight="true" outlineLevel="0" collapsed="false">
      <c r="A200" s="36"/>
      <c r="B200" s="18" t="s">
        <v>22</v>
      </c>
      <c r="C200" s="18"/>
      <c r="D200" s="18"/>
      <c r="E200" s="17" t="n">
        <v>445</v>
      </c>
      <c r="F200" s="13"/>
      <c r="G200" s="14"/>
      <c r="H200" s="10"/>
      <c r="I200" s="10"/>
    </row>
    <row r="201" customFormat="false" ht="22.5" hidden="false" customHeight="true" outlineLevel="0" collapsed="false">
      <c r="A201" s="36" t="n">
        <v>44565</v>
      </c>
      <c r="B201" s="41" t="s">
        <v>182</v>
      </c>
      <c r="C201" s="7" t="s">
        <v>177</v>
      </c>
      <c r="D201" s="7"/>
      <c r="E201" s="7"/>
      <c r="F201" s="13" t="s">
        <v>26</v>
      </c>
      <c r="G201" s="14" t="n">
        <v>445</v>
      </c>
      <c r="H201" s="10"/>
      <c r="I201" s="10" t="n">
        <f aca="false">G201*H201</f>
        <v>0</v>
      </c>
    </row>
    <row r="202" customFormat="false" ht="12.75" hidden="false" customHeight="true" outlineLevel="0" collapsed="false">
      <c r="A202" s="36"/>
      <c r="B202" s="7" t="s">
        <v>19</v>
      </c>
      <c r="C202" s="7"/>
      <c r="D202" s="7"/>
      <c r="E202" s="7"/>
      <c r="F202" s="13"/>
      <c r="G202" s="14"/>
      <c r="H202" s="10"/>
      <c r="I202" s="10"/>
    </row>
    <row r="203" customFormat="false" ht="12.75" hidden="false" customHeight="true" outlineLevel="0" collapsed="false">
      <c r="A203" s="36"/>
      <c r="B203" s="7" t="s">
        <v>183</v>
      </c>
      <c r="C203" s="7"/>
      <c r="D203" s="35" t="n">
        <v>445</v>
      </c>
      <c r="E203" s="17" t="n">
        <v>445</v>
      </c>
      <c r="F203" s="13"/>
      <c r="G203" s="14"/>
      <c r="H203" s="10"/>
      <c r="I203" s="10"/>
    </row>
    <row r="204" customFormat="false" ht="11.25" hidden="false" customHeight="true" outlineLevel="0" collapsed="false">
      <c r="A204" s="36"/>
      <c r="B204" s="18" t="s">
        <v>22</v>
      </c>
      <c r="C204" s="18"/>
      <c r="D204" s="18"/>
      <c r="E204" s="17" t="n">
        <v>445</v>
      </c>
      <c r="F204" s="13"/>
      <c r="G204" s="14"/>
      <c r="H204" s="10"/>
      <c r="I204" s="10"/>
    </row>
    <row r="205" customFormat="false" ht="12.75" hidden="false" customHeight="true" outlineLevel="0" collapsed="false">
      <c r="A205" s="36" t="n">
        <v>44930</v>
      </c>
      <c r="B205" s="41" t="s">
        <v>184</v>
      </c>
      <c r="C205" s="7" t="s">
        <v>185</v>
      </c>
      <c r="D205" s="7"/>
      <c r="E205" s="7"/>
      <c r="F205" s="13" t="s">
        <v>46</v>
      </c>
      <c r="G205" s="14" t="n">
        <v>14</v>
      </c>
      <c r="H205" s="10"/>
      <c r="I205" s="10" t="n">
        <f aca="false">G205*H205</f>
        <v>0</v>
      </c>
    </row>
    <row r="206" customFormat="false" ht="12.75" hidden="false" customHeight="true" outlineLevel="0" collapsed="false">
      <c r="A206" s="36"/>
      <c r="B206" s="7" t="s">
        <v>19</v>
      </c>
      <c r="C206" s="7"/>
      <c r="D206" s="7"/>
      <c r="E206" s="7"/>
      <c r="F206" s="13"/>
      <c r="G206" s="14"/>
      <c r="H206" s="10"/>
      <c r="I206" s="10"/>
    </row>
    <row r="207" customFormat="false" ht="21.75" hidden="false" customHeight="true" outlineLevel="0" collapsed="false">
      <c r="A207" s="36"/>
      <c r="B207" s="7" t="s">
        <v>186</v>
      </c>
      <c r="C207" s="7"/>
      <c r="D207" s="7" t="s">
        <v>187</v>
      </c>
      <c r="E207" s="19" t="n">
        <v>14</v>
      </c>
      <c r="F207" s="13"/>
      <c r="G207" s="14"/>
      <c r="H207" s="10"/>
      <c r="I207" s="10"/>
    </row>
    <row r="208" customFormat="false" ht="11.25" hidden="false" customHeight="true" outlineLevel="0" collapsed="false">
      <c r="A208" s="36"/>
      <c r="B208" s="18" t="s">
        <v>22</v>
      </c>
      <c r="C208" s="18"/>
      <c r="D208" s="18"/>
      <c r="E208" s="17" t="n">
        <v>14</v>
      </c>
      <c r="F208" s="13"/>
      <c r="G208" s="14"/>
      <c r="H208" s="10"/>
      <c r="I208" s="10"/>
    </row>
    <row r="209" customFormat="false" ht="21" hidden="false" customHeight="true" outlineLevel="0" collapsed="false">
      <c r="A209" s="36" t="n">
        <v>45295</v>
      </c>
      <c r="B209" s="7" t="s">
        <v>97</v>
      </c>
      <c r="C209" s="7" t="s">
        <v>98</v>
      </c>
      <c r="D209" s="7"/>
      <c r="E209" s="7"/>
      <c r="F209" s="13" t="s">
        <v>32</v>
      </c>
      <c r="G209" s="14" t="n">
        <v>7.65</v>
      </c>
      <c r="H209" s="10"/>
      <c r="I209" s="10" t="n">
        <f aca="false">G209*H209</f>
        <v>0</v>
      </c>
    </row>
    <row r="210" customFormat="false" ht="12.75" hidden="false" customHeight="true" outlineLevel="0" collapsed="false">
      <c r="A210" s="36"/>
      <c r="B210" s="7" t="s">
        <v>19</v>
      </c>
      <c r="C210" s="7"/>
      <c r="D210" s="7"/>
      <c r="E210" s="7"/>
      <c r="F210" s="13"/>
      <c r="G210" s="14"/>
      <c r="H210" s="10"/>
      <c r="I210" s="10"/>
    </row>
    <row r="211" customFormat="false" ht="21" hidden="false" customHeight="true" outlineLevel="0" collapsed="false">
      <c r="A211" s="36"/>
      <c r="B211" s="7" t="s">
        <v>188</v>
      </c>
      <c r="C211" s="7"/>
      <c r="D211" s="7" t="s">
        <v>189</v>
      </c>
      <c r="E211" s="19" t="n">
        <v>7.65</v>
      </c>
      <c r="F211" s="13"/>
      <c r="G211" s="14"/>
      <c r="H211" s="10"/>
      <c r="I211" s="10"/>
    </row>
    <row r="212" customFormat="false" ht="12.75" hidden="false" customHeight="true" outlineLevel="0" collapsed="false">
      <c r="A212" s="36"/>
      <c r="B212" s="18" t="s">
        <v>22</v>
      </c>
      <c r="C212" s="18"/>
      <c r="D212" s="18"/>
      <c r="E212" s="17" t="n">
        <v>7.65</v>
      </c>
      <c r="F212" s="13"/>
      <c r="G212" s="14"/>
      <c r="H212" s="10"/>
      <c r="I212" s="10"/>
    </row>
    <row r="213" customFormat="false" ht="12.75" hidden="false" customHeight="true" outlineLevel="0" collapsed="false">
      <c r="A213" s="36" t="n">
        <v>45661</v>
      </c>
      <c r="B213" s="41" t="s">
        <v>190</v>
      </c>
      <c r="C213" s="7" t="s">
        <v>191</v>
      </c>
      <c r="D213" s="7"/>
      <c r="E213" s="7"/>
      <c r="F213" s="13" t="s">
        <v>26</v>
      </c>
      <c r="G213" s="14" t="n">
        <v>14.4</v>
      </c>
      <c r="H213" s="10"/>
      <c r="I213" s="10" t="n">
        <f aca="false">G213*H213</f>
        <v>0</v>
      </c>
    </row>
    <row r="214" customFormat="false" ht="12.75" hidden="false" customHeight="true" outlineLevel="0" collapsed="false">
      <c r="A214" s="36"/>
      <c r="B214" s="7" t="s">
        <v>19</v>
      </c>
      <c r="C214" s="7"/>
      <c r="D214" s="7"/>
      <c r="E214" s="7"/>
      <c r="F214" s="13"/>
      <c r="G214" s="14"/>
      <c r="H214" s="10"/>
      <c r="I214" s="10"/>
    </row>
    <row r="215" customFormat="false" ht="21.75" hidden="false" customHeight="true" outlineLevel="0" collapsed="false">
      <c r="A215" s="36"/>
      <c r="B215" s="7" t="s">
        <v>192</v>
      </c>
      <c r="C215" s="7"/>
      <c r="D215" s="7" t="s">
        <v>193</v>
      </c>
      <c r="E215" s="19" t="n">
        <v>14.4</v>
      </c>
      <c r="F215" s="13"/>
      <c r="G215" s="14"/>
      <c r="H215" s="10"/>
      <c r="I215" s="10"/>
    </row>
    <row r="216" customFormat="false" ht="10.5" hidden="false" customHeight="true" outlineLevel="0" collapsed="false">
      <c r="A216" s="36"/>
      <c r="B216" s="18" t="s">
        <v>22</v>
      </c>
      <c r="C216" s="18"/>
      <c r="D216" s="18"/>
      <c r="E216" s="17" t="n">
        <v>14.4</v>
      </c>
      <c r="F216" s="13"/>
      <c r="G216" s="14"/>
      <c r="H216" s="10"/>
      <c r="I216" s="10"/>
    </row>
    <row r="217" customFormat="false" ht="12.75" hidden="false" customHeight="true" outlineLevel="0" collapsed="false">
      <c r="A217" s="36" t="n">
        <v>46026</v>
      </c>
      <c r="B217" s="41" t="s">
        <v>66</v>
      </c>
      <c r="C217" s="7" t="s">
        <v>108</v>
      </c>
      <c r="D217" s="7"/>
      <c r="E217" s="7"/>
      <c r="F217" s="13" t="s">
        <v>62</v>
      </c>
      <c r="G217" s="22" t="n">
        <v>3.717</v>
      </c>
      <c r="H217" s="10"/>
      <c r="I217" s="10" t="n">
        <f aca="false">G217*H217</f>
        <v>0</v>
      </c>
    </row>
    <row r="218" customFormat="false" ht="12.75" hidden="false" customHeight="true" outlineLevel="0" collapsed="false">
      <c r="A218" s="36"/>
      <c r="B218" s="7" t="s">
        <v>19</v>
      </c>
      <c r="C218" s="7"/>
      <c r="D218" s="7"/>
      <c r="E218" s="7"/>
      <c r="F218" s="13"/>
      <c r="G218" s="22"/>
      <c r="H218" s="10"/>
      <c r="I218" s="10"/>
    </row>
    <row r="219" customFormat="false" ht="11.25" hidden="false" customHeight="true" outlineLevel="0" collapsed="false">
      <c r="A219" s="36"/>
      <c r="B219" s="7" t="s">
        <v>194</v>
      </c>
      <c r="C219" s="7"/>
      <c r="D219" s="7" t="s">
        <v>195</v>
      </c>
      <c r="E219" s="17" t="n">
        <v>3.717</v>
      </c>
      <c r="F219" s="13"/>
      <c r="G219" s="22"/>
      <c r="H219" s="10"/>
      <c r="I219" s="10"/>
    </row>
    <row r="220" customFormat="false" ht="11.25" hidden="false" customHeight="true" outlineLevel="0" collapsed="false">
      <c r="A220" s="36"/>
      <c r="B220" s="18" t="s">
        <v>22</v>
      </c>
      <c r="C220" s="18"/>
      <c r="D220" s="18"/>
      <c r="E220" s="17" t="n">
        <v>3.717</v>
      </c>
      <c r="F220" s="13"/>
      <c r="G220" s="22"/>
      <c r="H220" s="10"/>
      <c r="I220" s="10"/>
    </row>
    <row r="221" customFormat="false" ht="21" hidden="false" customHeight="true" outlineLevel="0" collapsed="false">
      <c r="A221" s="36" t="n">
        <v>46391</v>
      </c>
      <c r="B221" s="7" t="s">
        <v>74</v>
      </c>
      <c r="C221" s="7" t="s">
        <v>95</v>
      </c>
      <c r="D221" s="7"/>
      <c r="E221" s="7"/>
      <c r="F221" s="13" t="s">
        <v>62</v>
      </c>
      <c r="G221" s="22" t="n">
        <v>3.717</v>
      </c>
      <c r="H221" s="10"/>
      <c r="I221" s="10" t="n">
        <f aca="false">G221*H221</f>
        <v>0</v>
      </c>
    </row>
    <row r="222" customFormat="false" ht="12.75" hidden="false" customHeight="true" outlineLevel="0" collapsed="false">
      <c r="A222" s="36"/>
      <c r="B222" s="7" t="s">
        <v>19</v>
      </c>
      <c r="C222" s="7"/>
      <c r="D222" s="7"/>
      <c r="E222" s="7"/>
      <c r="F222" s="13"/>
      <c r="G222" s="22"/>
      <c r="H222" s="10"/>
      <c r="I222" s="10"/>
    </row>
    <row r="223" customFormat="false" ht="12.75" hidden="false" customHeight="true" outlineLevel="0" collapsed="false">
      <c r="A223" s="36"/>
      <c r="B223" s="7" t="s">
        <v>196</v>
      </c>
      <c r="C223" s="7"/>
      <c r="D223" s="30" t="n">
        <v>3.717</v>
      </c>
      <c r="E223" s="17" t="n">
        <v>3.717</v>
      </c>
      <c r="F223" s="13"/>
      <c r="G223" s="22"/>
      <c r="H223" s="10"/>
      <c r="I223" s="10"/>
    </row>
    <row r="224" customFormat="false" ht="10.5" hidden="false" customHeight="true" outlineLevel="0" collapsed="false">
      <c r="A224" s="36"/>
      <c r="B224" s="18" t="s">
        <v>22</v>
      </c>
      <c r="C224" s="18"/>
      <c r="D224" s="18"/>
      <c r="E224" s="17" t="n">
        <v>3.717</v>
      </c>
      <c r="F224" s="13"/>
      <c r="G224" s="22"/>
      <c r="H224" s="10"/>
      <c r="I224" s="10"/>
    </row>
    <row r="225" customFormat="false" ht="19.5" hidden="false" customHeight="true" outlineLevel="0" collapsed="false">
      <c r="A225" s="37"/>
      <c r="B225" s="24"/>
      <c r="C225" s="24"/>
      <c r="D225" s="24"/>
      <c r="E225" s="25"/>
      <c r="F225" s="26"/>
      <c r="G225" s="27"/>
      <c r="H225" s="28"/>
      <c r="I225" s="28"/>
    </row>
    <row r="226" customFormat="false" ht="22.5" hidden="false" customHeight="true" outlineLevel="0" collapsed="false">
      <c r="A226" s="3" t="s">
        <v>1</v>
      </c>
      <c r="B226" s="4" t="s">
        <v>2</v>
      </c>
      <c r="C226" s="3" t="s">
        <v>3</v>
      </c>
      <c r="D226" s="3"/>
      <c r="E226" s="3"/>
      <c r="F226" s="4" t="s">
        <v>4</v>
      </c>
      <c r="G226" s="3" t="s">
        <v>5</v>
      </c>
      <c r="H226" s="5" t="s">
        <v>6</v>
      </c>
      <c r="I226" s="5" t="s">
        <v>7</v>
      </c>
    </row>
    <row r="227" customFormat="false" ht="21" hidden="false" customHeight="true" outlineLevel="0" collapsed="false">
      <c r="A227" s="36" t="n">
        <v>46756</v>
      </c>
      <c r="B227" s="7" t="s">
        <v>50</v>
      </c>
      <c r="C227" s="7" t="s">
        <v>197</v>
      </c>
      <c r="D227" s="7"/>
      <c r="E227" s="7"/>
      <c r="F227" s="13" t="s">
        <v>32</v>
      </c>
      <c r="G227" s="14" t="n">
        <v>17.76</v>
      </c>
      <c r="H227" s="10"/>
      <c r="I227" s="10" t="n">
        <f aca="false">G227*H227</f>
        <v>0</v>
      </c>
    </row>
    <row r="228" customFormat="false" ht="12.75" hidden="false" customHeight="true" outlineLevel="0" collapsed="false">
      <c r="A228" s="36"/>
      <c r="B228" s="7" t="s">
        <v>19</v>
      </c>
      <c r="C228" s="7"/>
      <c r="D228" s="7"/>
      <c r="E228" s="7"/>
      <c r="F228" s="13"/>
      <c r="G228" s="14"/>
      <c r="H228" s="10"/>
      <c r="I228" s="10"/>
    </row>
    <row r="229" customFormat="false" ht="12.75" hidden="false" customHeight="true" outlineLevel="0" collapsed="false">
      <c r="A229" s="36"/>
      <c r="B229" s="7" t="s">
        <v>198</v>
      </c>
      <c r="C229" s="7"/>
      <c r="D229" s="7" t="s">
        <v>199</v>
      </c>
      <c r="E229" s="17" t="n">
        <v>17.76</v>
      </c>
      <c r="F229" s="13"/>
      <c r="G229" s="14"/>
      <c r="H229" s="10"/>
      <c r="I229" s="10"/>
    </row>
    <row r="230" customFormat="false" ht="12.75" hidden="false" customHeight="true" outlineLevel="0" collapsed="false">
      <c r="A230" s="36"/>
      <c r="B230" s="18" t="s">
        <v>22</v>
      </c>
      <c r="C230" s="18"/>
      <c r="D230" s="18"/>
      <c r="E230" s="17" t="n">
        <v>17.76</v>
      </c>
      <c r="F230" s="13"/>
      <c r="G230" s="14"/>
      <c r="H230" s="10"/>
      <c r="I230" s="10"/>
    </row>
    <row r="231" customFormat="false" ht="12.75" hidden="false" customHeight="false" outlineLevel="0" collapsed="false">
      <c r="A231" s="45" t="n">
        <v>47122</v>
      </c>
      <c r="B231" s="20"/>
      <c r="C231" s="20"/>
      <c r="D231" s="20"/>
      <c r="E231" s="20"/>
      <c r="F231" s="20"/>
      <c r="G231" s="21"/>
      <c r="H231" s="10"/>
      <c r="I231" s="10"/>
    </row>
    <row r="232" customFormat="false" ht="60.75" hidden="false" customHeight="true" outlineLevel="0" collapsed="false">
      <c r="A232" s="7" t="s">
        <v>200</v>
      </c>
      <c r="B232" s="7" t="s">
        <v>13</v>
      </c>
      <c r="C232" s="12" t="s">
        <v>201</v>
      </c>
      <c r="D232" s="12"/>
      <c r="E232" s="12"/>
      <c r="F232" s="6"/>
      <c r="G232" s="9"/>
      <c r="H232" s="10"/>
      <c r="I232" s="10"/>
    </row>
    <row r="233" customFormat="false" ht="24" hidden="false" customHeight="true" outlineLevel="0" collapsed="false">
      <c r="A233" s="7" t="s">
        <v>202</v>
      </c>
      <c r="B233" s="7" t="s">
        <v>203</v>
      </c>
      <c r="C233" s="7" t="s">
        <v>204</v>
      </c>
      <c r="D233" s="7"/>
      <c r="E233" s="7"/>
      <c r="F233" s="13" t="s">
        <v>32</v>
      </c>
      <c r="G233" s="14" t="n">
        <v>587.42</v>
      </c>
      <c r="H233" s="10"/>
      <c r="I233" s="10" t="n">
        <f aca="false">G233*H233</f>
        <v>0</v>
      </c>
    </row>
    <row r="234" customFormat="false" ht="12.75" hidden="false" customHeight="true" outlineLevel="0" collapsed="false">
      <c r="A234" s="7"/>
      <c r="B234" s="7" t="s">
        <v>19</v>
      </c>
      <c r="C234" s="7"/>
      <c r="D234" s="7"/>
      <c r="E234" s="7"/>
      <c r="F234" s="13"/>
      <c r="G234" s="14"/>
      <c r="H234" s="10"/>
      <c r="I234" s="10"/>
    </row>
    <row r="235" customFormat="false" ht="33" hidden="false" customHeight="true" outlineLevel="0" collapsed="false">
      <c r="A235" s="7"/>
      <c r="B235" s="7" t="s">
        <v>205</v>
      </c>
      <c r="C235" s="7"/>
      <c r="D235" s="7" t="s">
        <v>206</v>
      </c>
      <c r="E235" s="39" t="n">
        <v>524.8</v>
      </c>
      <c r="F235" s="13"/>
      <c r="G235" s="14"/>
      <c r="H235" s="10"/>
      <c r="I235" s="10"/>
    </row>
    <row r="236" customFormat="false" ht="10.5" hidden="false" customHeight="true" outlineLevel="0" collapsed="false">
      <c r="A236" s="7"/>
      <c r="B236" s="7" t="s">
        <v>207</v>
      </c>
      <c r="C236" s="7"/>
      <c r="D236" s="7" t="s">
        <v>208</v>
      </c>
      <c r="E236" s="17" t="n">
        <v>62.6224</v>
      </c>
      <c r="F236" s="13"/>
      <c r="G236" s="14"/>
      <c r="H236" s="10"/>
      <c r="I236" s="10"/>
    </row>
    <row r="237" customFormat="false" ht="21" hidden="false" customHeight="true" outlineLevel="0" collapsed="false">
      <c r="A237" s="7"/>
      <c r="B237" s="7" t="s">
        <v>209</v>
      </c>
      <c r="C237" s="7"/>
      <c r="D237" s="32"/>
      <c r="E237" s="46"/>
      <c r="F237" s="13"/>
      <c r="G237" s="14"/>
      <c r="H237" s="10"/>
      <c r="I237" s="10"/>
    </row>
    <row r="238" customFormat="false" ht="21" hidden="false" customHeight="true" outlineLevel="0" collapsed="false">
      <c r="A238" s="7"/>
      <c r="B238" s="18" t="s">
        <v>22</v>
      </c>
      <c r="C238" s="18"/>
      <c r="D238" s="18"/>
      <c r="E238" s="17" t="n">
        <v>587.4224</v>
      </c>
      <c r="F238" s="13"/>
      <c r="G238" s="14"/>
      <c r="H238" s="10"/>
      <c r="I238" s="10"/>
    </row>
    <row r="239" customFormat="false" ht="12.75" hidden="false" customHeight="true" outlineLevel="0" collapsed="false">
      <c r="A239" s="7" t="s">
        <v>210</v>
      </c>
      <c r="B239" s="7" t="s">
        <v>190</v>
      </c>
      <c r="C239" s="7" t="s">
        <v>191</v>
      </c>
      <c r="D239" s="7"/>
      <c r="E239" s="7"/>
      <c r="F239" s="13" t="s">
        <v>26</v>
      </c>
      <c r="G239" s="14" t="n">
        <v>21.76</v>
      </c>
      <c r="H239" s="10"/>
      <c r="I239" s="10" t="n">
        <f aca="false">G239*H239</f>
        <v>0</v>
      </c>
    </row>
    <row r="240" customFormat="false" ht="12.75" hidden="false" customHeight="true" outlineLevel="0" collapsed="false">
      <c r="A240" s="7"/>
      <c r="B240" s="7" t="s">
        <v>19</v>
      </c>
      <c r="C240" s="7"/>
      <c r="D240" s="7"/>
      <c r="E240" s="7"/>
      <c r="F240" s="13"/>
      <c r="G240" s="14"/>
      <c r="H240" s="10"/>
      <c r="I240" s="10"/>
    </row>
    <row r="241" customFormat="false" ht="21" hidden="false" customHeight="true" outlineLevel="0" collapsed="false">
      <c r="A241" s="7"/>
      <c r="B241" s="7" t="s">
        <v>211</v>
      </c>
      <c r="C241" s="7"/>
      <c r="D241" s="7" t="s">
        <v>212</v>
      </c>
      <c r="E241" s="19" t="n">
        <v>6.4</v>
      </c>
      <c r="F241" s="13"/>
      <c r="G241" s="14"/>
      <c r="H241" s="10"/>
      <c r="I241" s="10"/>
    </row>
    <row r="242" customFormat="false" ht="13.5" hidden="false" customHeight="true" outlineLevel="0" collapsed="false">
      <c r="A242" s="7"/>
      <c r="B242" s="7" t="s">
        <v>213</v>
      </c>
      <c r="C242" s="7"/>
      <c r="D242" s="7" t="s">
        <v>214</v>
      </c>
      <c r="E242" s="17" t="n">
        <v>15.36</v>
      </c>
      <c r="F242" s="13"/>
      <c r="G242" s="14"/>
      <c r="H242" s="10"/>
      <c r="I242" s="10"/>
    </row>
    <row r="243" customFormat="false" ht="12.75" hidden="false" customHeight="true" outlineLevel="0" collapsed="false">
      <c r="A243" s="7"/>
      <c r="B243" s="18" t="s">
        <v>22</v>
      </c>
      <c r="C243" s="18"/>
      <c r="D243" s="18"/>
      <c r="E243" s="17" t="n">
        <v>21.76</v>
      </c>
      <c r="F243" s="13"/>
      <c r="G243" s="14"/>
      <c r="H243" s="10"/>
      <c r="I243" s="10"/>
    </row>
    <row r="244" customFormat="false" ht="21" hidden="false" customHeight="true" outlineLevel="0" collapsed="false">
      <c r="A244" s="7" t="s">
        <v>215</v>
      </c>
      <c r="B244" s="7" t="s">
        <v>50</v>
      </c>
      <c r="C244" s="7" t="s">
        <v>197</v>
      </c>
      <c r="D244" s="7"/>
      <c r="E244" s="7"/>
      <c r="F244" s="13" t="s">
        <v>32</v>
      </c>
      <c r="G244" s="14" t="n">
        <v>8.48</v>
      </c>
      <c r="H244" s="10"/>
      <c r="I244" s="10" t="n">
        <f aca="false">G244*H244</f>
        <v>0</v>
      </c>
    </row>
    <row r="245" customFormat="false" ht="12.75" hidden="false" customHeight="true" outlineLevel="0" collapsed="false">
      <c r="A245" s="7"/>
      <c r="B245" s="7" t="s">
        <v>19</v>
      </c>
      <c r="C245" s="7"/>
      <c r="D245" s="7"/>
      <c r="E245" s="7"/>
      <c r="F245" s="13"/>
      <c r="G245" s="14"/>
      <c r="H245" s="10"/>
      <c r="I245" s="10"/>
    </row>
    <row r="246" customFormat="false" ht="22.5" hidden="false" customHeight="true" outlineLevel="0" collapsed="false">
      <c r="A246" s="7"/>
      <c r="B246" s="7" t="s">
        <v>216</v>
      </c>
      <c r="C246" s="7"/>
      <c r="D246" s="7" t="s">
        <v>217</v>
      </c>
      <c r="E246" s="19" t="n">
        <v>1.6</v>
      </c>
      <c r="F246" s="13"/>
      <c r="G246" s="14"/>
      <c r="H246" s="10"/>
      <c r="I246" s="10"/>
    </row>
    <row r="247" customFormat="false" ht="12" hidden="false" customHeight="true" outlineLevel="0" collapsed="false">
      <c r="A247" s="7"/>
      <c r="B247" s="7" t="s">
        <v>218</v>
      </c>
      <c r="C247" s="7"/>
      <c r="D247" s="7" t="s">
        <v>219</v>
      </c>
      <c r="E247" s="17" t="n">
        <v>4</v>
      </c>
      <c r="F247" s="13"/>
      <c r="G247" s="14"/>
      <c r="H247" s="10"/>
      <c r="I247" s="10"/>
    </row>
    <row r="248" customFormat="false" ht="12.75" hidden="false" customHeight="true" outlineLevel="0" collapsed="false">
      <c r="A248" s="7"/>
      <c r="B248" s="7" t="s">
        <v>220</v>
      </c>
      <c r="C248" s="7"/>
      <c r="D248" s="7" t="s">
        <v>221</v>
      </c>
      <c r="E248" s="17" t="n">
        <v>2.88</v>
      </c>
      <c r="F248" s="13"/>
      <c r="G248" s="14"/>
      <c r="H248" s="10"/>
      <c r="I248" s="10"/>
    </row>
    <row r="249" customFormat="false" ht="12.75" hidden="false" customHeight="true" outlineLevel="0" collapsed="false">
      <c r="A249" s="7"/>
      <c r="B249" s="18" t="s">
        <v>22</v>
      </c>
      <c r="C249" s="18"/>
      <c r="D249" s="18"/>
      <c r="E249" s="17" t="n">
        <v>8.48</v>
      </c>
      <c r="F249" s="13"/>
      <c r="G249" s="14"/>
      <c r="H249" s="10"/>
      <c r="I249" s="10"/>
    </row>
    <row r="250" customFormat="false" ht="12.75" hidden="false" customHeight="true" outlineLevel="0" collapsed="false">
      <c r="A250" s="7" t="s">
        <v>222</v>
      </c>
      <c r="B250" s="7" t="s">
        <v>223</v>
      </c>
      <c r="C250" s="7" t="s">
        <v>224</v>
      </c>
      <c r="D250" s="7"/>
      <c r="E250" s="7"/>
      <c r="F250" s="13" t="s">
        <v>46</v>
      </c>
      <c r="G250" s="14" t="n">
        <v>12</v>
      </c>
      <c r="H250" s="10"/>
      <c r="I250" s="10" t="n">
        <f aca="false">G250*H250</f>
        <v>0</v>
      </c>
    </row>
    <row r="251" customFormat="false" ht="12.75" hidden="false" customHeight="true" outlineLevel="0" collapsed="false">
      <c r="A251" s="7"/>
      <c r="B251" s="7" t="s">
        <v>19</v>
      </c>
      <c r="C251" s="7"/>
      <c r="D251" s="7"/>
      <c r="E251" s="7"/>
      <c r="F251" s="13"/>
      <c r="G251" s="14"/>
      <c r="H251" s="10"/>
      <c r="I251" s="10"/>
    </row>
    <row r="252" customFormat="false" ht="21" hidden="false" customHeight="true" outlineLevel="0" collapsed="false">
      <c r="A252" s="7"/>
      <c r="B252" s="7" t="s">
        <v>225</v>
      </c>
      <c r="C252" s="7"/>
      <c r="D252" s="7" t="s">
        <v>226</v>
      </c>
      <c r="E252" s="19" t="n">
        <v>12</v>
      </c>
      <c r="F252" s="13"/>
      <c r="G252" s="14"/>
      <c r="H252" s="10"/>
      <c r="I252" s="10"/>
    </row>
    <row r="253" customFormat="false" ht="12.75" hidden="false" customHeight="true" outlineLevel="0" collapsed="false">
      <c r="A253" s="7"/>
      <c r="B253" s="18" t="s">
        <v>22</v>
      </c>
      <c r="C253" s="18"/>
      <c r="D253" s="18"/>
      <c r="E253" s="17" t="n">
        <v>12</v>
      </c>
      <c r="F253" s="13"/>
      <c r="G253" s="14"/>
      <c r="H253" s="10"/>
      <c r="I253" s="10"/>
    </row>
    <row r="254" customFormat="false" ht="21" hidden="false" customHeight="true" outlineLevel="0" collapsed="false">
      <c r="A254" s="7" t="s">
        <v>227</v>
      </c>
      <c r="B254" s="7" t="s">
        <v>228</v>
      </c>
      <c r="C254" s="7" t="s">
        <v>229</v>
      </c>
      <c r="D254" s="7"/>
      <c r="E254" s="7"/>
      <c r="F254" s="13" t="s">
        <v>26</v>
      </c>
      <c r="G254" s="14" t="n">
        <v>28.4</v>
      </c>
      <c r="H254" s="10"/>
      <c r="I254" s="10" t="n">
        <f aca="false">G254*H254</f>
        <v>0</v>
      </c>
    </row>
    <row r="255" customFormat="false" ht="12.75" hidden="false" customHeight="true" outlineLevel="0" collapsed="false">
      <c r="A255" s="7"/>
      <c r="B255" s="7" t="s">
        <v>19</v>
      </c>
      <c r="C255" s="7"/>
      <c r="D255" s="7"/>
      <c r="E255" s="7"/>
      <c r="F255" s="13"/>
      <c r="G255" s="14"/>
      <c r="H255" s="10"/>
      <c r="I255" s="10"/>
    </row>
    <row r="256" customFormat="false" ht="14.25" hidden="false" customHeight="true" outlineLevel="0" collapsed="false">
      <c r="A256" s="7"/>
      <c r="B256" s="7" t="s">
        <v>230</v>
      </c>
      <c r="C256" s="7"/>
      <c r="D256" s="7" t="s">
        <v>231</v>
      </c>
      <c r="E256" s="17" t="n">
        <v>4.8</v>
      </c>
      <c r="F256" s="13"/>
      <c r="G256" s="14"/>
      <c r="H256" s="10"/>
      <c r="I256" s="10"/>
    </row>
    <row r="257" customFormat="false" ht="12.75" hidden="false" customHeight="true" outlineLevel="0" collapsed="false">
      <c r="A257" s="7"/>
      <c r="B257" s="7" t="s">
        <v>232</v>
      </c>
      <c r="C257" s="7"/>
      <c r="D257" s="7" t="s">
        <v>233</v>
      </c>
      <c r="E257" s="17" t="n">
        <v>23.6</v>
      </c>
      <c r="F257" s="13"/>
      <c r="G257" s="14"/>
      <c r="H257" s="10"/>
      <c r="I257" s="10"/>
    </row>
    <row r="258" customFormat="false" ht="12.75" hidden="false" customHeight="true" outlineLevel="0" collapsed="false">
      <c r="A258" s="7"/>
      <c r="B258" s="18" t="s">
        <v>22</v>
      </c>
      <c r="C258" s="18"/>
      <c r="D258" s="18"/>
      <c r="E258" s="17" t="n">
        <v>28.4</v>
      </c>
      <c r="F258" s="13"/>
      <c r="G258" s="14"/>
      <c r="H258" s="10"/>
      <c r="I258" s="10"/>
    </row>
    <row r="259" customFormat="false" ht="12.75" hidden="false" customHeight="true" outlineLevel="0" collapsed="false">
      <c r="A259" s="7" t="s">
        <v>234</v>
      </c>
      <c r="B259" s="7" t="s">
        <v>235</v>
      </c>
      <c r="C259" s="7" t="s">
        <v>236</v>
      </c>
      <c r="D259" s="7"/>
      <c r="E259" s="7"/>
      <c r="F259" s="13" t="s">
        <v>32</v>
      </c>
      <c r="G259" s="14" t="n">
        <v>4.8</v>
      </c>
      <c r="H259" s="10"/>
      <c r="I259" s="10" t="n">
        <f aca="false">G259*H259</f>
        <v>0</v>
      </c>
    </row>
    <row r="260" customFormat="false" ht="12.75" hidden="false" customHeight="true" outlineLevel="0" collapsed="false">
      <c r="A260" s="7"/>
      <c r="B260" s="7" t="s">
        <v>19</v>
      </c>
      <c r="C260" s="7"/>
      <c r="D260" s="7"/>
      <c r="E260" s="7"/>
      <c r="F260" s="13"/>
      <c r="G260" s="14"/>
      <c r="H260" s="10"/>
      <c r="I260" s="10"/>
    </row>
    <row r="261" customFormat="false" ht="22.5" hidden="false" customHeight="true" outlineLevel="0" collapsed="false">
      <c r="A261" s="7"/>
      <c r="B261" s="7" t="s">
        <v>237</v>
      </c>
      <c r="C261" s="7"/>
      <c r="D261" s="7" t="s">
        <v>238</v>
      </c>
      <c r="E261" s="19" t="n">
        <v>4.8</v>
      </c>
      <c r="F261" s="13"/>
      <c r="G261" s="14"/>
      <c r="H261" s="10"/>
      <c r="I261" s="10"/>
    </row>
    <row r="262" customFormat="false" ht="12.75" hidden="false" customHeight="true" outlineLevel="0" collapsed="false">
      <c r="A262" s="7"/>
      <c r="B262" s="18" t="s">
        <v>22</v>
      </c>
      <c r="C262" s="18"/>
      <c r="D262" s="18"/>
      <c r="E262" s="17" t="n">
        <v>4.8</v>
      </c>
      <c r="F262" s="13"/>
      <c r="G262" s="14"/>
      <c r="H262" s="10"/>
      <c r="I262" s="10"/>
    </row>
    <row r="263" customFormat="false" ht="12" hidden="false" customHeight="true" outlineLevel="0" collapsed="false">
      <c r="A263" s="7" t="s">
        <v>239</v>
      </c>
      <c r="B263" s="7" t="s">
        <v>240</v>
      </c>
      <c r="C263" s="7" t="s">
        <v>241</v>
      </c>
      <c r="D263" s="7"/>
      <c r="E263" s="7"/>
      <c r="F263" s="13" t="s">
        <v>46</v>
      </c>
      <c r="G263" s="14" t="n">
        <v>89</v>
      </c>
      <c r="H263" s="10"/>
      <c r="I263" s="10" t="n">
        <f aca="false">G263*H263</f>
        <v>0</v>
      </c>
    </row>
    <row r="264" customFormat="false" ht="12.75" hidden="false" customHeight="true" outlineLevel="0" collapsed="false">
      <c r="A264" s="7"/>
      <c r="B264" s="7" t="s">
        <v>19</v>
      </c>
      <c r="C264" s="7"/>
      <c r="D264" s="7"/>
      <c r="E264" s="7"/>
      <c r="F264" s="13"/>
      <c r="G264" s="14"/>
      <c r="H264" s="10"/>
      <c r="I264" s="10"/>
    </row>
    <row r="265" customFormat="false" ht="21" hidden="false" customHeight="true" outlineLevel="0" collapsed="false">
      <c r="A265" s="7"/>
      <c r="B265" s="7" t="s">
        <v>242</v>
      </c>
      <c r="C265" s="7"/>
      <c r="D265" s="7" t="s">
        <v>243</v>
      </c>
      <c r="E265" s="19" t="n">
        <v>89</v>
      </c>
      <c r="F265" s="13"/>
      <c r="G265" s="14"/>
      <c r="H265" s="10"/>
      <c r="I265" s="10"/>
    </row>
    <row r="266" customFormat="false" ht="12.75" hidden="false" customHeight="true" outlineLevel="0" collapsed="false">
      <c r="A266" s="7"/>
      <c r="B266" s="18" t="s">
        <v>22</v>
      </c>
      <c r="C266" s="18"/>
      <c r="D266" s="18"/>
      <c r="E266" s="17" t="n">
        <v>89</v>
      </c>
      <c r="F266" s="13"/>
      <c r="G266" s="14"/>
      <c r="H266" s="10"/>
      <c r="I266" s="10"/>
    </row>
    <row r="267" customFormat="false" ht="12.75" hidden="false" customHeight="true" outlineLevel="0" collapsed="false">
      <c r="A267" s="7" t="s">
        <v>244</v>
      </c>
      <c r="B267" s="7" t="s">
        <v>102</v>
      </c>
      <c r="C267" s="7" t="s">
        <v>103</v>
      </c>
      <c r="D267" s="7"/>
      <c r="E267" s="7"/>
      <c r="F267" s="13" t="s">
        <v>26</v>
      </c>
      <c r="G267" s="14" t="n">
        <v>31.8</v>
      </c>
      <c r="H267" s="10"/>
      <c r="I267" s="10" t="n">
        <f aca="false">G267*H267</f>
        <v>0</v>
      </c>
    </row>
    <row r="268" customFormat="false" ht="12.75" hidden="false" customHeight="true" outlineLevel="0" collapsed="false">
      <c r="A268" s="7"/>
      <c r="B268" s="7" t="s">
        <v>19</v>
      </c>
      <c r="C268" s="7"/>
      <c r="D268" s="7"/>
      <c r="E268" s="7"/>
      <c r="F268" s="13"/>
      <c r="G268" s="14"/>
      <c r="H268" s="10"/>
      <c r="I268" s="10"/>
    </row>
    <row r="269" customFormat="false" ht="12" hidden="false" customHeight="true" outlineLevel="0" collapsed="false">
      <c r="A269" s="7"/>
      <c r="B269" s="7" t="s">
        <v>245</v>
      </c>
      <c r="C269" s="7"/>
      <c r="D269" s="7" t="s">
        <v>246</v>
      </c>
      <c r="E269" s="17" t="n">
        <v>31.8</v>
      </c>
      <c r="F269" s="13"/>
      <c r="G269" s="14"/>
      <c r="H269" s="10"/>
      <c r="I269" s="10"/>
    </row>
    <row r="270" customFormat="false" ht="12.75" hidden="false" customHeight="true" outlineLevel="0" collapsed="false">
      <c r="A270" s="7"/>
      <c r="B270" s="18" t="s">
        <v>22</v>
      </c>
      <c r="C270" s="18"/>
      <c r="D270" s="18"/>
      <c r="E270" s="17" t="n">
        <v>31.8</v>
      </c>
      <c r="F270" s="13"/>
      <c r="G270" s="14"/>
      <c r="H270" s="10"/>
      <c r="I270" s="10"/>
    </row>
    <row r="271" customFormat="false" ht="12.75" hidden="false" customHeight="true" outlineLevel="0" collapsed="false">
      <c r="A271" s="7" t="s">
        <v>247</v>
      </c>
      <c r="B271" s="7" t="s">
        <v>60</v>
      </c>
      <c r="C271" s="7" t="s">
        <v>88</v>
      </c>
      <c r="D271" s="7"/>
      <c r="E271" s="7"/>
      <c r="F271" s="13" t="s">
        <v>62</v>
      </c>
      <c r="G271" s="22" t="n">
        <v>1.95</v>
      </c>
      <c r="H271" s="10"/>
      <c r="I271" s="10" t="n">
        <f aca="false">G271*H271</f>
        <v>0</v>
      </c>
    </row>
    <row r="272" customFormat="false" ht="12.75" hidden="false" customHeight="true" outlineLevel="0" collapsed="false">
      <c r="A272" s="7"/>
      <c r="B272" s="7" t="s">
        <v>19</v>
      </c>
      <c r="C272" s="7"/>
      <c r="D272" s="7"/>
      <c r="E272" s="7"/>
      <c r="F272" s="13"/>
      <c r="G272" s="22"/>
      <c r="H272" s="10"/>
      <c r="I272" s="10"/>
    </row>
    <row r="273" customFormat="false" ht="12.75" hidden="false" customHeight="true" outlineLevel="0" collapsed="false">
      <c r="A273" s="7"/>
      <c r="B273" s="7" t="s">
        <v>72</v>
      </c>
      <c r="C273" s="7"/>
      <c r="D273" s="30" t="n">
        <v>1.95</v>
      </c>
      <c r="E273" s="17" t="n">
        <v>1.95</v>
      </c>
      <c r="F273" s="13"/>
      <c r="G273" s="22"/>
      <c r="H273" s="10"/>
      <c r="I273" s="10"/>
    </row>
    <row r="274" customFormat="false" ht="12.75" hidden="false" customHeight="true" outlineLevel="0" collapsed="false">
      <c r="A274" s="7"/>
      <c r="B274" s="18" t="s">
        <v>22</v>
      </c>
      <c r="C274" s="18"/>
      <c r="D274" s="18"/>
      <c r="E274" s="17" t="n">
        <v>1.95</v>
      </c>
      <c r="F274" s="13"/>
      <c r="G274" s="22"/>
      <c r="H274" s="10"/>
      <c r="I274" s="10"/>
    </row>
    <row r="275" customFormat="false" ht="21" hidden="false" customHeight="true" outlineLevel="0" collapsed="false">
      <c r="A275" s="36" t="n">
        <v>40183</v>
      </c>
      <c r="B275" s="7" t="s">
        <v>70</v>
      </c>
      <c r="C275" s="7" t="s">
        <v>93</v>
      </c>
      <c r="D275" s="7"/>
      <c r="E275" s="7"/>
      <c r="F275" s="13" t="s">
        <v>62</v>
      </c>
      <c r="G275" s="22" t="n">
        <v>1.95</v>
      </c>
      <c r="H275" s="10"/>
      <c r="I275" s="10" t="n">
        <f aca="false">G275*H275</f>
        <v>0</v>
      </c>
    </row>
    <row r="276" customFormat="false" ht="12.75" hidden="false" customHeight="true" outlineLevel="0" collapsed="false">
      <c r="A276" s="36"/>
      <c r="B276" s="7" t="s">
        <v>19</v>
      </c>
      <c r="C276" s="7"/>
      <c r="D276" s="7"/>
      <c r="E276" s="7"/>
      <c r="F276" s="13"/>
      <c r="G276" s="22"/>
      <c r="H276" s="10"/>
      <c r="I276" s="10"/>
    </row>
    <row r="277" customFormat="false" ht="12.75" hidden="false" customHeight="true" outlineLevel="0" collapsed="false">
      <c r="A277" s="36"/>
      <c r="B277" s="7" t="s">
        <v>72</v>
      </c>
      <c r="C277" s="7"/>
      <c r="D277" s="29" t="n">
        <v>1.95</v>
      </c>
      <c r="E277" s="17" t="n">
        <v>1.95</v>
      </c>
      <c r="F277" s="13"/>
      <c r="G277" s="22"/>
      <c r="H277" s="10"/>
      <c r="I277" s="10"/>
    </row>
    <row r="278" customFormat="false" ht="12.75" hidden="false" customHeight="true" outlineLevel="0" collapsed="false">
      <c r="A278" s="36"/>
      <c r="B278" s="18" t="s">
        <v>22</v>
      </c>
      <c r="C278" s="18"/>
      <c r="D278" s="18"/>
      <c r="E278" s="17" t="n">
        <v>1.95</v>
      </c>
      <c r="F278" s="13"/>
      <c r="G278" s="22"/>
      <c r="H278" s="10"/>
      <c r="I278" s="10"/>
    </row>
    <row r="279" customFormat="false" ht="21" hidden="false" customHeight="true" outlineLevel="0" collapsed="false">
      <c r="A279" s="36" t="n">
        <v>40548</v>
      </c>
      <c r="B279" s="7" t="s">
        <v>97</v>
      </c>
      <c r="C279" s="7" t="s">
        <v>98</v>
      </c>
      <c r="D279" s="7"/>
      <c r="E279" s="7"/>
      <c r="F279" s="13" t="s">
        <v>32</v>
      </c>
      <c r="G279" s="14" t="n">
        <v>16.5</v>
      </c>
      <c r="H279" s="10"/>
      <c r="I279" s="10" t="n">
        <f aca="false">G279*H279</f>
        <v>0</v>
      </c>
    </row>
    <row r="280" customFormat="false" ht="12.75" hidden="false" customHeight="true" outlineLevel="0" collapsed="false">
      <c r="A280" s="36"/>
      <c r="B280" s="7" t="s">
        <v>19</v>
      </c>
      <c r="C280" s="7"/>
      <c r="D280" s="7"/>
      <c r="E280" s="7"/>
      <c r="F280" s="13"/>
      <c r="G280" s="14"/>
      <c r="H280" s="10"/>
      <c r="I280" s="10"/>
    </row>
    <row r="281" customFormat="false" ht="12.75" hidden="false" customHeight="true" outlineLevel="0" collapsed="false">
      <c r="A281" s="36"/>
      <c r="B281" s="7" t="s">
        <v>248</v>
      </c>
      <c r="C281" s="7"/>
      <c r="D281" s="7" t="s">
        <v>249</v>
      </c>
      <c r="E281" s="17" t="n">
        <v>16.5</v>
      </c>
      <c r="F281" s="13"/>
      <c r="G281" s="14"/>
      <c r="H281" s="10"/>
      <c r="I281" s="10"/>
    </row>
    <row r="282" customFormat="false" ht="12.75" hidden="false" customHeight="true" outlineLevel="0" collapsed="false">
      <c r="A282" s="36"/>
      <c r="B282" s="18" t="s">
        <v>22</v>
      </c>
      <c r="C282" s="18"/>
      <c r="D282" s="18"/>
      <c r="E282" s="17" t="n">
        <v>16.5</v>
      </c>
      <c r="F282" s="13"/>
      <c r="G282" s="14"/>
      <c r="H282" s="10"/>
      <c r="I282" s="10"/>
    </row>
    <row r="283" customFormat="false" ht="12.75" hidden="false" customHeight="true" outlineLevel="0" collapsed="false">
      <c r="A283" s="36" t="n">
        <v>40913</v>
      </c>
      <c r="B283" s="41" t="s">
        <v>250</v>
      </c>
      <c r="C283" s="7" t="s">
        <v>251</v>
      </c>
      <c r="D283" s="7"/>
      <c r="E283" s="7"/>
      <c r="F283" s="13" t="s">
        <v>252</v>
      </c>
      <c r="G283" s="14" t="n">
        <v>60</v>
      </c>
      <c r="H283" s="10"/>
      <c r="I283" s="10" t="n">
        <f aca="false">G283*H283</f>
        <v>0</v>
      </c>
    </row>
    <row r="284" customFormat="false" ht="12.75" hidden="false" customHeight="true" outlineLevel="0" collapsed="false">
      <c r="A284" s="36"/>
      <c r="B284" s="7" t="s">
        <v>19</v>
      </c>
      <c r="C284" s="7"/>
      <c r="D284" s="7"/>
      <c r="E284" s="7"/>
      <c r="F284" s="13"/>
      <c r="G284" s="14"/>
      <c r="H284" s="10"/>
      <c r="I284" s="10"/>
    </row>
    <row r="285" customFormat="false" ht="21" hidden="false" customHeight="true" outlineLevel="0" collapsed="false">
      <c r="A285" s="36"/>
      <c r="B285" s="7" t="s">
        <v>253</v>
      </c>
      <c r="C285" s="7"/>
      <c r="D285" s="7" t="s">
        <v>254</v>
      </c>
      <c r="E285" s="19" t="n">
        <v>60</v>
      </c>
      <c r="F285" s="13"/>
      <c r="G285" s="14"/>
      <c r="H285" s="10"/>
      <c r="I285" s="10"/>
    </row>
    <row r="286" customFormat="false" ht="12.75" hidden="false" customHeight="true" outlineLevel="0" collapsed="false">
      <c r="A286" s="36"/>
      <c r="B286" s="18" t="s">
        <v>22</v>
      </c>
      <c r="C286" s="18"/>
      <c r="D286" s="18"/>
      <c r="E286" s="17" t="n">
        <v>60</v>
      </c>
      <c r="F286" s="13"/>
      <c r="G286" s="14"/>
      <c r="H286" s="10"/>
      <c r="I286" s="10"/>
    </row>
    <row r="287" customFormat="false" ht="3.75" hidden="false" customHeight="true" outlineLevel="0" collapsed="false">
      <c r="A287" s="37"/>
      <c r="B287" s="24"/>
      <c r="C287" s="24"/>
      <c r="D287" s="24"/>
      <c r="E287" s="25"/>
      <c r="F287" s="26"/>
      <c r="G287" s="42"/>
      <c r="H287" s="28"/>
      <c r="I287" s="28"/>
    </row>
    <row r="288" customFormat="false" ht="22.5" hidden="false" customHeight="true" outlineLevel="0" collapsed="false">
      <c r="A288" s="3" t="s">
        <v>1</v>
      </c>
      <c r="B288" s="4" t="s">
        <v>2</v>
      </c>
      <c r="C288" s="3" t="s">
        <v>3</v>
      </c>
      <c r="D288" s="3"/>
      <c r="E288" s="3"/>
      <c r="F288" s="4" t="s">
        <v>4</v>
      </c>
      <c r="G288" s="3" t="s">
        <v>5</v>
      </c>
      <c r="H288" s="5" t="s">
        <v>6</v>
      </c>
      <c r="I288" s="5" t="s">
        <v>7</v>
      </c>
    </row>
    <row r="289" customFormat="false" ht="12.75" hidden="false" customHeight="true" outlineLevel="0" collapsed="false">
      <c r="A289" s="36" t="n">
        <v>41279</v>
      </c>
      <c r="B289" s="41" t="s">
        <v>255</v>
      </c>
      <c r="C289" s="7" t="s">
        <v>256</v>
      </c>
      <c r="D289" s="7"/>
      <c r="E289" s="7"/>
      <c r="F289" s="13" t="s">
        <v>62</v>
      </c>
      <c r="G289" s="22" t="n">
        <v>3.016</v>
      </c>
      <c r="H289" s="10"/>
      <c r="I289" s="10" t="n">
        <f aca="false">G289*H289</f>
        <v>0</v>
      </c>
    </row>
    <row r="290" customFormat="false" ht="12.75" hidden="false" customHeight="true" outlineLevel="0" collapsed="false">
      <c r="A290" s="36"/>
      <c r="B290" s="7" t="s">
        <v>19</v>
      </c>
      <c r="C290" s="7"/>
      <c r="D290" s="7"/>
      <c r="E290" s="7"/>
      <c r="F290" s="13"/>
      <c r="G290" s="22"/>
      <c r="H290" s="10"/>
      <c r="I290" s="10"/>
    </row>
    <row r="291" customFormat="false" ht="21.75" hidden="false" customHeight="true" outlineLevel="0" collapsed="false">
      <c r="A291" s="36"/>
      <c r="B291" s="7" t="s">
        <v>257</v>
      </c>
      <c r="C291" s="7"/>
      <c r="D291" s="7" t="s">
        <v>258</v>
      </c>
      <c r="E291" s="19" t="n">
        <v>3.016</v>
      </c>
      <c r="F291" s="13"/>
      <c r="G291" s="22"/>
      <c r="H291" s="10"/>
      <c r="I291" s="10"/>
    </row>
    <row r="292" customFormat="false" ht="12.75" hidden="false" customHeight="true" outlineLevel="0" collapsed="false">
      <c r="A292" s="36"/>
      <c r="B292" s="18" t="s">
        <v>22</v>
      </c>
      <c r="C292" s="18"/>
      <c r="D292" s="18"/>
      <c r="E292" s="17" t="n">
        <v>3.016</v>
      </c>
      <c r="F292" s="13"/>
      <c r="G292" s="22"/>
      <c r="H292" s="10"/>
      <c r="I292" s="10"/>
    </row>
    <row r="293" customFormat="false" ht="21" hidden="false" customHeight="true" outlineLevel="0" collapsed="false">
      <c r="A293" s="36" t="n">
        <v>41644</v>
      </c>
      <c r="B293" s="7" t="s">
        <v>259</v>
      </c>
      <c r="C293" s="7" t="s">
        <v>260</v>
      </c>
      <c r="D293" s="7"/>
      <c r="E293" s="7"/>
      <c r="F293" s="13" t="s">
        <v>62</v>
      </c>
      <c r="G293" s="22" t="n">
        <v>0.78</v>
      </c>
      <c r="H293" s="10"/>
      <c r="I293" s="10" t="n">
        <f aca="false">G293*H293</f>
        <v>0</v>
      </c>
    </row>
    <row r="294" customFormat="false" ht="12.75" hidden="false" customHeight="true" outlineLevel="0" collapsed="false">
      <c r="A294" s="36"/>
      <c r="B294" s="7" t="s">
        <v>19</v>
      </c>
      <c r="C294" s="7"/>
      <c r="D294" s="7"/>
      <c r="E294" s="7"/>
      <c r="F294" s="13"/>
      <c r="G294" s="22"/>
      <c r="H294" s="10"/>
      <c r="I294" s="10"/>
    </row>
    <row r="295" customFormat="false" ht="12.75" hidden="false" customHeight="true" outlineLevel="0" collapsed="false">
      <c r="A295" s="36"/>
      <c r="B295" s="7" t="s">
        <v>261</v>
      </c>
      <c r="C295" s="7"/>
      <c r="D295" s="7" t="s">
        <v>262</v>
      </c>
      <c r="E295" s="17" t="n">
        <v>0.78</v>
      </c>
      <c r="F295" s="13"/>
      <c r="G295" s="22"/>
      <c r="H295" s="10"/>
      <c r="I295" s="10"/>
    </row>
    <row r="296" customFormat="false" ht="12.75" hidden="false" customHeight="true" outlineLevel="0" collapsed="false">
      <c r="A296" s="36"/>
      <c r="B296" s="18" t="s">
        <v>22</v>
      </c>
      <c r="C296" s="18"/>
      <c r="D296" s="18"/>
      <c r="E296" s="17" t="n">
        <v>0.78</v>
      </c>
      <c r="F296" s="13"/>
      <c r="G296" s="22"/>
      <c r="H296" s="10"/>
      <c r="I296" s="10"/>
    </row>
    <row r="297" customFormat="false" ht="19.5" hidden="false" customHeight="true" outlineLevel="0" collapsed="false">
      <c r="A297" s="36" t="n">
        <v>42009</v>
      </c>
      <c r="B297" s="41" t="s">
        <v>263</v>
      </c>
      <c r="C297" s="7" t="s">
        <v>264</v>
      </c>
      <c r="D297" s="7"/>
      <c r="E297" s="7"/>
      <c r="F297" s="13" t="s">
        <v>122</v>
      </c>
      <c r="G297" s="34" t="n">
        <v>4</v>
      </c>
      <c r="H297" s="10"/>
      <c r="I297" s="10" t="n">
        <f aca="false">G297*H297</f>
        <v>0</v>
      </c>
    </row>
    <row r="298" customFormat="false" ht="12.75" hidden="false" customHeight="true" outlineLevel="0" collapsed="false">
      <c r="A298" s="36"/>
      <c r="B298" s="7" t="s">
        <v>19</v>
      </c>
      <c r="C298" s="7"/>
      <c r="D298" s="7"/>
      <c r="E298" s="7"/>
      <c r="F298" s="13"/>
      <c r="G298" s="34"/>
      <c r="H298" s="10"/>
      <c r="I298" s="10"/>
    </row>
    <row r="299" customFormat="false" ht="21.75" hidden="false" customHeight="true" outlineLevel="0" collapsed="false">
      <c r="A299" s="36"/>
      <c r="B299" s="7" t="s">
        <v>265</v>
      </c>
      <c r="C299" s="7"/>
      <c r="D299" s="11" t="n">
        <v>4</v>
      </c>
      <c r="E299" s="19" t="n">
        <v>4</v>
      </c>
      <c r="F299" s="13"/>
      <c r="G299" s="34"/>
      <c r="H299" s="10"/>
      <c r="I299" s="10"/>
    </row>
    <row r="300" customFormat="false" ht="12.75" hidden="false" customHeight="true" outlineLevel="0" collapsed="false">
      <c r="A300" s="36"/>
      <c r="B300" s="18" t="s">
        <v>22</v>
      </c>
      <c r="C300" s="18"/>
      <c r="D300" s="18"/>
      <c r="E300" s="17" t="n">
        <v>4</v>
      </c>
      <c r="F300" s="13"/>
      <c r="G300" s="34"/>
      <c r="H300" s="10"/>
      <c r="I300" s="10"/>
    </row>
    <row r="301" customFormat="false" ht="12.75" hidden="false" customHeight="true" outlineLevel="0" collapsed="false">
      <c r="A301" s="36" t="n">
        <v>42374</v>
      </c>
      <c r="B301" s="41" t="s">
        <v>266</v>
      </c>
      <c r="C301" s="7" t="s">
        <v>267</v>
      </c>
      <c r="D301" s="7"/>
      <c r="E301" s="7"/>
      <c r="F301" s="13" t="s">
        <v>46</v>
      </c>
      <c r="G301" s="14" t="n">
        <v>40</v>
      </c>
      <c r="H301" s="10"/>
      <c r="I301" s="10" t="n">
        <f aca="false">G301*H301</f>
        <v>0</v>
      </c>
    </row>
    <row r="302" customFormat="false" ht="12.75" hidden="false" customHeight="true" outlineLevel="0" collapsed="false">
      <c r="A302" s="36"/>
      <c r="B302" s="7" t="s">
        <v>19</v>
      </c>
      <c r="C302" s="7"/>
      <c r="D302" s="7"/>
      <c r="E302" s="7"/>
      <c r="F302" s="13"/>
      <c r="G302" s="14"/>
      <c r="H302" s="10"/>
      <c r="I302" s="10"/>
    </row>
    <row r="303" customFormat="false" ht="12.75" hidden="false" customHeight="true" outlineLevel="0" collapsed="false">
      <c r="A303" s="36"/>
      <c r="B303" s="7" t="s">
        <v>268</v>
      </c>
      <c r="C303" s="7"/>
      <c r="D303" s="7" t="s">
        <v>269</v>
      </c>
      <c r="E303" s="17" t="n">
        <v>40</v>
      </c>
      <c r="F303" s="13"/>
      <c r="G303" s="14"/>
      <c r="H303" s="10"/>
      <c r="I303" s="10"/>
    </row>
    <row r="304" customFormat="false" ht="12.75" hidden="false" customHeight="true" outlineLevel="0" collapsed="false">
      <c r="A304" s="36"/>
      <c r="B304" s="18" t="s">
        <v>22</v>
      </c>
      <c r="C304" s="18"/>
      <c r="D304" s="18"/>
      <c r="E304" s="17" t="n">
        <v>40</v>
      </c>
      <c r="F304" s="13"/>
      <c r="G304" s="14"/>
      <c r="H304" s="10"/>
      <c r="I304" s="10"/>
    </row>
    <row r="305" customFormat="false" ht="10.5" hidden="false" customHeight="true" outlineLevel="0" collapsed="false">
      <c r="A305" s="36" t="n">
        <v>42740</v>
      </c>
      <c r="B305" s="20"/>
      <c r="C305" s="7" t="s">
        <v>270</v>
      </c>
      <c r="D305" s="7"/>
      <c r="E305" s="7"/>
      <c r="F305" s="13" t="s">
        <v>46</v>
      </c>
      <c r="G305" s="31" t="n">
        <v>60</v>
      </c>
      <c r="H305" s="10"/>
      <c r="I305" s="10" t="n">
        <f aca="false">G305*H305</f>
        <v>0</v>
      </c>
    </row>
    <row r="306" customFormat="false" ht="12.75" hidden="false" customHeight="true" outlineLevel="0" collapsed="false">
      <c r="A306" s="36"/>
      <c r="B306" s="7" t="s">
        <v>19</v>
      </c>
      <c r="C306" s="7"/>
      <c r="D306" s="7"/>
      <c r="E306" s="7"/>
      <c r="F306" s="13"/>
      <c r="G306" s="31"/>
      <c r="H306" s="10"/>
      <c r="I306" s="10"/>
    </row>
    <row r="307" customFormat="false" ht="32.25" hidden="false" customHeight="true" outlineLevel="0" collapsed="false">
      <c r="A307" s="36"/>
      <c r="B307" s="7" t="s">
        <v>271</v>
      </c>
      <c r="C307" s="7"/>
      <c r="D307" s="7" t="s">
        <v>272</v>
      </c>
      <c r="E307" s="39" t="n">
        <v>60</v>
      </c>
      <c r="F307" s="13"/>
      <c r="G307" s="31"/>
      <c r="H307" s="10"/>
      <c r="I307" s="10"/>
    </row>
    <row r="308" customFormat="false" ht="12.75" hidden="false" customHeight="true" outlineLevel="0" collapsed="false">
      <c r="A308" s="36"/>
      <c r="B308" s="18" t="s">
        <v>22</v>
      </c>
      <c r="C308" s="18"/>
      <c r="D308" s="18"/>
      <c r="E308" s="17" t="n">
        <v>60</v>
      </c>
      <c r="F308" s="13"/>
      <c r="G308" s="31"/>
      <c r="H308" s="10"/>
      <c r="I308" s="10"/>
    </row>
    <row r="309" customFormat="false" ht="12.75" hidden="false" customHeight="true" outlineLevel="0" collapsed="false">
      <c r="A309" s="45" t="n">
        <v>43105</v>
      </c>
      <c r="B309" s="20"/>
      <c r="C309" s="7" t="s">
        <v>273</v>
      </c>
      <c r="D309" s="7"/>
      <c r="E309" s="7"/>
      <c r="F309" s="7" t="s">
        <v>274</v>
      </c>
      <c r="G309" s="38" t="n">
        <v>1</v>
      </c>
      <c r="H309" s="10"/>
      <c r="I309" s="10" t="n">
        <f aca="false">G309*H309</f>
        <v>0</v>
      </c>
    </row>
    <row r="310" customFormat="false" ht="12.75" hidden="false" customHeight="false" outlineLevel="0" collapsed="false">
      <c r="A310" s="45" t="n">
        <v>43470</v>
      </c>
      <c r="B310" s="20"/>
      <c r="C310" s="20"/>
      <c r="D310" s="20"/>
      <c r="E310" s="20"/>
      <c r="F310" s="20"/>
      <c r="G310" s="21"/>
      <c r="H310" s="10"/>
      <c r="I310" s="10"/>
    </row>
    <row r="311" customFormat="false" ht="75.75" hidden="false" customHeight="true" outlineLevel="0" collapsed="false">
      <c r="A311" s="11" t="n">
        <v>2</v>
      </c>
      <c r="B311" s="7" t="s">
        <v>10</v>
      </c>
      <c r="C311" s="8" t="s">
        <v>275</v>
      </c>
      <c r="D311" s="8"/>
      <c r="E311" s="8"/>
      <c r="F311" s="6"/>
      <c r="G311" s="9"/>
      <c r="H311" s="10"/>
      <c r="I311" s="10"/>
    </row>
    <row r="312" customFormat="false" ht="62.25" hidden="false" customHeight="true" outlineLevel="0" collapsed="false">
      <c r="A312" s="7" t="s">
        <v>276</v>
      </c>
      <c r="B312" s="7" t="s">
        <v>13</v>
      </c>
      <c r="C312" s="12" t="s">
        <v>277</v>
      </c>
      <c r="D312" s="12"/>
      <c r="E312" s="12"/>
      <c r="F312" s="6"/>
      <c r="G312" s="9"/>
      <c r="H312" s="10"/>
      <c r="I312" s="10"/>
    </row>
    <row r="313" customFormat="false" ht="12" hidden="false" customHeight="true" outlineLevel="0" collapsed="false">
      <c r="A313" s="7" t="s">
        <v>278</v>
      </c>
      <c r="B313" s="7" t="s">
        <v>279</v>
      </c>
      <c r="C313" s="7" t="s">
        <v>280</v>
      </c>
      <c r="D313" s="7"/>
      <c r="E313" s="7"/>
      <c r="F313" s="13" t="s">
        <v>18</v>
      </c>
      <c r="G313" s="22" t="n">
        <v>0.5</v>
      </c>
      <c r="H313" s="10"/>
      <c r="I313" s="10" t="n">
        <f aca="false">G313*H313</f>
        <v>0</v>
      </c>
    </row>
    <row r="314" customFormat="false" ht="12.75" hidden="false" customHeight="true" outlineLevel="0" collapsed="false">
      <c r="A314" s="7"/>
      <c r="B314" s="7" t="s">
        <v>19</v>
      </c>
      <c r="C314" s="7"/>
      <c r="D314" s="7"/>
      <c r="E314" s="7"/>
      <c r="F314" s="13"/>
      <c r="G314" s="22"/>
      <c r="H314" s="10"/>
      <c r="I314" s="10"/>
    </row>
    <row r="315" customFormat="false" ht="12" hidden="false" customHeight="true" outlineLevel="0" collapsed="false">
      <c r="A315" s="7"/>
      <c r="B315" s="7" t="s">
        <v>281</v>
      </c>
      <c r="C315" s="7"/>
      <c r="D315" s="7" t="s">
        <v>282</v>
      </c>
      <c r="E315" s="17" t="n">
        <v>0.5</v>
      </c>
      <c r="F315" s="13"/>
      <c r="G315" s="22"/>
      <c r="H315" s="10"/>
      <c r="I315" s="10"/>
    </row>
    <row r="316" customFormat="false" ht="12.75" hidden="false" customHeight="true" outlineLevel="0" collapsed="false">
      <c r="A316" s="7"/>
      <c r="B316" s="18" t="s">
        <v>22</v>
      </c>
      <c r="C316" s="18"/>
      <c r="D316" s="18"/>
      <c r="E316" s="17" t="n">
        <v>0.5</v>
      </c>
      <c r="F316" s="13"/>
      <c r="G316" s="22"/>
      <c r="H316" s="10"/>
      <c r="I316" s="10"/>
    </row>
    <row r="317" customFormat="false" ht="11.25" hidden="false" customHeight="true" outlineLevel="0" collapsed="false">
      <c r="A317" s="7" t="s">
        <v>283</v>
      </c>
      <c r="B317" s="7" t="s">
        <v>284</v>
      </c>
      <c r="C317" s="7" t="s">
        <v>285</v>
      </c>
      <c r="D317" s="7"/>
      <c r="E317" s="7"/>
      <c r="F317" s="13" t="s">
        <v>46</v>
      </c>
      <c r="G317" s="14" t="n">
        <v>21</v>
      </c>
      <c r="H317" s="10"/>
      <c r="I317" s="10" t="n">
        <f aca="false">G317*H317</f>
        <v>0</v>
      </c>
    </row>
    <row r="318" customFormat="false" ht="12.75" hidden="false" customHeight="true" outlineLevel="0" collapsed="false">
      <c r="A318" s="7"/>
      <c r="B318" s="7" t="s">
        <v>19</v>
      </c>
      <c r="C318" s="7"/>
      <c r="D318" s="7"/>
      <c r="E318" s="7"/>
      <c r="F318" s="13"/>
      <c r="G318" s="14"/>
      <c r="H318" s="10"/>
      <c r="I318" s="10"/>
    </row>
    <row r="319" customFormat="false" ht="13.5" hidden="false" customHeight="true" outlineLevel="0" collapsed="false">
      <c r="A319" s="7"/>
      <c r="B319" s="7" t="s">
        <v>286</v>
      </c>
      <c r="C319" s="7"/>
      <c r="D319" s="7" t="s">
        <v>287</v>
      </c>
      <c r="E319" s="17" t="n">
        <v>21</v>
      </c>
      <c r="F319" s="13"/>
      <c r="G319" s="14"/>
      <c r="H319" s="10"/>
      <c r="I319" s="10"/>
    </row>
    <row r="320" customFormat="false" ht="10.5" hidden="false" customHeight="true" outlineLevel="0" collapsed="false">
      <c r="A320" s="7"/>
      <c r="B320" s="18" t="s">
        <v>22</v>
      </c>
      <c r="C320" s="18"/>
      <c r="D320" s="18"/>
      <c r="E320" s="17" t="n">
        <v>21</v>
      </c>
      <c r="F320" s="13"/>
      <c r="G320" s="14"/>
      <c r="H320" s="10"/>
      <c r="I320" s="10"/>
    </row>
    <row r="321" customFormat="false" ht="15" hidden="false" customHeight="true" outlineLevel="0" collapsed="false">
      <c r="A321" s="7" t="s">
        <v>288</v>
      </c>
      <c r="B321" s="7" t="s">
        <v>289</v>
      </c>
      <c r="C321" s="7" t="s">
        <v>290</v>
      </c>
      <c r="D321" s="7"/>
      <c r="E321" s="7"/>
      <c r="F321" s="13" t="s">
        <v>46</v>
      </c>
      <c r="G321" s="14" t="n">
        <v>260</v>
      </c>
      <c r="H321" s="10"/>
      <c r="I321" s="10" t="n">
        <f aca="false">G321*H321</f>
        <v>0</v>
      </c>
    </row>
    <row r="322" customFormat="false" ht="12.75" hidden="false" customHeight="true" outlineLevel="0" collapsed="false">
      <c r="A322" s="7"/>
      <c r="B322" s="7" t="s">
        <v>19</v>
      </c>
      <c r="C322" s="7"/>
      <c r="D322" s="7"/>
      <c r="E322" s="7"/>
      <c r="F322" s="13"/>
      <c r="G322" s="14"/>
      <c r="H322" s="10"/>
      <c r="I322" s="10"/>
    </row>
    <row r="323" customFormat="false" ht="21" hidden="false" customHeight="true" outlineLevel="0" collapsed="false">
      <c r="A323" s="7"/>
      <c r="B323" s="7" t="s">
        <v>291</v>
      </c>
      <c r="C323" s="7"/>
      <c r="D323" s="7" t="s">
        <v>292</v>
      </c>
      <c r="E323" s="19" t="n">
        <v>260</v>
      </c>
      <c r="F323" s="13"/>
      <c r="G323" s="14"/>
      <c r="H323" s="10"/>
      <c r="I323" s="10"/>
    </row>
    <row r="324" customFormat="false" ht="10.5" hidden="false" customHeight="true" outlineLevel="0" collapsed="false">
      <c r="A324" s="7"/>
      <c r="B324" s="18" t="s">
        <v>22</v>
      </c>
      <c r="C324" s="18"/>
      <c r="D324" s="18"/>
      <c r="E324" s="17" t="n">
        <v>260</v>
      </c>
      <c r="F324" s="13"/>
      <c r="G324" s="14"/>
      <c r="H324" s="10"/>
      <c r="I324" s="10"/>
    </row>
    <row r="325" customFormat="false" ht="22.5" hidden="false" customHeight="true" outlineLevel="0" collapsed="false">
      <c r="A325" s="7" t="s">
        <v>293</v>
      </c>
      <c r="B325" s="7" t="s">
        <v>294</v>
      </c>
      <c r="C325" s="7" t="s">
        <v>295</v>
      </c>
      <c r="D325" s="7"/>
      <c r="E325" s="7"/>
      <c r="F325" s="13" t="s">
        <v>26</v>
      </c>
      <c r="G325" s="14" t="n">
        <v>70</v>
      </c>
      <c r="H325" s="10"/>
      <c r="I325" s="10" t="n">
        <f aca="false">G325*H325</f>
        <v>0</v>
      </c>
    </row>
    <row r="326" customFormat="false" ht="12.75" hidden="false" customHeight="true" outlineLevel="0" collapsed="false">
      <c r="A326" s="7"/>
      <c r="B326" s="7" t="s">
        <v>19</v>
      </c>
      <c r="C326" s="7"/>
      <c r="D326" s="7"/>
      <c r="E326" s="7"/>
      <c r="F326" s="13"/>
      <c r="G326" s="14"/>
      <c r="H326" s="10"/>
      <c r="I326" s="10"/>
    </row>
    <row r="327" customFormat="false" ht="11.25" hidden="false" customHeight="true" outlineLevel="0" collapsed="false">
      <c r="A327" s="7"/>
      <c r="B327" s="7" t="s">
        <v>296</v>
      </c>
      <c r="C327" s="7"/>
      <c r="D327" s="7" t="s">
        <v>297</v>
      </c>
      <c r="E327" s="17" t="n">
        <v>70</v>
      </c>
      <c r="F327" s="13"/>
      <c r="G327" s="14"/>
      <c r="H327" s="10"/>
      <c r="I327" s="10"/>
    </row>
    <row r="328" customFormat="false" ht="12.75" hidden="false" customHeight="true" outlineLevel="0" collapsed="false">
      <c r="A328" s="7"/>
      <c r="B328" s="18" t="s">
        <v>22</v>
      </c>
      <c r="C328" s="18"/>
      <c r="D328" s="18"/>
      <c r="E328" s="17" t="n">
        <v>70</v>
      </c>
      <c r="F328" s="13"/>
      <c r="G328" s="14"/>
      <c r="H328" s="10"/>
      <c r="I328" s="10"/>
    </row>
    <row r="329" customFormat="false" ht="12.75" hidden="false" customHeight="true" outlineLevel="0" collapsed="false">
      <c r="A329" s="7" t="s">
        <v>298</v>
      </c>
      <c r="B329" s="7" t="s">
        <v>289</v>
      </c>
      <c r="C329" s="7" t="s">
        <v>290</v>
      </c>
      <c r="D329" s="7"/>
      <c r="E329" s="7"/>
      <c r="F329" s="13" t="s">
        <v>46</v>
      </c>
      <c r="G329" s="14" t="n">
        <v>260</v>
      </c>
      <c r="H329" s="10"/>
      <c r="I329" s="10" t="n">
        <f aca="false">G329*H329</f>
        <v>0</v>
      </c>
    </row>
    <row r="330" customFormat="false" ht="12.75" hidden="false" customHeight="true" outlineLevel="0" collapsed="false">
      <c r="A330" s="7"/>
      <c r="B330" s="7" t="s">
        <v>19</v>
      </c>
      <c r="C330" s="7"/>
      <c r="D330" s="7"/>
      <c r="E330" s="7"/>
      <c r="F330" s="13"/>
      <c r="G330" s="14"/>
      <c r="H330" s="10"/>
      <c r="I330" s="10"/>
    </row>
    <row r="331" customFormat="false" ht="13.5" hidden="false" customHeight="true" outlineLevel="0" collapsed="false">
      <c r="A331" s="7"/>
      <c r="B331" s="7" t="s">
        <v>299</v>
      </c>
      <c r="C331" s="7"/>
      <c r="D331" s="7" t="s">
        <v>292</v>
      </c>
      <c r="E331" s="17" t="n">
        <v>260</v>
      </c>
      <c r="F331" s="13"/>
      <c r="G331" s="14"/>
      <c r="H331" s="10"/>
      <c r="I331" s="10"/>
    </row>
    <row r="332" customFormat="false" ht="11.25" hidden="false" customHeight="true" outlineLevel="0" collapsed="false">
      <c r="A332" s="7"/>
      <c r="B332" s="18" t="s">
        <v>22</v>
      </c>
      <c r="C332" s="18"/>
      <c r="D332" s="18"/>
      <c r="E332" s="17" t="n">
        <v>260</v>
      </c>
      <c r="F332" s="13"/>
      <c r="G332" s="14"/>
      <c r="H332" s="10"/>
      <c r="I332" s="10"/>
    </row>
    <row r="333" customFormat="false" ht="21" hidden="false" customHeight="true" outlineLevel="0" collapsed="false">
      <c r="A333" s="7" t="s">
        <v>300</v>
      </c>
      <c r="B333" s="7" t="s">
        <v>301</v>
      </c>
      <c r="C333" s="7" t="s">
        <v>302</v>
      </c>
      <c r="D333" s="7"/>
      <c r="E333" s="7"/>
      <c r="F333" s="13" t="s">
        <v>26</v>
      </c>
      <c r="G333" s="14" t="n">
        <v>260</v>
      </c>
      <c r="H333" s="10"/>
      <c r="I333" s="10" t="n">
        <f aca="false">G333*H333</f>
        <v>0</v>
      </c>
    </row>
    <row r="334" customFormat="false" ht="12.75" hidden="false" customHeight="true" outlineLevel="0" collapsed="false">
      <c r="A334" s="7"/>
      <c r="B334" s="7" t="s">
        <v>19</v>
      </c>
      <c r="C334" s="7"/>
      <c r="D334" s="7"/>
      <c r="E334" s="7"/>
      <c r="F334" s="13"/>
      <c r="G334" s="14"/>
      <c r="H334" s="10"/>
      <c r="I334" s="10"/>
    </row>
    <row r="335" customFormat="false" ht="11.25" hidden="false" customHeight="true" outlineLevel="0" collapsed="false">
      <c r="A335" s="7"/>
      <c r="B335" s="7" t="s">
        <v>303</v>
      </c>
      <c r="C335" s="7"/>
      <c r="D335" s="7" t="s">
        <v>304</v>
      </c>
      <c r="E335" s="17" t="n">
        <v>260</v>
      </c>
      <c r="F335" s="13"/>
      <c r="G335" s="14"/>
      <c r="H335" s="10"/>
      <c r="I335" s="10"/>
    </row>
    <row r="336" customFormat="false" ht="12.75" hidden="false" customHeight="true" outlineLevel="0" collapsed="false">
      <c r="A336" s="7"/>
      <c r="B336" s="18" t="s">
        <v>22</v>
      </c>
      <c r="C336" s="18"/>
      <c r="D336" s="18"/>
      <c r="E336" s="17" t="n">
        <v>260</v>
      </c>
      <c r="F336" s="13"/>
      <c r="G336" s="14"/>
      <c r="H336" s="10"/>
      <c r="I336" s="10"/>
    </row>
    <row r="337" customFormat="false" ht="12.75" hidden="false" customHeight="true" outlineLevel="0" collapsed="false">
      <c r="A337" s="7" t="s">
        <v>305</v>
      </c>
      <c r="B337" s="7" t="s">
        <v>24</v>
      </c>
      <c r="C337" s="7" t="s">
        <v>25</v>
      </c>
      <c r="D337" s="7"/>
      <c r="E337" s="7"/>
      <c r="F337" s="13" t="s">
        <v>26</v>
      </c>
      <c r="G337" s="47" t="n">
        <v>1040</v>
      </c>
      <c r="H337" s="10"/>
      <c r="I337" s="10" t="n">
        <f aca="false">G337*H337</f>
        <v>0</v>
      </c>
    </row>
    <row r="338" customFormat="false" ht="12.75" hidden="false" customHeight="true" outlineLevel="0" collapsed="false">
      <c r="A338" s="7"/>
      <c r="B338" s="7" t="s">
        <v>19</v>
      </c>
      <c r="C338" s="7"/>
      <c r="D338" s="7"/>
      <c r="E338" s="7"/>
      <c r="F338" s="13"/>
      <c r="G338" s="47"/>
      <c r="H338" s="10"/>
      <c r="I338" s="10"/>
    </row>
    <row r="339" customFormat="false" ht="9.75" hidden="false" customHeight="true" outlineLevel="0" collapsed="false">
      <c r="A339" s="7"/>
      <c r="B339" s="7" t="s">
        <v>306</v>
      </c>
      <c r="C339" s="7"/>
      <c r="D339" s="7" t="s">
        <v>307</v>
      </c>
      <c r="E339" s="17" t="n">
        <v>1040</v>
      </c>
      <c r="F339" s="13"/>
      <c r="G339" s="47"/>
      <c r="H339" s="10"/>
      <c r="I339" s="10"/>
    </row>
    <row r="340" customFormat="false" ht="12.75" hidden="false" customHeight="true" outlineLevel="0" collapsed="false">
      <c r="A340" s="7"/>
      <c r="B340" s="18" t="s">
        <v>22</v>
      </c>
      <c r="C340" s="18"/>
      <c r="D340" s="18"/>
      <c r="E340" s="17" t="n">
        <v>1040</v>
      </c>
      <c r="F340" s="13"/>
      <c r="G340" s="47"/>
      <c r="H340" s="10"/>
      <c r="I340" s="10"/>
    </row>
    <row r="341" customFormat="false" ht="21.75" hidden="false" customHeight="true" outlineLevel="0" collapsed="false">
      <c r="A341" s="7" t="s">
        <v>308</v>
      </c>
      <c r="B341" s="7" t="s">
        <v>309</v>
      </c>
      <c r="C341" s="7" t="s">
        <v>310</v>
      </c>
      <c r="D341" s="7"/>
      <c r="E341" s="7"/>
      <c r="F341" s="13" t="s">
        <v>32</v>
      </c>
      <c r="G341" s="47" t="n">
        <v>3620.5</v>
      </c>
      <c r="H341" s="10"/>
      <c r="I341" s="10" t="n">
        <f aca="false">G341*H341</f>
        <v>0</v>
      </c>
    </row>
    <row r="342" customFormat="false" ht="12.75" hidden="false" customHeight="true" outlineLevel="0" collapsed="false">
      <c r="A342" s="7"/>
      <c r="B342" s="7" t="s">
        <v>19</v>
      </c>
      <c r="C342" s="7"/>
      <c r="D342" s="7"/>
      <c r="E342" s="7"/>
      <c r="F342" s="13"/>
      <c r="G342" s="47"/>
      <c r="H342" s="10"/>
      <c r="I342" s="10"/>
    </row>
    <row r="343" customFormat="false" ht="21" hidden="false" customHeight="true" outlineLevel="0" collapsed="false">
      <c r="A343" s="7"/>
      <c r="B343" s="7" t="s">
        <v>311</v>
      </c>
      <c r="C343" s="7"/>
      <c r="D343" s="7" t="s">
        <v>312</v>
      </c>
      <c r="E343" s="19" t="n">
        <v>3620.5</v>
      </c>
      <c r="F343" s="13"/>
      <c r="G343" s="47"/>
      <c r="H343" s="10"/>
      <c r="I343" s="10"/>
    </row>
    <row r="344" customFormat="false" ht="9.75" hidden="false" customHeight="true" outlineLevel="0" collapsed="false">
      <c r="A344" s="7"/>
      <c r="B344" s="18" t="s">
        <v>22</v>
      </c>
      <c r="C344" s="18"/>
      <c r="D344" s="18"/>
      <c r="E344" s="17" t="n">
        <v>3620.5</v>
      </c>
      <c r="F344" s="13"/>
      <c r="G344" s="47"/>
      <c r="H344" s="10"/>
      <c r="I344" s="10"/>
    </row>
    <row r="345" customFormat="false" ht="12.75" hidden="false" customHeight="true" outlineLevel="0" collapsed="false">
      <c r="A345" s="7" t="s">
        <v>313</v>
      </c>
      <c r="B345" s="20"/>
      <c r="C345" s="7" t="s">
        <v>314</v>
      </c>
      <c r="D345" s="7"/>
      <c r="E345" s="7"/>
      <c r="F345" s="13" t="s">
        <v>32</v>
      </c>
      <c r="G345" s="47" t="n">
        <v>3620</v>
      </c>
      <c r="H345" s="10"/>
      <c r="I345" s="10" t="n">
        <f aca="false">G345*H345</f>
        <v>0</v>
      </c>
    </row>
    <row r="346" customFormat="false" ht="12.75" hidden="false" customHeight="true" outlineLevel="0" collapsed="false">
      <c r="A346" s="7"/>
      <c r="B346" s="7" t="s">
        <v>19</v>
      </c>
      <c r="C346" s="7"/>
      <c r="D346" s="7"/>
      <c r="E346" s="7"/>
      <c r="F346" s="13"/>
      <c r="G346" s="47"/>
      <c r="H346" s="10"/>
      <c r="I346" s="10"/>
    </row>
    <row r="347" customFormat="false" ht="12.75" hidden="false" customHeight="true" outlineLevel="0" collapsed="false">
      <c r="A347" s="7"/>
      <c r="B347" s="7" t="s">
        <v>72</v>
      </c>
      <c r="C347" s="7"/>
      <c r="D347" s="35" t="n">
        <v>3620</v>
      </c>
      <c r="E347" s="17" t="n">
        <v>3620</v>
      </c>
      <c r="F347" s="13"/>
      <c r="G347" s="47"/>
      <c r="H347" s="10"/>
      <c r="I347" s="10"/>
    </row>
    <row r="348" customFormat="false" ht="10.5" hidden="false" customHeight="true" outlineLevel="0" collapsed="false">
      <c r="A348" s="7"/>
      <c r="B348" s="18" t="s">
        <v>22</v>
      </c>
      <c r="C348" s="18"/>
      <c r="D348" s="18"/>
      <c r="E348" s="17" t="n">
        <v>3620</v>
      </c>
      <c r="F348" s="13"/>
      <c r="G348" s="47"/>
      <c r="H348" s="10"/>
      <c r="I348" s="10"/>
    </row>
    <row r="349" customFormat="false" ht="2.25" hidden="false" customHeight="true" outlineLevel="0" collapsed="false">
      <c r="A349" s="23"/>
      <c r="B349" s="24"/>
      <c r="C349" s="24"/>
      <c r="D349" s="24"/>
      <c r="E349" s="25"/>
      <c r="F349" s="26"/>
      <c r="G349" s="48"/>
      <c r="H349" s="28"/>
      <c r="I349" s="28"/>
    </row>
    <row r="350" customFormat="false" ht="22.5" hidden="false" customHeight="true" outlineLevel="0" collapsed="false">
      <c r="A350" s="3" t="s">
        <v>1</v>
      </c>
      <c r="B350" s="4" t="s">
        <v>2</v>
      </c>
      <c r="C350" s="3" t="s">
        <v>3</v>
      </c>
      <c r="D350" s="3"/>
      <c r="E350" s="3"/>
      <c r="F350" s="4" t="s">
        <v>4</v>
      </c>
      <c r="G350" s="3" t="s">
        <v>5</v>
      </c>
      <c r="H350" s="5" t="s">
        <v>6</v>
      </c>
      <c r="I350" s="5" t="s">
        <v>7</v>
      </c>
    </row>
    <row r="351" customFormat="false" ht="21" hidden="false" customHeight="true" outlineLevel="0" collapsed="false">
      <c r="A351" s="36" t="n">
        <v>40210</v>
      </c>
      <c r="B351" s="7" t="s">
        <v>315</v>
      </c>
      <c r="C351" s="7" t="s">
        <v>316</v>
      </c>
      <c r="D351" s="7"/>
      <c r="E351" s="7"/>
      <c r="F351" s="13" t="s">
        <v>32</v>
      </c>
      <c r="G351" s="47" t="n">
        <v>3620</v>
      </c>
      <c r="H351" s="10"/>
      <c r="I351" s="10" t="n">
        <f aca="false">G351*H351</f>
        <v>0</v>
      </c>
    </row>
    <row r="352" customFormat="false" ht="12.75" hidden="false" customHeight="true" outlineLevel="0" collapsed="false">
      <c r="A352" s="36"/>
      <c r="B352" s="7" t="s">
        <v>19</v>
      </c>
      <c r="C352" s="7"/>
      <c r="D352" s="7"/>
      <c r="E352" s="7"/>
      <c r="F352" s="13"/>
      <c r="G352" s="47"/>
      <c r="H352" s="10"/>
      <c r="I352" s="10"/>
    </row>
    <row r="353" customFormat="false" ht="12.75" hidden="false" customHeight="false" outlineLevel="0" collapsed="false">
      <c r="A353" s="36"/>
      <c r="B353" s="20"/>
      <c r="C353" s="20"/>
      <c r="D353" s="35" t="n">
        <v>3620</v>
      </c>
      <c r="E353" s="17" t="n">
        <v>3620</v>
      </c>
      <c r="F353" s="13"/>
      <c r="G353" s="47"/>
      <c r="H353" s="10"/>
      <c r="I353" s="10"/>
    </row>
    <row r="354" customFormat="false" ht="12.75" hidden="false" customHeight="true" outlineLevel="0" collapsed="false">
      <c r="A354" s="36"/>
      <c r="B354" s="18" t="s">
        <v>22</v>
      </c>
      <c r="C354" s="18"/>
      <c r="D354" s="18"/>
      <c r="E354" s="17" t="n">
        <v>3620</v>
      </c>
      <c r="F354" s="13"/>
      <c r="G354" s="47"/>
      <c r="H354" s="10"/>
      <c r="I354" s="10"/>
    </row>
    <row r="355" customFormat="false" ht="23.25" hidden="false" customHeight="true" outlineLevel="0" collapsed="false">
      <c r="A355" s="36" t="n">
        <v>40575</v>
      </c>
      <c r="B355" s="7" t="s">
        <v>160</v>
      </c>
      <c r="C355" s="7" t="s">
        <v>161</v>
      </c>
      <c r="D355" s="7"/>
      <c r="E355" s="7"/>
      <c r="F355" s="13" t="s">
        <v>26</v>
      </c>
      <c r="G355" s="47" t="n">
        <v>1625</v>
      </c>
      <c r="H355" s="10"/>
      <c r="I355" s="10" t="n">
        <f aca="false">G355*H355</f>
        <v>0</v>
      </c>
    </row>
    <row r="356" customFormat="false" ht="12.75" hidden="false" customHeight="true" outlineLevel="0" collapsed="false">
      <c r="A356" s="36"/>
      <c r="B356" s="7" t="s">
        <v>19</v>
      </c>
      <c r="C356" s="7"/>
      <c r="D356" s="7"/>
      <c r="E356" s="7"/>
      <c r="F356" s="13"/>
      <c r="G356" s="47"/>
      <c r="H356" s="10"/>
      <c r="I356" s="10"/>
    </row>
    <row r="357" customFormat="false" ht="13.5" hidden="false" customHeight="true" outlineLevel="0" collapsed="false">
      <c r="A357" s="36"/>
      <c r="B357" s="7" t="s">
        <v>317</v>
      </c>
      <c r="C357" s="7"/>
      <c r="D357" s="7" t="s">
        <v>318</v>
      </c>
      <c r="E357" s="17" t="n">
        <v>1625</v>
      </c>
      <c r="F357" s="13"/>
      <c r="G357" s="47"/>
      <c r="H357" s="10"/>
      <c r="I357" s="10"/>
    </row>
    <row r="358" customFormat="false" ht="12.75" hidden="false" customHeight="true" outlineLevel="0" collapsed="false">
      <c r="A358" s="36"/>
      <c r="B358" s="18" t="s">
        <v>22</v>
      </c>
      <c r="C358" s="18"/>
      <c r="D358" s="18"/>
      <c r="E358" s="17" t="n">
        <v>1625</v>
      </c>
      <c r="F358" s="13"/>
      <c r="G358" s="47"/>
      <c r="H358" s="10"/>
      <c r="I358" s="10"/>
    </row>
    <row r="359" customFormat="false" ht="21.75" hidden="false" customHeight="true" outlineLevel="0" collapsed="false">
      <c r="A359" s="36" t="n">
        <v>40940</v>
      </c>
      <c r="B359" s="7" t="s">
        <v>319</v>
      </c>
      <c r="C359" s="7" t="s">
        <v>320</v>
      </c>
      <c r="D359" s="7"/>
      <c r="E359" s="7"/>
      <c r="F359" s="13" t="s">
        <v>26</v>
      </c>
      <c r="G359" s="47" t="n">
        <v>1625</v>
      </c>
      <c r="H359" s="10"/>
      <c r="I359" s="10" t="n">
        <f aca="false">G359*H359</f>
        <v>0</v>
      </c>
    </row>
    <row r="360" customFormat="false" ht="12.75" hidden="false" customHeight="true" outlineLevel="0" collapsed="false">
      <c r="A360" s="36"/>
      <c r="B360" s="7" t="s">
        <v>19</v>
      </c>
      <c r="C360" s="7"/>
      <c r="D360" s="7"/>
      <c r="E360" s="7"/>
      <c r="F360" s="13"/>
      <c r="G360" s="47"/>
      <c r="H360" s="10"/>
      <c r="I360" s="10"/>
    </row>
    <row r="361" customFormat="false" ht="12.75" hidden="false" customHeight="true" outlineLevel="0" collapsed="false">
      <c r="A361" s="36"/>
      <c r="B361" s="7" t="s">
        <v>321</v>
      </c>
      <c r="C361" s="7"/>
      <c r="D361" s="35" t="n">
        <v>1625</v>
      </c>
      <c r="E361" s="17" t="n">
        <v>1625</v>
      </c>
      <c r="F361" s="13"/>
      <c r="G361" s="47"/>
      <c r="H361" s="10"/>
      <c r="I361" s="10"/>
    </row>
    <row r="362" customFormat="false" ht="12.75" hidden="false" customHeight="true" outlineLevel="0" collapsed="false">
      <c r="A362" s="36"/>
      <c r="B362" s="18" t="s">
        <v>22</v>
      </c>
      <c r="C362" s="18"/>
      <c r="D362" s="18"/>
      <c r="E362" s="17" t="n">
        <v>1625</v>
      </c>
      <c r="F362" s="13"/>
      <c r="G362" s="47"/>
      <c r="H362" s="10"/>
      <c r="I362" s="10"/>
    </row>
    <row r="363" customFormat="false" ht="12.75" hidden="false" customHeight="true" outlineLevel="0" collapsed="false">
      <c r="A363" s="36" t="n">
        <v>41306</v>
      </c>
      <c r="B363" s="7" t="s">
        <v>164</v>
      </c>
      <c r="C363" s="7" t="s">
        <v>165</v>
      </c>
      <c r="D363" s="7"/>
      <c r="E363" s="7"/>
      <c r="F363" s="13" t="s">
        <v>26</v>
      </c>
      <c r="G363" s="47" t="n">
        <v>1417</v>
      </c>
      <c r="H363" s="10"/>
      <c r="I363" s="10" t="n">
        <f aca="false">G363*H363</f>
        <v>0</v>
      </c>
    </row>
    <row r="364" customFormat="false" ht="12.75" hidden="false" customHeight="true" outlineLevel="0" collapsed="false">
      <c r="A364" s="36"/>
      <c r="B364" s="7" t="s">
        <v>19</v>
      </c>
      <c r="C364" s="7"/>
      <c r="D364" s="7"/>
      <c r="E364" s="7"/>
      <c r="F364" s="13"/>
      <c r="G364" s="47"/>
      <c r="H364" s="10"/>
      <c r="I364" s="10"/>
    </row>
    <row r="365" customFormat="false" ht="12.75" hidden="false" customHeight="true" outlineLevel="0" collapsed="false">
      <c r="A365" s="36"/>
      <c r="B365" s="7" t="s">
        <v>322</v>
      </c>
      <c r="C365" s="7"/>
      <c r="D365" s="7" t="s">
        <v>323</v>
      </c>
      <c r="E365" s="17" t="n">
        <v>1417</v>
      </c>
      <c r="F365" s="13"/>
      <c r="G365" s="47"/>
      <c r="H365" s="10"/>
      <c r="I365" s="10"/>
    </row>
    <row r="366" customFormat="false" ht="12.75" hidden="false" customHeight="true" outlineLevel="0" collapsed="false">
      <c r="A366" s="36"/>
      <c r="B366" s="18" t="s">
        <v>22</v>
      </c>
      <c r="C366" s="18"/>
      <c r="D366" s="18"/>
      <c r="E366" s="17" t="n">
        <v>1417</v>
      </c>
      <c r="F366" s="13"/>
      <c r="G366" s="47"/>
      <c r="H366" s="10"/>
      <c r="I366" s="10"/>
    </row>
    <row r="367" customFormat="false" ht="12.75" hidden="false" customHeight="true" outlineLevel="0" collapsed="false">
      <c r="A367" s="36" t="n">
        <v>41671</v>
      </c>
      <c r="B367" s="7" t="s">
        <v>166</v>
      </c>
      <c r="C367" s="7" t="s">
        <v>324</v>
      </c>
      <c r="D367" s="7"/>
      <c r="E367" s="7"/>
      <c r="F367" s="13" t="s">
        <v>26</v>
      </c>
      <c r="G367" s="47" t="n">
        <v>1417</v>
      </c>
      <c r="H367" s="10"/>
      <c r="I367" s="44" t="n">
        <f aca="false">G367*H367*10</f>
        <v>0</v>
      </c>
    </row>
    <row r="368" customFormat="false" ht="12.75" hidden="false" customHeight="true" outlineLevel="0" collapsed="false">
      <c r="A368" s="36"/>
      <c r="B368" s="7" t="s">
        <v>19</v>
      </c>
      <c r="C368" s="7"/>
      <c r="D368" s="7"/>
      <c r="E368" s="7"/>
      <c r="F368" s="13"/>
      <c r="G368" s="47"/>
      <c r="H368" s="10"/>
      <c r="I368" s="44"/>
    </row>
    <row r="369" customFormat="false" ht="12.75" hidden="false" customHeight="true" outlineLevel="0" collapsed="false">
      <c r="A369" s="36"/>
      <c r="B369" s="7" t="s">
        <v>72</v>
      </c>
      <c r="C369" s="7"/>
      <c r="D369" s="35" t="n">
        <v>1417</v>
      </c>
      <c r="E369" s="17" t="n">
        <v>1417</v>
      </c>
      <c r="F369" s="13"/>
      <c r="G369" s="47"/>
      <c r="H369" s="10"/>
      <c r="I369" s="44"/>
    </row>
    <row r="370" customFormat="false" ht="12.75" hidden="false" customHeight="true" outlineLevel="0" collapsed="false">
      <c r="A370" s="36"/>
      <c r="B370" s="18" t="s">
        <v>22</v>
      </c>
      <c r="C370" s="18"/>
      <c r="D370" s="18"/>
      <c r="E370" s="17" t="n">
        <v>1417</v>
      </c>
      <c r="F370" s="13"/>
      <c r="G370" s="47"/>
      <c r="H370" s="10"/>
      <c r="I370" s="44"/>
    </row>
    <row r="371" customFormat="false" ht="12.75" hidden="false" customHeight="true" outlineLevel="0" collapsed="false">
      <c r="A371" s="36" t="n">
        <v>42036</v>
      </c>
      <c r="B371" s="7" t="s">
        <v>168</v>
      </c>
      <c r="C371" s="7" t="s">
        <v>169</v>
      </c>
      <c r="D371" s="7"/>
      <c r="E371" s="7"/>
      <c r="F371" s="13" t="s">
        <v>26</v>
      </c>
      <c r="G371" s="47" t="n">
        <v>1417</v>
      </c>
      <c r="H371" s="10"/>
      <c r="I371" s="10" t="n">
        <f aca="false">G371*H371</f>
        <v>0</v>
      </c>
    </row>
    <row r="372" customFormat="false" ht="12.75" hidden="false" customHeight="true" outlineLevel="0" collapsed="false">
      <c r="A372" s="36"/>
      <c r="B372" s="7" t="s">
        <v>19</v>
      </c>
      <c r="C372" s="7"/>
      <c r="D372" s="7"/>
      <c r="E372" s="7"/>
      <c r="F372" s="13"/>
      <c r="G372" s="47"/>
      <c r="H372" s="10"/>
      <c r="I372" s="10"/>
    </row>
    <row r="373" customFormat="false" ht="12.75" hidden="false" customHeight="true" outlineLevel="0" collapsed="false">
      <c r="A373" s="36"/>
      <c r="B373" s="7" t="s">
        <v>72</v>
      </c>
      <c r="C373" s="7"/>
      <c r="D373" s="35" t="n">
        <v>1417</v>
      </c>
      <c r="E373" s="17" t="n">
        <v>1417</v>
      </c>
      <c r="F373" s="13"/>
      <c r="G373" s="47"/>
      <c r="H373" s="10"/>
      <c r="I373" s="10"/>
    </row>
    <row r="374" customFormat="false" ht="12.75" hidden="false" customHeight="true" outlineLevel="0" collapsed="false">
      <c r="A374" s="36"/>
      <c r="B374" s="18" t="s">
        <v>22</v>
      </c>
      <c r="C374" s="18"/>
      <c r="D374" s="18"/>
      <c r="E374" s="17" t="n">
        <v>1417</v>
      </c>
      <c r="F374" s="13"/>
      <c r="G374" s="47"/>
      <c r="H374" s="10"/>
      <c r="I374" s="10"/>
    </row>
    <row r="375" customFormat="false" ht="12.75" hidden="false" customHeight="true" outlineLevel="0" collapsed="false">
      <c r="A375" s="36" t="n">
        <v>42401</v>
      </c>
      <c r="B375" s="7" t="s">
        <v>170</v>
      </c>
      <c r="C375" s="7" t="s">
        <v>171</v>
      </c>
      <c r="D375" s="7"/>
      <c r="E375" s="7"/>
      <c r="F375" s="13" t="s">
        <v>26</v>
      </c>
      <c r="G375" s="47" t="n">
        <v>1417</v>
      </c>
      <c r="H375" s="10"/>
      <c r="I375" s="44" t="n">
        <f aca="false">G375*H375*7</f>
        <v>0</v>
      </c>
    </row>
    <row r="376" customFormat="false" ht="12.75" hidden="false" customHeight="true" outlineLevel="0" collapsed="false">
      <c r="A376" s="36"/>
      <c r="B376" s="7" t="s">
        <v>19</v>
      </c>
      <c r="C376" s="7"/>
      <c r="D376" s="7"/>
      <c r="E376" s="7"/>
      <c r="F376" s="13"/>
      <c r="G376" s="47"/>
      <c r="H376" s="10"/>
      <c r="I376" s="44"/>
    </row>
    <row r="377" customFormat="false" ht="12.75" hidden="false" customHeight="true" outlineLevel="0" collapsed="false">
      <c r="A377" s="36"/>
      <c r="B377" s="7" t="s">
        <v>72</v>
      </c>
      <c r="C377" s="7"/>
      <c r="D377" s="35" t="n">
        <v>1417</v>
      </c>
      <c r="E377" s="17" t="n">
        <v>1417</v>
      </c>
      <c r="F377" s="13"/>
      <c r="G377" s="47"/>
      <c r="H377" s="10"/>
      <c r="I377" s="44"/>
    </row>
    <row r="378" customFormat="false" ht="12.75" hidden="false" customHeight="true" outlineLevel="0" collapsed="false">
      <c r="A378" s="36"/>
      <c r="B378" s="18" t="s">
        <v>22</v>
      </c>
      <c r="C378" s="18"/>
      <c r="D378" s="18"/>
      <c r="E378" s="17" t="n">
        <v>1417</v>
      </c>
      <c r="F378" s="13"/>
      <c r="G378" s="47"/>
      <c r="H378" s="10"/>
      <c r="I378" s="44"/>
    </row>
    <row r="379" customFormat="false" ht="21" hidden="false" customHeight="true" outlineLevel="0" collapsed="false">
      <c r="A379" s="36" t="n">
        <v>42767</v>
      </c>
      <c r="B379" s="7" t="s">
        <v>325</v>
      </c>
      <c r="C379" s="7" t="s">
        <v>326</v>
      </c>
      <c r="D379" s="7"/>
      <c r="E379" s="7"/>
      <c r="F379" s="13" t="s">
        <v>26</v>
      </c>
      <c r="G379" s="47" t="n">
        <v>4095</v>
      </c>
      <c r="H379" s="10"/>
      <c r="I379" s="10" t="n">
        <f aca="false">G379*H379</f>
        <v>0</v>
      </c>
    </row>
    <row r="380" customFormat="false" ht="12.75" hidden="false" customHeight="true" outlineLevel="0" collapsed="false">
      <c r="A380" s="36"/>
      <c r="B380" s="7" t="s">
        <v>19</v>
      </c>
      <c r="C380" s="7"/>
      <c r="D380" s="7"/>
      <c r="E380" s="7"/>
      <c r="F380" s="13"/>
      <c r="G380" s="47"/>
      <c r="H380" s="10"/>
      <c r="I380" s="10"/>
    </row>
    <row r="381" customFormat="false" ht="42.75" hidden="false" customHeight="true" outlineLevel="0" collapsed="false">
      <c r="A381" s="36"/>
      <c r="B381" s="7" t="s">
        <v>327</v>
      </c>
      <c r="C381" s="7"/>
      <c r="D381" s="7" t="s">
        <v>328</v>
      </c>
      <c r="E381" s="39" t="n">
        <v>4095</v>
      </c>
      <c r="F381" s="13"/>
      <c r="G381" s="47"/>
      <c r="H381" s="10"/>
      <c r="I381" s="10"/>
    </row>
    <row r="382" customFormat="false" ht="12.75" hidden="false" customHeight="true" outlineLevel="0" collapsed="false">
      <c r="A382" s="36"/>
      <c r="B382" s="18" t="s">
        <v>22</v>
      </c>
      <c r="C382" s="18"/>
      <c r="D382" s="18"/>
      <c r="E382" s="17" t="n">
        <v>4095</v>
      </c>
      <c r="F382" s="13"/>
      <c r="G382" s="47"/>
      <c r="H382" s="10"/>
      <c r="I382" s="10"/>
    </row>
    <row r="383" customFormat="false" ht="24" hidden="false" customHeight="true" outlineLevel="0" collapsed="false">
      <c r="A383" s="36" t="n">
        <v>43132</v>
      </c>
      <c r="B383" s="7" t="s">
        <v>329</v>
      </c>
      <c r="C383" s="7" t="s">
        <v>330</v>
      </c>
      <c r="D383" s="7"/>
      <c r="E383" s="7"/>
      <c r="F383" s="13" t="s">
        <v>26</v>
      </c>
      <c r="G383" s="14" t="n">
        <v>936</v>
      </c>
      <c r="H383" s="10"/>
      <c r="I383" s="10" t="n">
        <f aca="false">G383*H383</f>
        <v>0</v>
      </c>
    </row>
    <row r="384" customFormat="false" ht="12.75" hidden="false" customHeight="true" outlineLevel="0" collapsed="false">
      <c r="A384" s="36"/>
      <c r="B384" s="7" t="s">
        <v>19</v>
      </c>
      <c r="C384" s="7"/>
      <c r="D384" s="7"/>
      <c r="E384" s="7"/>
      <c r="F384" s="13"/>
      <c r="G384" s="14"/>
      <c r="H384" s="10"/>
      <c r="I384" s="10"/>
    </row>
    <row r="385" customFormat="false" ht="15" hidden="false" customHeight="true" outlineLevel="0" collapsed="false">
      <c r="A385" s="36"/>
      <c r="B385" s="7" t="s">
        <v>331</v>
      </c>
      <c r="C385" s="7"/>
      <c r="D385" s="7" t="s">
        <v>332</v>
      </c>
      <c r="E385" s="17" t="n">
        <v>936</v>
      </c>
      <c r="F385" s="13"/>
      <c r="G385" s="14"/>
      <c r="H385" s="10"/>
      <c r="I385" s="10"/>
    </row>
    <row r="386" customFormat="false" ht="12.75" hidden="false" customHeight="true" outlineLevel="0" collapsed="false">
      <c r="A386" s="36"/>
      <c r="B386" s="18" t="s">
        <v>22</v>
      </c>
      <c r="C386" s="18"/>
      <c r="D386" s="18"/>
      <c r="E386" s="17" t="n">
        <v>936</v>
      </c>
      <c r="F386" s="13"/>
      <c r="G386" s="14"/>
      <c r="H386" s="10"/>
      <c r="I386" s="10"/>
    </row>
    <row r="387" customFormat="false" ht="34.5" hidden="false" customHeight="true" outlineLevel="0" collapsed="false">
      <c r="A387" s="36" t="n">
        <v>43497</v>
      </c>
      <c r="B387" s="7" t="s">
        <v>333</v>
      </c>
      <c r="C387" s="7" t="s">
        <v>334</v>
      </c>
      <c r="D387" s="7"/>
      <c r="E387" s="7"/>
      <c r="F387" s="13" t="s">
        <v>26</v>
      </c>
      <c r="G387" s="22" t="n">
        <v>936</v>
      </c>
      <c r="H387" s="10"/>
      <c r="I387" s="44" t="n">
        <f aca="false">G387*H387*3</f>
        <v>0</v>
      </c>
    </row>
    <row r="388" customFormat="false" ht="12.75" hidden="false" customHeight="true" outlineLevel="0" collapsed="false">
      <c r="A388" s="36"/>
      <c r="B388" s="7" t="s">
        <v>19</v>
      </c>
      <c r="C388" s="7"/>
      <c r="D388" s="7"/>
      <c r="E388" s="7"/>
      <c r="F388" s="13"/>
      <c r="G388" s="22"/>
      <c r="H388" s="10"/>
      <c r="I388" s="44"/>
    </row>
    <row r="389" customFormat="false" ht="12.75" hidden="false" customHeight="true" outlineLevel="0" collapsed="false">
      <c r="A389" s="36"/>
      <c r="B389" s="7" t="s">
        <v>72</v>
      </c>
      <c r="C389" s="7"/>
      <c r="D389" s="35" t="n">
        <v>936</v>
      </c>
      <c r="E389" s="17" t="n">
        <v>936</v>
      </c>
      <c r="F389" s="13"/>
      <c r="G389" s="22"/>
      <c r="H389" s="10"/>
      <c r="I389" s="44"/>
    </row>
    <row r="390" customFormat="false" ht="12.75" hidden="false" customHeight="true" outlineLevel="0" collapsed="false">
      <c r="A390" s="36"/>
      <c r="B390" s="18" t="s">
        <v>22</v>
      </c>
      <c r="C390" s="18"/>
      <c r="D390" s="18"/>
      <c r="E390" s="17" t="n">
        <v>936</v>
      </c>
      <c r="F390" s="13"/>
      <c r="G390" s="22"/>
      <c r="H390" s="10"/>
      <c r="I390" s="44"/>
    </row>
    <row r="391" customFormat="false" ht="14.25" hidden="false" customHeight="true" outlineLevel="0" collapsed="false">
      <c r="A391" s="36" t="n">
        <v>43862</v>
      </c>
      <c r="B391" s="7" t="s">
        <v>172</v>
      </c>
      <c r="C391" s="7" t="s">
        <v>173</v>
      </c>
      <c r="D391" s="7"/>
      <c r="E391" s="7"/>
      <c r="F391" s="13" t="s">
        <v>26</v>
      </c>
      <c r="G391" s="47" t="n">
        <v>1365</v>
      </c>
      <c r="H391" s="10"/>
      <c r="I391" s="10" t="n">
        <f aca="false">G391*H391</f>
        <v>0</v>
      </c>
    </row>
    <row r="392" customFormat="false" ht="12.75" hidden="false" customHeight="true" outlineLevel="0" collapsed="false">
      <c r="A392" s="36"/>
      <c r="B392" s="7" t="s">
        <v>19</v>
      </c>
      <c r="C392" s="7"/>
      <c r="D392" s="7"/>
      <c r="E392" s="7"/>
      <c r="F392" s="13"/>
      <c r="G392" s="47"/>
      <c r="H392" s="10"/>
      <c r="I392" s="10"/>
    </row>
    <row r="393" customFormat="false" ht="11.25" hidden="false" customHeight="true" outlineLevel="0" collapsed="false">
      <c r="A393" s="36"/>
      <c r="B393" s="7" t="s">
        <v>335</v>
      </c>
      <c r="C393" s="7"/>
      <c r="D393" s="7" t="s">
        <v>336</v>
      </c>
      <c r="E393" s="17" t="n">
        <v>1365</v>
      </c>
      <c r="F393" s="13"/>
      <c r="G393" s="47"/>
      <c r="H393" s="10"/>
      <c r="I393" s="10"/>
    </row>
    <row r="394" customFormat="false" ht="12.75" hidden="false" customHeight="true" outlineLevel="0" collapsed="false">
      <c r="A394" s="36"/>
      <c r="B394" s="18" t="s">
        <v>22</v>
      </c>
      <c r="C394" s="18"/>
      <c r="D394" s="18"/>
      <c r="E394" s="17" t="n">
        <v>1365</v>
      </c>
      <c r="F394" s="13"/>
      <c r="G394" s="47"/>
      <c r="H394" s="10"/>
      <c r="I394" s="10"/>
    </row>
    <row r="395" customFormat="false" ht="21.75" hidden="false" customHeight="true" outlineLevel="0" collapsed="false">
      <c r="A395" s="36" t="n">
        <v>44228</v>
      </c>
      <c r="B395" s="7" t="s">
        <v>176</v>
      </c>
      <c r="C395" s="7" t="s">
        <v>177</v>
      </c>
      <c r="D395" s="7"/>
      <c r="E395" s="7"/>
      <c r="F395" s="13" t="s">
        <v>26</v>
      </c>
      <c r="G395" s="47" t="n">
        <v>1365</v>
      </c>
      <c r="H395" s="10"/>
      <c r="I395" s="10" t="n">
        <f aca="false">G395*H395</f>
        <v>0</v>
      </c>
    </row>
    <row r="396" customFormat="false" ht="12.75" hidden="false" customHeight="true" outlineLevel="0" collapsed="false">
      <c r="A396" s="36"/>
      <c r="B396" s="7" t="s">
        <v>19</v>
      </c>
      <c r="C396" s="7"/>
      <c r="D396" s="7"/>
      <c r="E396" s="7"/>
      <c r="F396" s="13"/>
      <c r="G396" s="47"/>
      <c r="H396" s="10"/>
      <c r="I396" s="10"/>
    </row>
    <row r="397" customFormat="false" ht="12.75" hidden="false" customHeight="true" outlineLevel="0" collapsed="false">
      <c r="A397" s="36"/>
      <c r="B397" s="7" t="s">
        <v>72</v>
      </c>
      <c r="C397" s="7"/>
      <c r="D397" s="35" t="n">
        <v>1365</v>
      </c>
      <c r="E397" s="17" t="n">
        <v>1365</v>
      </c>
      <c r="F397" s="13"/>
      <c r="G397" s="47"/>
      <c r="H397" s="10"/>
      <c r="I397" s="10"/>
    </row>
    <row r="398" customFormat="false" ht="12.75" hidden="false" customHeight="true" outlineLevel="0" collapsed="false">
      <c r="A398" s="36"/>
      <c r="B398" s="18" t="s">
        <v>22</v>
      </c>
      <c r="C398" s="18"/>
      <c r="D398" s="18"/>
      <c r="E398" s="17" t="n">
        <v>1365</v>
      </c>
      <c r="F398" s="13"/>
      <c r="G398" s="47"/>
      <c r="H398" s="10"/>
      <c r="I398" s="10"/>
    </row>
    <row r="399" customFormat="false" ht="21.75" hidden="false" customHeight="true" outlineLevel="0" collapsed="false">
      <c r="A399" s="36" t="n">
        <v>44593</v>
      </c>
      <c r="B399" s="7" t="s">
        <v>179</v>
      </c>
      <c r="C399" s="7" t="s">
        <v>180</v>
      </c>
      <c r="D399" s="7"/>
      <c r="E399" s="7"/>
      <c r="F399" s="13" t="s">
        <v>26</v>
      </c>
      <c r="G399" s="47" t="n">
        <v>1365</v>
      </c>
      <c r="H399" s="10"/>
      <c r="I399" s="10" t="n">
        <f aca="false">G399*H399</f>
        <v>0</v>
      </c>
    </row>
    <row r="400" customFormat="false" ht="12.75" hidden="false" customHeight="true" outlineLevel="0" collapsed="false">
      <c r="A400" s="36"/>
      <c r="B400" s="7" t="s">
        <v>19</v>
      </c>
      <c r="C400" s="7"/>
      <c r="D400" s="7"/>
      <c r="E400" s="7"/>
      <c r="F400" s="13"/>
      <c r="G400" s="47"/>
      <c r="H400" s="10"/>
      <c r="I400" s="10"/>
    </row>
    <row r="401" customFormat="false" ht="12.75" hidden="false" customHeight="true" outlineLevel="0" collapsed="false">
      <c r="A401" s="36"/>
      <c r="B401" s="7" t="s">
        <v>72</v>
      </c>
      <c r="C401" s="7"/>
      <c r="D401" s="35" t="n">
        <v>1365</v>
      </c>
      <c r="E401" s="17" t="n">
        <v>1365</v>
      </c>
      <c r="F401" s="13"/>
      <c r="G401" s="47"/>
      <c r="H401" s="10"/>
      <c r="I401" s="10"/>
    </row>
    <row r="402" customFormat="false" ht="12.75" hidden="false" customHeight="true" outlineLevel="0" collapsed="false">
      <c r="A402" s="36"/>
      <c r="B402" s="18" t="s">
        <v>22</v>
      </c>
      <c r="C402" s="18"/>
      <c r="D402" s="18"/>
      <c r="E402" s="17" t="n">
        <v>1365</v>
      </c>
      <c r="F402" s="13"/>
      <c r="G402" s="47"/>
      <c r="H402" s="10"/>
      <c r="I402" s="10"/>
    </row>
    <row r="403" customFormat="false" ht="22.5" hidden="false" customHeight="true" outlineLevel="0" collapsed="false">
      <c r="A403" s="36" t="n">
        <v>44958</v>
      </c>
      <c r="B403" s="7" t="s">
        <v>182</v>
      </c>
      <c r="C403" s="7" t="s">
        <v>177</v>
      </c>
      <c r="D403" s="7"/>
      <c r="E403" s="7"/>
      <c r="F403" s="13" t="s">
        <v>26</v>
      </c>
      <c r="G403" s="47" t="n">
        <v>1365</v>
      </c>
      <c r="H403" s="10"/>
      <c r="I403" s="10" t="n">
        <f aca="false">G403*H403</f>
        <v>0</v>
      </c>
    </row>
    <row r="404" customFormat="false" ht="12.75" hidden="false" customHeight="true" outlineLevel="0" collapsed="false">
      <c r="A404" s="36"/>
      <c r="B404" s="7" t="s">
        <v>19</v>
      </c>
      <c r="C404" s="7"/>
      <c r="D404" s="7"/>
      <c r="E404" s="7"/>
      <c r="F404" s="13"/>
      <c r="G404" s="47"/>
      <c r="H404" s="10"/>
      <c r="I404" s="10"/>
    </row>
    <row r="405" customFormat="false" ht="12.75" hidden="false" customHeight="true" outlineLevel="0" collapsed="false">
      <c r="A405" s="36"/>
      <c r="B405" s="7" t="s">
        <v>72</v>
      </c>
      <c r="C405" s="7"/>
      <c r="D405" s="20"/>
      <c r="E405" s="40"/>
      <c r="F405" s="13"/>
      <c r="G405" s="47"/>
      <c r="H405" s="10"/>
      <c r="I405" s="10"/>
    </row>
    <row r="406" customFormat="false" ht="12.75" hidden="false" customHeight="false" outlineLevel="0" collapsed="false">
      <c r="A406" s="36"/>
      <c r="B406" s="20"/>
      <c r="C406" s="20"/>
      <c r="D406" s="35" t="n">
        <v>1365</v>
      </c>
      <c r="E406" s="17" t="n">
        <v>1365</v>
      </c>
      <c r="F406" s="13"/>
      <c r="G406" s="47"/>
      <c r="H406" s="10"/>
      <c r="I406" s="10"/>
    </row>
    <row r="407" customFormat="false" ht="12.75" hidden="false" customHeight="true" outlineLevel="0" collapsed="false">
      <c r="A407" s="36"/>
      <c r="B407" s="18" t="s">
        <v>22</v>
      </c>
      <c r="C407" s="18"/>
      <c r="D407" s="18"/>
      <c r="E407" s="17" t="n">
        <v>1365</v>
      </c>
      <c r="F407" s="13"/>
      <c r="G407" s="47"/>
      <c r="H407" s="10"/>
      <c r="I407" s="10"/>
    </row>
    <row r="408" customFormat="false" ht="12.75" hidden="false" customHeight="true" outlineLevel="0" collapsed="false">
      <c r="A408" s="36" t="n">
        <v>45323</v>
      </c>
      <c r="B408" s="7" t="s">
        <v>164</v>
      </c>
      <c r="C408" s="7" t="s">
        <v>165</v>
      </c>
      <c r="D408" s="7"/>
      <c r="E408" s="7"/>
      <c r="F408" s="13" t="s">
        <v>26</v>
      </c>
      <c r="G408" s="14" t="n">
        <v>260</v>
      </c>
      <c r="H408" s="10"/>
      <c r="I408" s="10" t="n">
        <f aca="false">G408*H408</f>
        <v>0</v>
      </c>
    </row>
    <row r="409" customFormat="false" ht="12.75" hidden="false" customHeight="true" outlineLevel="0" collapsed="false">
      <c r="A409" s="36"/>
      <c r="B409" s="7" t="s">
        <v>19</v>
      </c>
      <c r="C409" s="7"/>
      <c r="D409" s="7"/>
      <c r="E409" s="7"/>
      <c r="F409" s="13"/>
      <c r="G409" s="14"/>
      <c r="H409" s="10"/>
      <c r="I409" s="10"/>
    </row>
    <row r="410" customFormat="false" ht="11.25" hidden="false" customHeight="true" outlineLevel="0" collapsed="false">
      <c r="A410" s="36"/>
      <c r="B410" s="7" t="s">
        <v>337</v>
      </c>
      <c r="C410" s="7"/>
      <c r="D410" s="7" t="s">
        <v>304</v>
      </c>
      <c r="E410" s="17" t="n">
        <v>260</v>
      </c>
      <c r="F410" s="13"/>
      <c r="G410" s="14"/>
      <c r="H410" s="10"/>
      <c r="I410" s="10"/>
    </row>
    <row r="411" customFormat="false" ht="12.75" hidden="false" customHeight="true" outlineLevel="0" collapsed="false">
      <c r="A411" s="36"/>
      <c r="B411" s="18" t="s">
        <v>22</v>
      </c>
      <c r="C411" s="18"/>
      <c r="D411" s="18"/>
      <c r="E411" s="17" t="n">
        <v>260</v>
      </c>
      <c r="F411" s="13"/>
      <c r="G411" s="14"/>
      <c r="H411" s="10"/>
      <c r="I411" s="10"/>
    </row>
    <row r="412" customFormat="false" ht="12.75" hidden="false" customHeight="true" outlineLevel="0" collapsed="false">
      <c r="A412" s="36" t="n">
        <v>45689</v>
      </c>
      <c r="B412" s="7" t="s">
        <v>164</v>
      </c>
      <c r="C412" s="7" t="s">
        <v>165</v>
      </c>
      <c r="D412" s="7"/>
      <c r="E412" s="7"/>
      <c r="F412" s="13" t="s">
        <v>26</v>
      </c>
      <c r="G412" s="14" t="n">
        <v>585</v>
      </c>
      <c r="H412" s="10"/>
      <c r="I412" s="10" t="n">
        <f aca="false">G412*H412</f>
        <v>0</v>
      </c>
    </row>
    <row r="413" customFormat="false" ht="12.75" hidden="false" customHeight="true" outlineLevel="0" collapsed="false">
      <c r="A413" s="36"/>
      <c r="B413" s="7" t="s">
        <v>19</v>
      </c>
      <c r="C413" s="7"/>
      <c r="D413" s="7"/>
      <c r="E413" s="7"/>
      <c r="F413" s="13"/>
      <c r="G413" s="14"/>
      <c r="H413" s="10"/>
      <c r="I413" s="10"/>
    </row>
    <row r="414" customFormat="false" ht="11.25" hidden="false" customHeight="true" outlineLevel="0" collapsed="false">
      <c r="A414" s="36"/>
      <c r="B414" s="7" t="s">
        <v>338</v>
      </c>
      <c r="C414" s="7"/>
      <c r="D414" s="7" t="s">
        <v>339</v>
      </c>
      <c r="E414" s="17" t="n">
        <v>585</v>
      </c>
      <c r="F414" s="13"/>
      <c r="G414" s="14"/>
      <c r="H414" s="10"/>
      <c r="I414" s="10"/>
    </row>
    <row r="415" customFormat="false" ht="12" hidden="false" customHeight="true" outlineLevel="0" collapsed="false">
      <c r="A415" s="36"/>
      <c r="B415" s="18" t="s">
        <v>22</v>
      </c>
      <c r="C415" s="18"/>
      <c r="D415" s="18"/>
      <c r="E415" s="17" t="n">
        <v>585</v>
      </c>
      <c r="F415" s="13"/>
      <c r="G415" s="14"/>
      <c r="H415" s="10"/>
      <c r="I415" s="10"/>
    </row>
    <row r="416" customFormat="false" ht="2.25" hidden="false" customHeight="true" outlineLevel="0" collapsed="false">
      <c r="A416" s="37"/>
      <c r="B416" s="24"/>
      <c r="C416" s="24"/>
      <c r="D416" s="24"/>
      <c r="E416" s="25"/>
      <c r="F416" s="26"/>
      <c r="G416" s="42"/>
      <c r="H416" s="28"/>
      <c r="I416" s="28"/>
    </row>
    <row r="417" customFormat="false" ht="22.5" hidden="false" customHeight="true" outlineLevel="0" collapsed="false">
      <c r="A417" s="3" t="s">
        <v>1</v>
      </c>
      <c r="B417" s="4" t="s">
        <v>2</v>
      </c>
      <c r="C417" s="3" t="s">
        <v>3</v>
      </c>
      <c r="D417" s="3"/>
      <c r="E417" s="3"/>
      <c r="F417" s="4" t="s">
        <v>4</v>
      </c>
      <c r="G417" s="3" t="s">
        <v>5</v>
      </c>
      <c r="H417" s="5" t="s">
        <v>6</v>
      </c>
      <c r="I417" s="5" t="s">
        <v>7</v>
      </c>
    </row>
    <row r="418" customFormat="false" ht="12.75" hidden="false" customHeight="true" outlineLevel="0" collapsed="false">
      <c r="A418" s="36" t="n">
        <v>46054</v>
      </c>
      <c r="B418" s="7" t="s">
        <v>235</v>
      </c>
      <c r="C418" s="7" t="s">
        <v>236</v>
      </c>
      <c r="D418" s="7"/>
      <c r="E418" s="7"/>
      <c r="F418" s="13" t="s">
        <v>32</v>
      </c>
      <c r="G418" s="14" t="n">
        <v>36.4</v>
      </c>
      <c r="H418" s="10"/>
      <c r="I418" s="10" t="n">
        <f aca="false">G418*H418</f>
        <v>0</v>
      </c>
    </row>
    <row r="419" customFormat="false" ht="12.75" hidden="false" customHeight="true" outlineLevel="0" collapsed="false">
      <c r="A419" s="36"/>
      <c r="B419" s="7" t="s">
        <v>19</v>
      </c>
      <c r="C419" s="7"/>
      <c r="D419" s="7"/>
      <c r="E419" s="7"/>
      <c r="F419" s="13"/>
      <c r="G419" s="14"/>
      <c r="H419" s="10"/>
      <c r="I419" s="10"/>
    </row>
    <row r="420" customFormat="false" ht="12.75" hidden="false" customHeight="true" outlineLevel="0" collapsed="false">
      <c r="A420" s="36"/>
      <c r="B420" s="7" t="s">
        <v>340</v>
      </c>
      <c r="C420" s="7"/>
      <c r="D420" s="7" t="s">
        <v>341</v>
      </c>
      <c r="E420" s="17" t="n">
        <v>20.8</v>
      </c>
      <c r="F420" s="13"/>
      <c r="G420" s="14"/>
      <c r="H420" s="10"/>
      <c r="I420" s="10"/>
    </row>
    <row r="421" customFormat="false" ht="12" hidden="false" customHeight="true" outlineLevel="0" collapsed="false">
      <c r="A421" s="36"/>
      <c r="B421" s="7" t="s">
        <v>342</v>
      </c>
      <c r="C421" s="7"/>
      <c r="D421" s="7" t="s">
        <v>343</v>
      </c>
      <c r="E421" s="17" t="n">
        <v>15.6</v>
      </c>
      <c r="F421" s="13"/>
      <c r="G421" s="14"/>
      <c r="H421" s="10"/>
      <c r="I421" s="10"/>
    </row>
    <row r="422" customFormat="false" ht="12.75" hidden="false" customHeight="true" outlineLevel="0" collapsed="false">
      <c r="A422" s="36"/>
      <c r="B422" s="18" t="s">
        <v>22</v>
      </c>
      <c r="C422" s="18"/>
      <c r="D422" s="18"/>
      <c r="E422" s="17" t="n">
        <v>36.4</v>
      </c>
      <c r="F422" s="13"/>
      <c r="G422" s="14"/>
      <c r="H422" s="10"/>
      <c r="I422" s="10"/>
    </row>
    <row r="423" customFormat="false" ht="12.75" hidden="false" customHeight="true" outlineLevel="0" collapsed="false">
      <c r="A423" s="36" t="n">
        <v>46419</v>
      </c>
      <c r="B423" s="7" t="s">
        <v>344</v>
      </c>
      <c r="C423" s="7" t="s">
        <v>345</v>
      </c>
      <c r="D423" s="7"/>
      <c r="E423" s="7"/>
      <c r="F423" s="13" t="s">
        <v>46</v>
      </c>
      <c r="G423" s="14" t="n">
        <v>260</v>
      </c>
      <c r="H423" s="10"/>
      <c r="I423" s="10" t="n">
        <f aca="false">G423*H423</f>
        <v>0</v>
      </c>
    </row>
    <row r="424" customFormat="false" ht="12.75" hidden="false" customHeight="true" outlineLevel="0" collapsed="false">
      <c r="A424" s="36"/>
      <c r="B424" s="7" t="s">
        <v>19</v>
      </c>
      <c r="C424" s="7"/>
      <c r="D424" s="7"/>
      <c r="E424" s="7"/>
      <c r="F424" s="13"/>
      <c r="G424" s="14"/>
      <c r="H424" s="10"/>
      <c r="I424" s="10"/>
    </row>
    <row r="425" customFormat="false" ht="12.75" hidden="false" customHeight="true" outlineLevel="0" collapsed="false">
      <c r="A425" s="36"/>
      <c r="B425" s="7" t="s">
        <v>346</v>
      </c>
      <c r="C425" s="7"/>
      <c r="D425" s="7" t="s">
        <v>292</v>
      </c>
      <c r="E425" s="17" t="n">
        <v>260</v>
      </c>
      <c r="F425" s="13"/>
      <c r="G425" s="14"/>
      <c r="H425" s="10"/>
      <c r="I425" s="10"/>
    </row>
    <row r="426" customFormat="false" ht="12.75" hidden="false" customHeight="true" outlineLevel="0" collapsed="false">
      <c r="A426" s="36"/>
      <c r="B426" s="18" t="s">
        <v>22</v>
      </c>
      <c r="C426" s="18"/>
      <c r="D426" s="18"/>
      <c r="E426" s="17" t="n">
        <v>260</v>
      </c>
      <c r="F426" s="13"/>
      <c r="G426" s="14"/>
      <c r="H426" s="10"/>
      <c r="I426" s="10"/>
    </row>
    <row r="427" customFormat="false" ht="12.75" hidden="false" customHeight="true" outlineLevel="0" collapsed="false">
      <c r="A427" s="36" t="n">
        <v>46784</v>
      </c>
      <c r="B427" s="7" t="s">
        <v>347</v>
      </c>
      <c r="C427" s="7" t="s">
        <v>348</v>
      </c>
      <c r="D427" s="7"/>
      <c r="E427" s="7"/>
      <c r="F427" s="13" t="s">
        <v>46</v>
      </c>
      <c r="G427" s="14" t="n">
        <v>260</v>
      </c>
      <c r="H427" s="10"/>
      <c r="I427" s="10" t="n">
        <f aca="false">G427*H427</f>
        <v>0</v>
      </c>
    </row>
    <row r="428" customFormat="false" ht="12.75" hidden="false" customHeight="true" outlineLevel="0" collapsed="false">
      <c r="A428" s="36"/>
      <c r="B428" s="7" t="s">
        <v>19</v>
      </c>
      <c r="C428" s="7"/>
      <c r="D428" s="7"/>
      <c r="E428" s="7"/>
      <c r="F428" s="13"/>
      <c r="G428" s="14"/>
      <c r="H428" s="10"/>
      <c r="I428" s="10"/>
    </row>
    <row r="429" customFormat="false" ht="12.75" hidden="false" customHeight="true" outlineLevel="0" collapsed="false">
      <c r="A429" s="36"/>
      <c r="B429" s="7" t="s">
        <v>349</v>
      </c>
      <c r="C429" s="7"/>
      <c r="D429" s="7" t="s">
        <v>292</v>
      </c>
      <c r="E429" s="17" t="n">
        <v>260</v>
      </c>
      <c r="F429" s="13"/>
      <c r="G429" s="14"/>
      <c r="H429" s="10"/>
      <c r="I429" s="10"/>
    </row>
    <row r="430" customFormat="false" ht="12.75" hidden="false" customHeight="true" outlineLevel="0" collapsed="false">
      <c r="A430" s="36"/>
      <c r="B430" s="18" t="s">
        <v>22</v>
      </c>
      <c r="C430" s="18"/>
      <c r="D430" s="18"/>
      <c r="E430" s="17" t="n">
        <v>260</v>
      </c>
      <c r="F430" s="13"/>
      <c r="G430" s="14"/>
      <c r="H430" s="10"/>
      <c r="I430" s="10"/>
    </row>
    <row r="431" customFormat="false" ht="21" hidden="false" customHeight="true" outlineLevel="0" collapsed="false">
      <c r="A431" s="36" t="n">
        <v>47150</v>
      </c>
      <c r="B431" s="7" t="s">
        <v>350</v>
      </c>
      <c r="C431" s="7" t="s">
        <v>351</v>
      </c>
      <c r="D431" s="7"/>
      <c r="E431" s="7"/>
      <c r="F431" s="13" t="s">
        <v>26</v>
      </c>
      <c r="G431" s="14" t="n">
        <v>325</v>
      </c>
      <c r="H431" s="10"/>
      <c r="I431" s="10" t="n">
        <f aca="false">G431*H431</f>
        <v>0</v>
      </c>
    </row>
    <row r="432" customFormat="false" ht="12.75" hidden="false" customHeight="true" outlineLevel="0" collapsed="false">
      <c r="A432" s="36"/>
      <c r="B432" s="7" t="s">
        <v>19</v>
      </c>
      <c r="C432" s="7"/>
      <c r="D432" s="7"/>
      <c r="E432" s="7"/>
      <c r="F432" s="13"/>
      <c r="G432" s="14"/>
      <c r="H432" s="10"/>
      <c r="I432" s="10"/>
    </row>
    <row r="433" customFormat="false" ht="12.75" hidden="false" customHeight="true" outlineLevel="0" collapsed="false">
      <c r="A433" s="36"/>
      <c r="B433" s="7" t="s">
        <v>352</v>
      </c>
      <c r="C433" s="7"/>
      <c r="D433" s="35" t="n">
        <v>325</v>
      </c>
      <c r="E433" s="17" t="n">
        <v>325</v>
      </c>
      <c r="F433" s="13"/>
      <c r="G433" s="14"/>
      <c r="H433" s="10"/>
      <c r="I433" s="10"/>
    </row>
    <row r="434" customFormat="false" ht="12.75" hidden="false" customHeight="true" outlineLevel="0" collapsed="false">
      <c r="A434" s="36"/>
      <c r="B434" s="18" t="s">
        <v>22</v>
      </c>
      <c r="C434" s="18"/>
      <c r="D434" s="18"/>
      <c r="E434" s="17" t="n">
        <v>325</v>
      </c>
      <c r="F434" s="13"/>
      <c r="G434" s="14"/>
      <c r="H434" s="10"/>
      <c r="I434" s="10"/>
    </row>
    <row r="435" customFormat="false" ht="12.75" hidden="false" customHeight="true" outlineLevel="0" collapsed="false">
      <c r="A435" s="36" t="n">
        <v>47515</v>
      </c>
      <c r="B435" s="7" t="s">
        <v>353</v>
      </c>
      <c r="C435" s="7" t="s">
        <v>354</v>
      </c>
      <c r="D435" s="7"/>
      <c r="E435" s="7"/>
      <c r="F435" s="13" t="s">
        <v>46</v>
      </c>
      <c r="G435" s="14" t="n">
        <v>100</v>
      </c>
      <c r="H435" s="10"/>
      <c r="I435" s="10" t="n">
        <f aca="false">G435*H435</f>
        <v>0</v>
      </c>
    </row>
    <row r="436" customFormat="false" ht="12.75" hidden="false" customHeight="true" outlineLevel="0" collapsed="false">
      <c r="A436" s="36"/>
      <c r="B436" s="7" t="s">
        <v>19</v>
      </c>
      <c r="C436" s="7"/>
      <c r="D436" s="7"/>
      <c r="E436" s="7"/>
      <c r="F436" s="13"/>
      <c r="G436" s="14"/>
      <c r="H436" s="10"/>
      <c r="I436" s="10"/>
    </row>
    <row r="437" customFormat="false" ht="12.75" hidden="false" customHeight="true" outlineLevel="0" collapsed="false">
      <c r="A437" s="36"/>
      <c r="B437" s="7" t="s">
        <v>355</v>
      </c>
      <c r="C437" s="7"/>
      <c r="D437" s="7" t="s">
        <v>356</v>
      </c>
      <c r="E437" s="17" t="n">
        <v>100</v>
      </c>
      <c r="F437" s="13"/>
      <c r="G437" s="14"/>
      <c r="H437" s="10"/>
      <c r="I437" s="10"/>
    </row>
    <row r="438" customFormat="false" ht="12.75" hidden="false" customHeight="true" outlineLevel="0" collapsed="false">
      <c r="A438" s="36"/>
      <c r="B438" s="18" t="s">
        <v>22</v>
      </c>
      <c r="C438" s="18"/>
      <c r="D438" s="18"/>
      <c r="E438" s="17" t="n">
        <v>100</v>
      </c>
      <c r="F438" s="13"/>
      <c r="G438" s="14"/>
      <c r="H438" s="10"/>
      <c r="I438" s="10"/>
    </row>
    <row r="439" customFormat="false" ht="12.75" hidden="false" customHeight="true" outlineLevel="0" collapsed="false">
      <c r="A439" s="36" t="n">
        <v>47880</v>
      </c>
      <c r="B439" s="7" t="s">
        <v>357</v>
      </c>
      <c r="C439" s="7" t="s">
        <v>358</v>
      </c>
      <c r="D439" s="7"/>
      <c r="E439" s="7"/>
      <c r="F439" s="13" t="s">
        <v>122</v>
      </c>
      <c r="G439" s="34" t="n">
        <v>10</v>
      </c>
      <c r="H439" s="10"/>
      <c r="I439" s="10" t="n">
        <f aca="false">G439*H439</f>
        <v>0</v>
      </c>
    </row>
    <row r="440" customFormat="false" ht="12.75" hidden="false" customHeight="true" outlineLevel="0" collapsed="false">
      <c r="A440" s="36"/>
      <c r="B440" s="7" t="s">
        <v>19</v>
      </c>
      <c r="C440" s="7"/>
      <c r="D440" s="7"/>
      <c r="E440" s="7"/>
      <c r="F440" s="13"/>
      <c r="G440" s="34"/>
      <c r="H440" s="10"/>
      <c r="I440" s="10"/>
    </row>
    <row r="441" customFormat="false" ht="12" hidden="false" customHeight="true" outlineLevel="0" collapsed="false">
      <c r="A441" s="36"/>
      <c r="B441" s="7" t="s">
        <v>359</v>
      </c>
      <c r="C441" s="7"/>
      <c r="D441" s="11" t="n">
        <v>10</v>
      </c>
      <c r="E441" s="17" t="n">
        <v>10</v>
      </c>
      <c r="F441" s="13"/>
      <c r="G441" s="34"/>
      <c r="H441" s="10"/>
      <c r="I441" s="10"/>
    </row>
    <row r="442" customFormat="false" ht="12.75" hidden="false" customHeight="true" outlineLevel="0" collapsed="false">
      <c r="A442" s="36"/>
      <c r="B442" s="18" t="s">
        <v>22</v>
      </c>
      <c r="C442" s="18"/>
      <c r="D442" s="18"/>
      <c r="E442" s="17" t="n">
        <v>10</v>
      </c>
      <c r="F442" s="13"/>
      <c r="G442" s="34"/>
      <c r="H442" s="10"/>
      <c r="I442" s="10"/>
    </row>
    <row r="443" customFormat="false" ht="22.5" hidden="false" customHeight="true" outlineLevel="0" collapsed="false">
      <c r="A443" s="36" t="n">
        <v>48245</v>
      </c>
      <c r="B443" s="7" t="s">
        <v>360</v>
      </c>
      <c r="C443" s="7" t="s">
        <v>361</v>
      </c>
      <c r="D443" s="7"/>
      <c r="E443" s="7"/>
      <c r="F443" s="13" t="s">
        <v>122</v>
      </c>
      <c r="G443" s="34" t="n">
        <v>10</v>
      </c>
      <c r="H443" s="10"/>
      <c r="I443" s="10" t="n">
        <f aca="false">G443*H443</f>
        <v>0</v>
      </c>
    </row>
    <row r="444" customFormat="false" ht="12.75" hidden="false" customHeight="true" outlineLevel="0" collapsed="false">
      <c r="A444" s="36"/>
      <c r="B444" s="7" t="s">
        <v>19</v>
      </c>
      <c r="C444" s="7"/>
      <c r="D444" s="7"/>
      <c r="E444" s="7"/>
      <c r="F444" s="13"/>
      <c r="G444" s="34"/>
      <c r="H444" s="10"/>
      <c r="I444" s="10"/>
    </row>
    <row r="445" customFormat="false" ht="12.75" hidden="false" customHeight="false" outlineLevel="0" collapsed="false">
      <c r="A445" s="36"/>
      <c r="B445" s="20"/>
      <c r="C445" s="20"/>
      <c r="D445" s="11" t="n">
        <v>10</v>
      </c>
      <c r="E445" s="17" t="n">
        <v>10</v>
      </c>
      <c r="F445" s="13"/>
      <c r="G445" s="34"/>
      <c r="H445" s="10"/>
      <c r="I445" s="10"/>
    </row>
    <row r="446" customFormat="false" ht="12.75" hidden="false" customHeight="true" outlineLevel="0" collapsed="false">
      <c r="A446" s="36"/>
      <c r="B446" s="18" t="s">
        <v>22</v>
      </c>
      <c r="C446" s="18"/>
      <c r="D446" s="18"/>
      <c r="E446" s="17" t="n">
        <v>10</v>
      </c>
      <c r="F446" s="13"/>
      <c r="G446" s="34"/>
      <c r="H446" s="10"/>
      <c r="I446" s="10"/>
    </row>
    <row r="447" customFormat="false" ht="24" hidden="false" customHeight="true" outlineLevel="0" collapsed="false">
      <c r="A447" s="36" t="n">
        <v>48611</v>
      </c>
      <c r="B447" s="7" t="s">
        <v>362</v>
      </c>
      <c r="C447" s="7" t="s">
        <v>363</v>
      </c>
      <c r="D447" s="7"/>
      <c r="E447" s="7"/>
      <c r="F447" s="13" t="s">
        <v>32</v>
      </c>
      <c r="G447" s="14" t="n">
        <v>23.4</v>
      </c>
      <c r="H447" s="10"/>
      <c r="I447" s="10" t="n">
        <f aca="false">G447*H447</f>
        <v>0</v>
      </c>
    </row>
    <row r="448" customFormat="false" ht="12.75" hidden="false" customHeight="true" outlineLevel="0" collapsed="false">
      <c r="A448" s="36"/>
      <c r="B448" s="7" t="s">
        <v>19</v>
      </c>
      <c r="C448" s="7"/>
      <c r="D448" s="7"/>
      <c r="E448" s="7"/>
      <c r="F448" s="13"/>
      <c r="G448" s="14"/>
      <c r="H448" s="10"/>
      <c r="I448" s="10"/>
    </row>
    <row r="449" customFormat="false" ht="22.5" hidden="false" customHeight="true" outlineLevel="0" collapsed="false">
      <c r="A449" s="36"/>
      <c r="B449" s="7" t="s">
        <v>364</v>
      </c>
      <c r="C449" s="7"/>
      <c r="D449" s="7" t="s">
        <v>365</v>
      </c>
      <c r="E449" s="19" t="n">
        <v>23.4</v>
      </c>
      <c r="F449" s="13"/>
      <c r="G449" s="14"/>
      <c r="H449" s="10"/>
      <c r="I449" s="10"/>
    </row>
    <row r="450" customFormat="false" ht="12.75" hidden="false" customHeight="true" outlineLevel="0" collapsed="false">
      <c r="A450" s="36"/>
      <c r="B450" s="18" t="s">
        <v>22</v>
      </c>
      <c r="C450" s="18"/>
      <c r="D450" s="18"/>
      <c r="E450" s="17" t="n">
        <v>23.4</v>
      </c>
      <c r="F450" s="13"/>
      <c r="G450" s="14"/>
      <c r="H450" s="10"/>
      <c r="I450" s="10"/>
    </row>
    <row r="451" customFormat="false" ht="12" hidden="false" customHeight="true" outlineLevel="0" collapsed="false">
      <c r="A451" s="36" t="n">
        <v>48976</v>
      </c>
      <c r="B451" s="7" t="s">
        <v>366</v>
      </c>
      <c r="C451" s="7" t="s">
        <v>367</v>
      </c>
      <c r="D451" s="7"/>
      <c r="E451" s="7"/>
      <c r="F451" s="13" t="s">
        <v>26</v>
      </c>
      <c r="G451" s="47" t="n">
        <v>1020</v>
      </c>
      <c r="H451" s="10"/>
      <c r="I451" s="10" t="n">
        <f aca="false">G451*H451</f>
        <v>0</v>
      </c>
    </row>
    <row r="452" customFormat="false" ht="12.75" hidden="false" customHeight="true" outlineLevel="0" collapsed="false">
      <c r="A452" s="36"/>
      <c r="B452" s="7" t="s">
        <v>19</v>
      </c>
      <c r="C452" s="7"/>
      <c r="D452" s="7"/>
      <c r="E452" s="7"/>
      <c r="F452" s="13"/>
      <c r="G452" s="47"/>
      <c r="H452" s="10"/>
      <c r="I452" s="10"/>
    </row>
    <row r="453" customFormat="false" ht="23.25" hidden="false" customHeight="true" outlineLevel="0" collapsed="false">
      <c r="A453" s="36"/>
      <c r="B453" s="7" t="s">
        <v>368</v>
      </c>
      <c r="C453" s="7"/>
      <c r="D453" s="7" t="s">
        <v>369</v>
      </c>
      <c r="E453" s="19" t="n">
        <v>1020</v>
      </c>
      <c r="F453" s="13"/>
      <c r="G453" s="47"/>
      <c r="H453" s="10"/>
      <c r="I453" s="10"/>
    </row>
    <row r="454" customFormat="false" ht="12.75" hidden="false" customHeight="true" outlineLevel="0" collapsed="false">
      <c r="A454" s="36"/>
      <c r="B454" s="18" t="s">
        <v>22</v>
      </c>
      <c r="C454" s="18"/>
      <c r="D454" s="18"/>
      <c r="E454" s="17" t="n">
        <v>1020</v>
      </c>
      <c r="F454" s="13"/>
      <c r="G454" s="47"/>
      <c r="H454" s="10"/>
      <c r="I454" s="10"/>
    </row>
    <row r="455" customFormat="false" ht="12.75" hidden="false" customHeight="true" outlineLevel="0" collapsed="false">
      <c r="A455" s="45" t="n">
        <v>49341</v>
      </c>
      <c r="B455" s="20"/>
      <c r="C455" s="7" t="s">
        <v>370</v>
      </c>
      <c r="D455" s="7"/>
      <c r="E455" s="7"/>
      <c r="F455" s="7" t="s">
        <v>46</v>
      </c>
      <c r="G455" s="38" t="n">
        <v>130</v>
      </c>
      <c r="H455" s="10"/>
      <c r="I455" s="10" t="n">
        <f aca="false">G455*H455</f>
        <v>0</v>
      </c>
    </row>
    <row r="456" customFormat="false" ht="12.75" hidden="false" customHeight="true" outlineLevel="0" collapsed="false">
      <c r="A456" s="45" t="n">
        <v>49706</v>
      </c>
      <c r="B456" s="20"/>
      <c r="C456" s="7" t="s">
        <v>371</v>
      </c>
      <c r="D456" s="7"/>
      <c r="E456" s="7"/>
      <c r="F456" s="7" t="s">
        <v>46</v>
      </c>
      <c r="G456" s="49" t="n">
        <v>70</v>
      </c>
      <c r="H456" s="10"/>
      <c r="I456" s="10" t="n">
        <f aca="false">G456*H456</f>
        <v>0</v>
      </c>
    </row>
    <row r="457" customFormat="false" ht="12.75" hidden="false" customHeight="true" outlineLevel="0" collapsed="false">
      <c r="A457" s="45" t="n">
        <v>50072</v>
      </c>
      <c r="B457" s="20"/>
      <c r="C457" s="7" t="s">
        <v>372</v>
      </c>
      <c r="D457" s="7"/>
      <c r="E457" s="7"/>
      <c r="F457" s="7" t="s">
        <v>122</v>
      </c>
      <c r="G457" s="38" t="n">
        <v>2</v>
      </c>
      <c r="H457" s="10"/>
      <c r="I457" s="10" t="n">
        <f aca="false">G457*H457</f>
        <v>0</v>
      </c>
    </row>
    <row r="458" customFormat="false" ht="12.75" hidden="false" customHeight="false" outlineLevel="0" collapsed="false">
      <c r="A458" s="45" t="n">
        <v>50437</v>
      </c>
      <c r="B458" s="20"/>
      <c r="C458" s="20"/>
      <c r="D458" s="20"/>
      <c r="E458" s="20"/>
      <c r="F458" s="20"/>
      <c r="G458" s="21"/>
      <c r="H458" s="10"/>
      <c r="I458" s="10"/>
    </row>
    <row r="459" customFormat="false" ht="12.75" hidden="false" customHeight="false" outlineLevel="0" collapsed="false">
      <c r="A459" s="45" t="n">
        <v>50802</v>
      </c>
      <c r="B459" s="20"/>
      <c r="C459" s="20"/>
      <c r="D459" s="20"/>
      <c r="E459" s="20"/>
      <c r="F459" s="20"/>
      <c r="G459" s="21"/>
      <c r="H459" s="10"/>
      <c r="I459" s="10"/>
    </row>
    <row r="460" customFormat="false" ht="12.75" hidden="false" customHeight="false" outlineLevel="0" collapsed="false">
      <c r="G460" s="50" t="s">
        <v>373</v>
      </c>
      <c r="H460" s="50"/>
      <c r="I460" s="51" t="n">
        <f aca="false">SUM(I418:I457,I351:I415,I313:I348,I289:I309,I233:I286,I227,I161:I224,I117:I158,I103:I114,I57:I100,I46:I54,I24:I43,I6:I21)</f>
        <v>0</v>
      </c>
    </row>
    <row r="461" customFormat="false" ht="12.75" hidden="false" customHeight="false" outlineLevel="0" collapsed="false">
      <c r="G461" s="50" t="s">
        <v>374</v>
      </c>
      <c r="H461" s="50"/>
      <c r="I461" s="51" t="n">
        <f aca="false">I460*0.23</f>
        <v>0</v>
      </c>
    </row>
    <row r="462" customFormat="false" ht="12.75" hidden="false" customHeight="false" outlineLevel="0" collapsed="false">
      <c r="G462" s="50" t="s">
        <v>375</v>
      </c>
      <c r="H462" s="50"/>
      <c r="I462" s="51" t="n">
        <f aca="false">I460+I461</f>
        <v>0</v>
      </c>
    </row>
  </sheetData>
  <mergeCells count="972">
    <mergeCell ref="A1:I1"/>
    <mergeCell ref="C2:E2"/>
    <mergeCell ref="C3:E3"/>
    <mergeCell ref="C4:E4"/>
    <mergeCell ref="C5:E5"/>
    <mergeCell ref="A6:A9"/>
    <mergeCell ref="C6:E6"/>
    <mergeCell ref="F6:F9"/>
    <mergeCell ref="G6:G9"/>
    <mergeCell ref="H6:H9"/>
    <mergeCell ref="I6:I9"/>
    <mergeCell ref="K6:K9"/>
    <mergeCell ref="B7:E7"/>
    <mergeCell ref="B8:C8"/>
    <mergeCell ref="B9:D9"/>
    <mergeCell ref="A10:A13"/>
    <mergeCell ref="C10:E10"/>
    <mergeCell ref="F10:F13"/>
    <mergeCell ref="G10:G13"/>
    <mergeCell ref="H10:H13"/>
    <mergeCell ref="I10:I13"/>
    <mergeCell ref="K10:K13"/>
    <mergeCell ref="B11:E11"/>
    <mergeCell ref="B12:C12"/>
    <mergeCell ref="B13:D13"/>
    <mergeCell ref="A14:A17"/>
    <mergeCell ref="C14:E14"/>
    <mergeCell ref="F14:F17"/>
    <mergeCell ref="G14:G17"/>
    <mergeCell ref="H14:H17"/>
    <mergeCell ref="I14:I17"/>
    <mergeCell ref="B15:E15"/>
    <mergeCell ref="B16:C16"/>
    <mergeCell ref="B17:D17"/>
    <mergeCell ref="A18:A21"/>
    <mergeCell ref="C18:E18"/>
    <mergeCell ref="F18:F21"/>
    <mergeCell ref="G18:G21"/>
    <mergeCell ref="H18:H21"/>
    <mergeCell ref="I18:I21"/>
    <mergeCell ref="B19:E19"/>
    <mergeCell ref="B20:C20"/>
    <mergeCell ref="B21:D21"/>
    <mergeCell ref="C22:E22"/>
    <mergeCell ref="C23:E23"/>
    <mergeCell ref="A24:A27"/>
    <mergeCell ref="C24:E24"/>
    <mergeCell ref="F24:F27"/>
    <mergeCell ref="G24:G27"/>
    <mergeCell ref="H24:H27"/>
    <mergeCell ref="I24:I27"/>
    <mergeCell ref="B25:E25"/>
    <mergeCell ref="B26:C26"/>
    <mergeCell ref="B27:D27"/>
    <mergeCell ref="A28:A31"/>
    <mergeCell ref="C28:E28"/>
    <mergeCell ref="F28:F31"/>
    <mergeCell ref="G28:G31"/>
    <mergeCell ref="H28:H31"/>
    <mergeCell ref="I28:I31"/>
    <mergeCell ref="B29:E29"/>
    <mergeCell ref="B30:C30"/>
    <mergeCell ref="B31:D31"/>
    <mergeCell ref="A32:A35"/>
    <mergeCell ref="C32:E32"/>
    <mergeCell ref="F32:F35"/>
    <mergeCell ref="G32:G35"/>
    <mergeCell ref="H32:H35"/>
    <mergeCell ref="I32:I35"/>
    <mergeCell ref="B33:E33"/>
    <mergeCell ref="B34:C34"/>
    <mergeCell ref="B35:D35"/>
    <mergeCell ref="A36:A39"/>
    <mergeCell ref="C36:E36"/>
    <mergeCell ref="F36:F39"/>
    <mergeCell ref="G36:G39"/>
    <mergeCell ref="H36:H39"/>
    <mergeCell ref="I36:I39"/>
    <mergeCell ref="B37:E37"/>
    <mergeCell ref="B38:C38"/>
    <mergeCell ref="B39:D39"/>
    <mergeCell ref="A40:A43"/>
    <mergeCell ref="C40:E40"/>
    <mergeCell ref="F40:F43"/>
    <mergeCell ref="G40:G43"/>
    <mergeCell ref="H40:H43"/>
    <mergeCell ref="I40:I43"/>
    <mergeCell ref="B41:E41"/>
    <mergeCell ref="B42:C42"/>
    <mergeCell ref="B43:D43"/>
    <mergeCell ref="C45:E45"/>
    <mergeCell ref="A46:A49"/>
    <mergeCell ref="C46:E46"/>
    <mergeCell ref="F46:F49"/>
    <mergeCell ref="G46:G49"/>
    <mergeCell ref="H46:H49"/>
    <mergeCell ref="I46:I49"/>
    <mergeCell ref="B47:E47"/>
    <mergeCell ref="B48:C48"/>
    <mergeCell ref="B49:D49"/>
    <mergeCell ref="A50:A53"/>
    <mergeCell ref="C50:E50"/>
    <mergeCell ref="F50:F53"/>
    <mergeCell ref="G50:G53"/>
    <mergeCell ref="H50:H53"/>
    <mergeCell ref="I50:I53"/>
    <mergeCell ref="B51:E51"/>
    <mergeCell ref="B52:C52"/>
    <mergeCell ref="B53:D53"/>
    <mergeCell ref="C54:E54"/>
    <mergeCell ref="C55:E55"/>
    <mergeCell ref="C56:E56"/>
    <mergeCell ref="A57:A60"/>
    <mergeCell ref="C57:E57"/>
    <mergeCell ref="F57:F60"/>
    <mergeCell ref="G57:G60"/>
    <mergeCell ref="H57:H60"/>
    <mergeCell ref="I57:I60"/>
    <mergeCell ref="B58:E58"/>
    <mergeCell ref="B59:C59"/>
    <mergeCell ref="B60:D60"/>
    <mergeCell ref="A61:A64"/>
    <mergeCell ref="C61:E61"/>
    <mergeCell ref="F61:F64"/>
    <mergeCell ref="G61:G64"/>
    <mergeCell ref="H61:H64"/>
    <mergeCell ref="I61:I64"/>
    <mergeCell ref="B62:E62"/>
    <mergeCell ref="B63:C63"/>
    <mergeCell ref="B64:D64"/>
    <mergeCell ref="A65:A68"/>
    <mergeCell ref="C65:E65"/>
    <mergeCell ref="F65:F68"/>
    <mergeCell ref="G65:G68"/>
    <mergeCell ref="H65:H68"/>
    <mergeCell ref="I65:I68"/>
    <mergeCell ref="B66:E66"/>
    <mergeCell ref="B67:C67"/>
    <mergeCell ref="B68:D68"/>
    <mergeCell ref="A69:A72"/>
    <mergeCell ref="C69:E69"/>
    <mergeCell ref="F69:F72"/>
    <mergeCell ref="G69:G72"/>
    <mergeCell ref="H69:H72"/>
    <mergeCell ref="I69:I72"/>
    <mergeCell ref="B70:E70"/>
    <mergeCell ref="B71:C71"/>
    <mergeCell ref="B72:D72"/>
    <mergeCell ref="A73:A76"/>
    <mergeCell ref="C73:E73"/>
    <mergeCell ref="F73:F76"/>
    <mergeCell ref="G73:G76"/>
    <mergeCell ref="H73:H76"/>
    <mergeCell ref="I73:I76"/>
    <mergeCell ref="B74:E74"/>
    <mergeCell ref="B75:C75"/>
    <mergeCell ref="B76:D76"/>
    <mergeCell ref="A77:A80"/>
    <mergeCell ref="C77:E77"/>
    <mergeCell ref="F77:F80"/>
    <mergeCell ref="G77:G80"/>
    <mergeCell ref="H77:H80"/>
    <mergeCell ref="I77:I80"/>
    <mergeCell ref="B78:E78"/>
    <mergeCell ref="B79:C79"/>
    <mergeCell ref="B80:D80"/>
    <mergeCell ref="A81:A84"/>
    <mergeCell ref="C81:E81"/>
    <mergeCell ref="F81:F84"/>
    <mergeCell ref="G81:G84"/>
    <mergeCell ref="H81:H84"/>
    <mergeCell ref="I81:I84"/>
    <mergeCell ref="B82:E82"/>
    <mergeCell ref="B83:C83"/>
    <mergeCell ref="B84:D84"/>
    <mergeCell ref="A85:A88"/>
    <mergeCell ref="C85:E85"/>
    <mergeCell ref="F85:F88"/>
    <mergeCell ref="G85:G88"/>
    <mergeCell ref="H85:H88"/>
    <mergeCell ref="I85:I88"/>
    <mergeCell ref="B86:E86"/>
    <mergeCell ref="B87:C87"/>
    <mergeCell ref="B88:D88"/>
    <mergeCell ref="A89:A92"/>
    <mergeCell ref="C89:E89"/>
    <mergeCell ref="F89:F92"/>
    <mergeCell ref="G89:G92"/>
    <mergeCell ref="H89:H92"/>
    <mergeCell ref="I89:I92"/>
    <mergeCell ref="B90:E90"/>
    <mergeCell ref="B91:C91"/>
    <mergeCell ref="B92:D92"/>
    <mergeCell ref="A93:A96"/>
    <mergeCell ref="C93:E93"/>
    <mergeCell ref="F93:F96"/>
    <mergeCell ref="G93:G96"/>
    <mergeCell ref="H93:H96"/>
    <mergeCell ref="I93:I96"/>
    <mergeCell ref="B94:E94"/>
    <mergeCell ref="B95:C95"/>
    <mergeCell ref="B96:D96"/>
    <mergeCell ref="A97:A100"/>
    <mergeCell ref="C97:E97"/>
    <mergeCell ref="F97:F100"/>
    <mergeCell ref="G97:G100"/>
    <mergeCell ref="H97:H100"/>
    <mergeCell ref="I97:I100"/>
    <mergeCell ref="B98:E98"/>
    <mergeCell ref="B99:C99"/>
    <mergeCell ref="B100:D100"/>
    <mergeCell ref="C102:E102"/>
    <mergeCell ref="A103:A106"/>
    <mergeCell ref="C103:E103"/>
    <mergeCell ref="F103:F106"/>
    <mergeCell ref="G103:G106"/>
    <mergeCell ref="H103:H106"/>
    <mergeCell ref="I103:I106"/>
    <mergeCell ref="B104:E104"/>
    <mergeCell ref="B105:C105"/>
    <mergeCell ref="B106:D106"/>
    <mergeCell ref="A107:A110"/>
    <mergeCell ref="C107:E107"/>
    <mergeCell ref="F107:F110"/>
    <mergeCell ref="G107:G110"/>
    <mergeCell ref="H107:H110"/>
    <mergeCell ref="I107:I110"/>
    <mergeCell ref="B108:E108"/>
    <mergeCell ref="B109:C109"/>
    <mergeCell ref="B110:D110"/>
    <mergeCell ref="A111:A114"/>
    <mergeCell ref="C111:E111"/>
    <mergeCell ref="F111:F114"/>
    <mergeCell ref="G111:G114"/>
    <mergeCell ref="H111:H114"/>
    <mergeCell ref="I111:I114"/>
    <mergeCell ref="B112:E112"/>
    <mergeCell ref="B113:C113"/>
    <mergeCell ref="B114:D114"/>
    <mergeCell ref="C115:E115"/>
    <mergeCell ref="C116:E116"/>
    <mergeCell ref="C117:E117"/>
    <mergeCell ref="A118:A121"/>
    <mergeCell ref="C118:E118"/>
    <mergeCell ref="F118:F121"/>
    <mergeCell ref="G118:G121"/>
    <mergeCell ref="H118:H121"/>
    <mergeCell ref="I118:I121"/>
    <mergeCell ref="B119:E119"/>
    <mergeCell ref="B120:C120"/>
    <mergeCell ref="B121:D121"/>
    <mergeCell ref="A122:A126"/>
    <mergeCell ref="C122:E122"/>
    <mergeCell ref="F122:F126"/>
    <mergeCell ref="G122:G126"/>
    <mergeCell ref="H122:H126"/>
    <mergeCell ref="I122:I126"/>
    <mergeCell ref="B123:E123"/>
    <mergeCell ref="B124:C124"/>
    <mergeCell ref="B125:C125"/>
    <mergeCell ref="B126:D126"/>
    <mergeCell ref="A127:A130"/>
    <mergeCell ref="C127:E127"/>
    <mergeCell ref="F127:F130"/>
    <mergeCell ref="G127:G130"/>
    <mergeCell ref="H127:H130"/>
    <mergeCell ref="I127:I130"/>
    <mergeCell ref="B128:E128"/>
    <mergeCell ref="B129:C129"/>
    <mergeCell ref="B130:D130"/>
    <mergeCell ref="A131:A134"/>
    <mergeCell ref="C131:E131"/>
    <mergeCell ref="F131:F134"/>
    <mergeCell ref="G131:G134"/>
    <mergeCell ref="H131:H134"/>
    <mergeCell ref="I131:I134"/>
    <mergeCell ref="B132:E132"/>
    <mergeCell ref="B133:C133"/>
    <mergeCell ref="B134:D134"/>
    <mergeCell ref="A135:A138"/>
    <mergeCell ref="C135:E135"/>
    <mergeCell ref="F135:F138"/>
    <mergeCell ref="G135:G138"/>
    <mergeCell ref="H135:H138"/>
    <mergeCell ref="I135:I138"/>
    <mergeCell ref="B136:E136"/>
    <mergeCell ref="B137:C137"/>
    <mergeCell ref="B138:D138"/>
    <mergeCell ref="A139:A142"/>
    <mergeCell ref="C139:E139"/>
    <mergeCell ref="F139:F142"/>
    <mergeCell ref="G139:G142"/>
    <mergeCell ref="H139:H142"/>
    <mergeCell ref="I139:I142"/>
    <mergeCell ref="B140:E140"/>
    <mergeCell ref="B141:C141"/>
    <mergeCell ref="B142:D142"/>
    <mergeCell ref="A143:A146"/>
    <mergeCell ref="C143:E143"/>
    <mergeCell ref="F143:F146"/>
    <mergeCell ref="G143:G146"/>
    <mergeCell ref="H143:H146"/>
    <mergeCell ref="I143:I146"/>
    <mergeCell ref="B144:E144"/>
    <mergeCell ref="B145:C145"/>
    <mergeCell ref="B146:D146"/>
    <mergeCell ref="A147:A150"/>
    <mergeCell ref="C147:E147"/>
    <mergeCell ref="F147:F150"/>
    <mergeCell ref="G147:G150"/>
    <mergeCell ref="H147:H150"/>
    <mergeCell ref="I147:I150"/>
    <mergeCell ref="B148:E148"/>
    <mergeCell ref="B149:C149"/>
    <mergeCell ref="B150:D150"/>
    <mergeCell ref="A151:A154"/>
    <mergeCell ref="C151:E151"/>
    <mergeCell ref="F151:F154"/>
    <mergeCell ref="G151:G154"/>
    <mergeCell ref="H151:H154"/>
    <mergeCell ref="I151:I154"/>
    <mergeCell ref="B152:E152"/>
    <mergeCell ref="B153:C153"/>
    <mergeCell ref="B154:D154"/>
    <mergeCell ref="A155:A158"/>
    <mergeCell ref="C155:E155"/>
    <mergeCell ref="F155:F158"/>
    <mergeCell ref="G155:G158"/>
    <mergeCell ref="H155:H158"/>
    <mergeCell ref="I155:I158"/>
    <mergeCell ref="B156:E156"/>
    <mergeCell ref="B157:C157"/>
    <mergeCell ref="B158:D158"/>
    <mergeCell ref="C160:E160"/>
    <mergeCell ref="A161:A164"/>
    <mergeCell ref="C161:E161"/>
    <mergeCell ref="F161:F164"/>
    <mergeCell ref="G161:G164"/>
    <mergeCell ref="H161:H164"/>
    <mergeCell ref="I161:I164"/>
    <mergeCell ref="B162:E162"/>
    <mergeCell ref="B163:C163"/>
    <mergeCell ref="B164:D164"/>
    <mergeCell ref="A165:A168"/>
    <mergeCell ref="C165:E165"/>
    <mergeCell ref="F165:F168"/>
    <mergeCell ref="G165:G168"/>
    <mergeCell ref="H165:H168"/>
    <mergeCell ref="I165:I168"/>
    <mergeCell ref="B166:E166"/>
    <mergeCell ref="B167:C167"/>
    <mergeCell ref="B168:D168"/>
    <mergeCell ref="A169:A172"/>
    <mergeCell ref="C169:E169"/>
    <mergeCell ref="F169:F172"/>
    <mergeCell ref="G169:G172"/>
    <mergeCell ref="H169:H172"/>
    <mergeCell ref="I169:I172"/>
    <mergeCell ref="B170:E170"/>
    <mergeCell ref="B171:C171"/>
    <mergeCell ref="B172:D172"/>
    <mergeCell ref="A173:A176"/>
    <mergeCell ref="C173:E173"/>
    <mergeCell ref="F173:F176"/>
    <mergeCell ref="G173:G176"/>
    <mergeCell ref="H173:H176"/>
    <mergeCell ref="I173:I176"/>
    <mergeCell ref="B174:E174"/>
    <mergeCell ref="B175:C175"/>
    <mergeCell ref="B176:D176"/>
    <mergeCell ref="A177:A180"/>
    <mergeCell ref="C177:E177"/>
    <mergeCell ref="F177:F180"/>
    <mergeCell ref="G177:G180"/>
    <mergeCell ref="H177:H180"/>
    <mergeCell ref="I177:I180"/>
    <mergeCell ref="B178:E178"/>
    <mergeCell ref="B179:C179"/>
    <mergeCell ref="B180:D180"/>
    <mergeCell ref="A181:A184"/>
    <mergeCell ref="C181:E181"/>
    <mergeCell ref="F181:F184"/>
    <mergeCell ref="G181:G184"/>
    <mergeCell ref="H181:H184"/>
    <mergeCell ref="I181:I184"/>
    <mergeCell ref="B182:E182"/>
    <mergeCell ref="B183:C183"/>
    <mergeCell ref="B184:D184"/>
    <mergeCell ref="A185:A188"/>
    <mergeCell ref="C185:E185"/>
    <mergeCell ref="F185:F188"/>
    <mergeCell ref="G185:G188"/>
    <mergeCell ref="H185:H188"/>
    <mergeCell ref="I185:I188"/>
    <mergeCell ref="B186:E186"/>
    <mergeCell ref="B187:C187"/>
    <mergeCell ref="B188:D188"/>
    <mergeCell ref="A189:A192"/>
    <mergeCell ref="C189:E189"/>
    <mergeCell ref="F189:F192"/>
    <mergeCell ref="G189:G192"/>
    <mergeCell ref="H189:H192"/>
    <mergeCell ref="I189:I192"/>
    <mergeCell ref="B190:E190"/>
    <mergeCell ref="B191:C191"/>
    <mergeCell ref="B192:D192"/>
    <mergeCell ref="A193:A196"/>
    <mergeCell ref="C193:E193"/>
    <mergeCell ref="F193:F196"/>
    <mergeCell ref="G193:G196"/>
    <mergeCell ref="H193:H196"/>
    <mergeCell ref="I193:I196"/>
    <mergeCell ref="B194:E194"/>
    <mergeCell ref="B195:C195"/>
    <mergeCell ref="B196:D196"/>
    <mergeCell ref="A197:A200"/>
    <mergeCell ref="C197:E197"/>
    <mergeCell ref="F197:F200"/>
    <mergeCell ref="G197:G200"/>
    <mergeCell ref="H197:H200"/>
    <mergeCell ref="I197:I200"/>
    <mergeCell ref="B198:E198"/>
    <mergeCell ref="B199:C199"/>
    <mergeCell ref="B200:D200"/>
    <mergeCell ref="A201:A204"/>
    <mergeCell ref="C201:E201"/>
    <mergeCell ref="F201:F204"/>
    <mergeCell ref="G201:G204"/>
    <mergeCell ref="H201:H204"/>
    <mergeCell ref="I201:I204"/>
    <mergeCell ref="B202:E202"/>
    <mergeCell ref="B203:C203"/>
    <mergeCell ref="B204:D204"/>
    <mergeCell ref="A205:A208"/>
    <mergeCell ref="C205:E205"/>
    <mergeCell ref="F205:F208"/>
    <mergeCell ref="G205:G208"/>
    <mergeCell ref="H205:H208"/>
    <mergeCell ref="I205:I208"/>
    <mergeCell ref="B206:E206"/>
    <mergeCell ref="B207:C207"/>
    <mergeCell ref="B208:D208"/>
    <mergeCell ref="A209:A212"/>
    <mergeCell ref="C209:E209"/>
    <mergeCell ref="F209:F212"/>
    <mergeCell ref="G209:G212"/>
    <mergeCell ref="H209:H212"/>
    <mergeCell ref="I209:I212"/>
    <mergeCell ref="B210:E210"/>
    <mergeCell ref="B211:C211"/>
    <mergeCell ref="B212:D212"/>
    <mergeCell ref="A213:A216"/>
    <mergeCell ref="C213:E213"/>
    <mergeCell ref="F213:F216"/>
    <mergeCell ref="G213:G216"/>
    <mergeCell ref="H213:H216"/>
    <mergeCell ref="I213:I216"/>
    <mergeCell ref="B214:E214"/>
    <mergeCell ref="B215:C215"/>
    <mergeCell ref="B216:D216"/>
    <mergeCell ref="A217:A220"/>
    <mergeCell ref="C217:E217"/>
    <mergeCell ref="F217:F220"/>
    <mergeCell ref="G217:G220"/>
    <mergeCell ref="H217:H220"/>
    <mergeCell ref="I217:I220"/>
    <mergeCell ref="B218:E218"/>
    <mergeCell ref="B219:C219"/>
    <mergeCell ref="B220:D220"/>
    <mergeCell ref="A221:A224"/>
    <mergeCell ref="C221:E221"/>
    <mergeCell ref="F221:F224"/>
    <mergeCell ref="G221:G224"/>
    <mergeCell ref="H221:H224"/>
    <mergeCell ref="I221:I224"/>
    <mergeCell ref="B222:E222"/>
    <mergeCell ref="B223:C223"/>
    <mergeCell ref="B224:D224"/>
    <mergeCell ref="C226:E226"/>
    <mergeCell ref="A227:A230"/>
    <mergeCell ref="C227:E227"/>
    <mergeCell ref="F227:F230"/>
    <mergeCell ref="G227:G230"/>
    <mergeCell ref="H227:H230"/>
    <mergeCell ref="I227:I230"/>
    <mergeCell ref="B228:E228"/>
    <mergeCell ref="B229:C229"/>
    <mergeCell ref="B230:D230"/>
    <mergeCell ref="C231:E231"/>
    <mergeCell ref="C232:E232"/>
    <mergeCell ref="A233:A238"/>
    <mergeCell ref="C233:E233"/>
    <mergeCell ref="F233:F238"/>
    <mergeCell ref="G233:G238"/>
    <mergeCell ref="H233:H238"/>
    <mergeCell ref="I233:I238"/>
    <mergeCell ref="B234:E234"/>
    <mergeCell ref="B235:C235"/>
    <mergeCell ref="B236:C236"/>
    <mergeCell ref="B237:C237"/>
    <mergeCell ref="B238:D238"/>
    <mergeCell ref="A239:A243"/>
    <mergeCell ref="C239:E239"/>
    <mergeCell ref="F239:F243"/>
    <mergeCell ref="G239:G243"/>
    <mergeCell ref="H239:H243"/>
    <mergeCell ref="I239:I243"/>
    <mergeCell ref="B240:E240"/>
    <mergeCell ref="B241:C241"/>
    <mergeCell ref="B242:C242"/>
    <mergeCell ref="B243:D243"/>
    <mergeCell ref="A244:A249"/>
    <mergeCell ref="C244:E244"/>
    <mergeCell ref="F244:F249"/>
    <mergeCell ref="G244:G249"/>
    <mergeCell ref="H244:H249"/>
    <mergeCell ref="I244:I249"/>
    <mergeCell ref="B245:E245"/>
    <mergeCell ref="B246:C246"/>
    <mergeCell ref="B247:C247"/>
    <mergeCell ref="B248:C248"/>
    <mergeCell ref="B249:D249"/>
    <mergeCell ref="A250:A253"/>
    <mergeCell ref="C250:E250"/>
    <mergeCell ref="F250:F253"/>
    <mergeCell ref="G250:G253"/>
    <mergeCell ref="H250:H253"/>
    <mergeCell ref="I250:I253"/>
    <mergeCell ref="B251:E251"/>
    <mergeCell ref="B252:C252"/>
    <mergeCell ref="B253:D253"/>
    <mergeCell ref="A254:A258"/>
    <mergeCell ref="C254:E254"/>
    <mergeCell ref="F254:F258"/>
    <mergeCell ref="G254:G258"/>
    <mergeCell ref="H254:H258"/>
    <mergeCell ref="I254:I258"/>
    <mergeCell ref="B255:E255"/>
    <mergeCell ref="B256:C256"/>
    <mergeCell ref="B257:C257"/>
    <mergeCell ref="B258:D258"/>
    <mergeCell ref="A259:A262"/>
    <mergeCell ref="C259:E259"/>
    <mergeCell ref="F259:F262"/>
    <mergeCell ref="G259:G262"/>
    <mergeCell ref="H259:H262"/>
    <mergeCell ref="I259:I262"/>
    <mergeCell ref="B260:E260"/>
    <mergeCell ref="B261:C261"/>
    <mergeCell ref="B262:D262"/>
    <mergeCell ref="A263:A266"/>
    <mergeCell ref="C263:E263"/>
    <mergeCell ref="F263:F266"/>
    <mergeCell ref="G263:G266"/>
    <mergeCell ref="H263:H266"/>
    <mergeCell ref="I263:I266"/>
    <mergeCell ref="B264:E264"/>
    <mergeCell ref="B265:C265"/>
    <mergeCell ref="B266:D266"/>
    <mergeCell ref="A267:A270"/>
    <mergeCell ref="C267:E267"/>
    <mergeCell ref="F267:F270"/>
    <mergeCell ref="G267:G270"/>
    <mergeCell ref="H267:H270"/>
    <mergeCell ref="I267:I270"/>
    <mergeCell ref="B268:E268"/>
    <mergeCell ref="B269:C269"/>
    <mergeCell ref="B270:D270"/>
    <mergeCell ref="A271:A274"/>
    <mergeCell ref="C271:E271"/>
    <mergeCell ref="F271:F274"/>
    <mergeCell ref="G271:G274"/>
    <mergeCell ref="H271:H274"/>
    <mergeCell ref="I271:I274"/>
    <mergeCell ref="B272:E272"/>
    <mergeCell ref="B273:C273"/>
    <mergeCell ref="B274:D274"/>
    <mergeCell ref="A275:A278"/>
    <mergeCell ref="C275:E275"/>
    <mergeCell ref="F275:F278"/>
    <mergeCell ref="G275:G278"/>
    <mergeCell ref="H275:H278"/>
    <mergeCell ref="I275:I278"/>
    <mergeCell ref="B276:E276"/>
    <mergeCell ref="B277:C277"/>
    <mergeCell ref="B278:D278"/>
    <mergeCell ref="A279:A282"/>
    <mergeCell ref="C279:E279"/>
    <mergeCell ref="F279:F282"/>
    <mergeCell ref="G279:G282"/>
    <mergeCell ref="H279:H282"/>
    <mergeCell ref="I279:I282"/>
    <mergeCell ref="B280:E280"/>
    <mergeCell ref="B281:C281"/>
    <mergeCell ref="B282:D282"/>
    <mergeCell ref="A283:A286"/>
    <mergeCell ref="C283:E283"/>
    <mergeCell ref="F283:F286"/>
    <mergeCell ref="G283:G286"/>
    <mergeCell ref="H283:H286"/>
    <mergeCell ref="I283:I286"/>
    <mergeCell ref="B284:E284"/>
    <mergeCell ref="B285:C285"/>
    <mergeCell ref="B286:D286"/>
    <mergeCell ref="C288:E288"/>
    <mergeCell ref="A289:A292"/>
    <mergeCell ref="C289:E289"/>
    <mergeCell ref="F289:F292"/>
    <mergeCell ref="G289:G292"/>
    <mergeCell ref="H289:H292"/>
    <mergeCell ref="I289:I292"/>
    <mergeCell ref="B290:E290"/>
    <mergeCell ref="B291:C291"/>
    <mergeCell ref="B292:D292"/>
    <mergeCell ref="A293:A296"/>
    <mergeCell ref="C293:E293"/>
    <mergeCell ref="F293:F296"/>
    <mergeCell ref="G293:G296"/>
    <mergeCell ref="H293:H296"/>
    <mergeCell ref="I293:I296"/>
    <mergeCell ref="B294:E294"/>
    <mergeCell ref="B295:C295"/>
    <mergeCell ref="B296:D296"/>
    <mergeCell ref="A297:A300"/>
    <mergeCell ref="C297:E297"/>
    <mergeCell ref="F297:F300"/>
    <mergeCell ref="G297:G300"/>
    <mergeCell ref="H297:H300"/>
    <mergeCell ref="I297:I300"/>
    <mergeCell ref="B298:E298"/>
    <mergeCell ref="B299:C299"/>
    <mergeCell ref="B300:D300"/>
    <mergeCell ref="A301:A304"/>
    <mergeCell ref="C301:E301"/>
    <mergeCell ref="F301:F304"/>
    <mergeCell ref="G301:G304"/>
    <mergeCell ref="H301:H304"/>
    <mergeCell ref="I301:I304"/>
    <mergeCell ref="B302:E302"/>
    <mergeCell ref="B303:C303"/>
    <mergeCell ref="B304:D304"/>
    <mergeCell ref="A305:A308"/>
    <mergeCell ref="C305:E305"/>
    <mergeCell ref="F305:F308"/>
    <mergeCell ref="G305:G308"/>
    <mergeCell ref="H305:H308"/>
    <mergeCell ref="I305:I308"/>
    <mergeCell ref="B306:E306"/>
    <mergeCell ref="B307:C307"/>
    <mergeCell ref="B308:D308"/>
    <mergeCell ref="C309:E309"/>
    <mergeCell ref="C310:E310"/>
    <mergeCell ref="C311:E311"/>
    <mergeCell ref="C312:E312"/>
    <mergeCell ref="A313:A316"/>
    <mergeCell ref="C313:E313"/>
    <mergeCell ref="F313:F316"/>
    <mergeCell ref="G313:G316"/>
    <mergeCell ref="H313:H316"/>
    <mergeCell ref="I313:I316"/>
    <mergeCell ref="B314:E314"/>
    <mergeCell ref="B315:C315"/>
    <mergeCell ref="B316:D316"/>
    <mergeCell ref="A317:A320"/>
    <mergeCell ref="C317:E317"/>
    <mergeCell ref="F317:F320"/>
    <mergeCell ref="G317:G320"/>
    <mergeCell ref="H317:H320"/>
    <mergeCell ref="I317:I320"/>
    <mergeCell ref="B318:E318"/>
    <mergeCell ref="B319:C319"/>
    <mergeCell ref="B320:D320"/>
    <mergeCell ref="A321:A324"/>
    <mergeCell ref="C321:E321"/>
    <mergeCell ref="F321:F324"/>
    <mergeCell ref="G321:G324"/>
    <mergeCell ref="H321:H324"/>
    <mergeCell ref="I321:I324"/>
    <mergeCell ref="B322:E322"/>
    <mergeCell ref="B323:C323"/>
    <mergeCell ref="B324:D324"/>
    <mergeCell ref="A325:A328"/>
    <mergeCell ref="C325:E325"/>
    <mergeCell ref="F325:F328"/>
    <mergeCell ref="G325:G328"/>
    <mergeCell ref="H325:H328"/>
    <mergeCell ref="I325:I328"/>
    <mergeCell ref="B326:E326"/>
    <mergeCell ref="B327:C327"/>
    <mergeCell ref="B328:D328"/>
    <mergeCell ref="A329:A332"/>
    <mergeCell ref="C329:E329"/>
    <mergeCell ref="F329:F332"/>
    <mergeCell ref="G329:G332"/>
    <mergeCell ref="H329:H332"/>
    <mergeCell ref="I329:I332"/>
    <mergeCell ref="B330:E330"/>
    <mergeCell ref="B331:C331"/>
    <mergeCell ref="B332:D332"/>
    <mergeCell ref="A333:A336"/>
    <mergeCell ref="C333:E333"/>
    <mergeCell ref="F333:F336"/>
    <mergeCell ref="G333:G336"/>
    <mergeCell ref="H333:H336"/>
    <mergeCell ref="I333:I336"/>
    <mergeCell ref="B334:E334"/>
    <mergeCell ref="B335:C335"/>
    <mergeCell ref="B336:D336"/>
    <mergeCell ref="A337:A340"/>
    <mergeCell ref="C337:E337"/>
    <mergeCell ref="F337:F340"/>
    <mergeCell ref="G337:G340"/>
    <mergeCell ref="H337:H340"/>
    <mergeCell ref="I337:I340"/>
    <mergeCell ref="B338:E338"/>
    <mergeCell ref="B339:C339"/>
    <mergeCell ref="B340:D340"/>
    <mergeCell ref="A341:A344"/>
    <mergeCell ref="C341:E341"/>
    <mergeCell ref="F341:F344"/>
    <mergeCell ref="G341:G344"/>
    <mergeCell ref="H341:H344"/>
    <mergeCell ref="I341:I344"/>
    <mergeCell ref="B342:E342"/>
    <mergeCell ref="B343:C343"/>
    <mergeCell ref="B344:D344"/>
    <mergeCell ref="A345:A348"/>
    <mergeCell ref="C345:E345"/>
    <mergeCell ref="F345:F348"/>
    <mergeCell ref="G345:G348"/>
    <mergeCell ref="H345:H348"/>
    <mergeCell ref="I345:I348"/>
    <mergeCell ref="B346:E346"/>
    <mergeCell ref="B347:C347"/>
    <mergeCell ref="B348:D348"/>
    <mergeCell ref="C350:E350"/>
    <mergeCell ref="A351:A354"/>
    <mergeCell ref="C351:E351"/>
    <mergeCell ref="F351:F354"/>
    <mergeCell ref="G351:G354"/>
    <mergeCell ref="H351:H354"/>
    <mergeCell ref="I351:I354"/>
    <mergeCell ref="B352:E352"/>
    <mergeCell ref="B353:C353"/>
    <mergeCell ref="B354:D354"/>
    <mergeCell ref="A355:A358"/>
    <mergeCell ref="C355:E355"/>
    <mergeCell ref="F355:F358"/>
    <mergeCell ref="G355:G358"/>
    <mergeCell ref="H355:H358"/>
    <mergeCell ref="I355:I358"/>
    <mergeCell ref="B356:E356"/>
    <mergeCell ref="B357:C357"/>
    <mergeCell ref="B358:D358"/>
    <mergeCell ref="A359:A362"/>
    <mergeCell ref="C359:E359"/>
    <mergeCell ref="F359:F362"/>
    <mergeCell ref="G359:G362"/>
    <mergeCell ref="H359:H362"/>
    <mergeCell ref="I359:I362"/>
    <mergeCell ref="B360:E360"/>
    <mergeCell ref="B361:C361"/>
    <mergeCell ref="B362:D362"/>
    <mergeCell ref="A363:A366"/>
    <mergeCell ref="C363:E363"/>
    <mergeCell ref="F363:F366"/>
    <mergeCell ref="G363:G366"/>
    <mergeCell ref="H363:H366"/>
    <mergeCell ref="I363:I366"/>
    <mergeCell ref="B364:E364"/>
    <mergeCell ref="B365:C365"/>
    <mergeCell ref="B366:D366"/>
    <mergeCell ref="A367:A370"/>
    <mergeCell ref="C367:E367"/>
    <mergeCell ref="F367:F370"/>
    <mergeCell ref="G367:G370"/>
    <mergeCell ref="H367:H370"/>
    <mergeCell ref="I367:I370"/>
    <mergeCell ref="B368:E368"/>
    <mergeCell ref="B369:C369"/>
    <mergeCell ref="B370:D370"/>
    <mergeCell ref="A371:A374"/>
    <mergeCell ref="C371:E371"/>
    <mergeCell ref="F371:F374"/>
    <mergeCell ref="G371:G374"/>
    <mergeCell ref="H371:H374"/>
    <mergeCell ref="I371:I374"/>
    <mergeCell ref="B372:E372"/>
    <mergeCell ref="B373:C373"/>
    <mergeCell ref="B374:D374"/>
    <mergeCell ref="A375:A378"/>
    <mergeCell ref="C375:E375"/>
    <mergeCell ref="F375:F378"/>
    <mergeCell ref="G375:G378"/>
    <mergeCell ref="H375:H378"/>
    <mergeCell ref="I375:I378"/>
    <mergeCell ref="B376:E376"/>
    <mergeCell ref="B377:C377"/>
    <mergeCell ref="B378:D378"/>
    <mergeCell ref="A379:A382"/>
    <mergeCell ref="C379:E379"/>
    <mergeCell ref="F379:F382"/>
    <mergeCell ref="G379:G382"/>
    <mergeCell ref="H379:H382"/>
    <mergeCell ref="I379:I382"/>
    <mergeCell ref="B380:E380"/>
    <mergeCell ref="B381:C381"/>
    <mergeCell ref="B382:D382"/>
    <mergeCell ref="A383:A386"/>
    <mergeCell ref="C383:E383"/>
    <mergeCell ref="F383:F386"/>
    <mergeCell ref="G383:G386"/>
    <mergeCell ref="H383:H386"/>
    <mergeCell ref="I383:I386"/>
    <mergeCell ref="B384:E384"/>
    <mergeCell ref="B385:C385"/>
    <mergeCell ref="B386:D386"/>
    <mergeCell ref="A387:A390"/>
    <mergeCell ref="C387:E387"/>
    <mergeCell ref="F387:F390"/>
    <mergeCell ref="G387:G390"/>
    <mergeCell ref="H387:H390"/>
    <mergeCell ref="I387:I390"/>
    <mergeCell ref="B388:E388"/>
    <mergeCell ref="B389:C389"/>
    <mergeCell ref="B390:D390"/>
    <mergeCell ref="A391:A394"/>
    <mergeCell ref="C391:E391"/>
    <mergeCell ref="F391:F394"/>
    <mergeCell ref="G391:G394"/>
    <mergeCell ref="H391:H394"/>
    <mergeCell ref="I391:I394"/>
    <mergeCell ref="B392:E392"/>
    <mergeCell ref="B393:C393"/>
    <mergeCell ref="B394:D394"/>
    <mergeCell ref="A395:A398"/>
    <mergeCell ref="C395:E395"/>
    <mergeCell ref="F395:F398"/>
    <mergeCell ref="G395:G398"/>
    <mergeCell ref="H395:H398"/>
    <mergeCell ref="I395:I398"/>
    <mergeCell ref="B396:E396"/>
    <mergeCell ref="B397:C397"/>
    <mergeCell ref="B398:D398"/>
    <mergeCell ref="A399:A402"/>
    <mergeCell ref="C399:E399"/>
    <mergeCell ref="F399:F402"/>
    <mergeCell ref="G399:G402"/>
    <mergeCell ref="H399:H402"/>
    <mergeCell ref="I399:I402"/>
    <mergeCell ref="B400:E400"/>
    <mergeCell ref="B401:C401"/>
    <mergeCell ref="B402:D402"/>
    <mergeCell ref="A403:A407"/>
    <mergeCell ref="C403:E403"/>
    <mergeCell ref="F403:F407"/>
    <mergeCell ref="G403:G407"/>
    <mergeCell ref="H403:H407"/>
    <mergeCell ref="I403:I407"/>
    <mergeCell ref="B404:E404"/>
    <mergeCell ref="B405:C405"/>
    <mergeCell ref="B406:C406"/>
    <mergeCell ref="B407:D407"/>
    <mergeCell ref="A408:A411"/>
    <mergeCell ref="C408:E408"/>
    <mergeCell ref="F408:F411"/>
    <mergeCell ref="G408:G411"/>
    <mergeCell ref="H408:H411"/>
    <mergeCell ref="I408:I411"/>
    <mergeCell ref="B409:E409"/>
    <mergeCell ref="B410:C410"/>
    <mergeCell ref="B411:D411"/>
    <mergeCell ref="A412:A415"/>
    <mergeCell ref="C412:E412"/>
    <mergeCell ref="F412:F415"/>
    <mergeCell ref="G412:G415"/>
    <mergeCell ref="H412:H415"/>
    <mergeCell ref="I412:I415"/>
    <mergeCell ref="B413:E413"/>
    <mergeCell ref="B414:C414"/>
    <mergeCell ref="B415:D415"/>
    <mergeCell ref="C417:E417"/>
    <mergeCell ref="A418:A422"/>
    <mergeCell ref="C418:E418"/>
    <mergeCell ref="F418:F422"/>
    <mergeCell ref="G418:G422"/>
    <mergeCell ref="H418:H422"/>
    <mergeCell ref="I418:I422"/>
    <mergeCell ref="B419:E419"/>
    <mergeCell ref="B420:C420"/>
    <mergeCell ref="B421:C421"/>
    <mergeCell ref="B422:D422"/>
    <mergeCell ref="A423:A426"/>
    <mergeCell ref="C423:E423"/>
    <mergeCell ref="F423:F426"/>
    <mergeCell ref="G423:G426"/>
    <mergeCell ref="H423:H426"/>
    <mergeCell ref="I423:I426"/>
    <mergeCell ref="B424:E424"/>
    <mergeCell ref="B425:C425"/>
    <mergeCell ref="B426:D426"/>
    <mergeCell ref="A427:A430"/>
    <mergeCell ref="C427:E427"/>
    <mergeCell ref="F427:F430"/>
    <mergeCell ref="G427:G430"/>
    <mergeCell ref="H427:H430"/>
    <mergeCell ref="I427:I430"/>
    <mergeCell ref="B428:E428"/>
    <mergeCell ref="B429:C429"/>
    <mergeCell ref="B430:D430"/>
    <mergeCell ref="A431:A434"/>
    <mergeCell ref="C431:E431"/>
    <mergeCell ref="F431:F434"/>
    <mergeCell ref="G431:G434"/>
    <mergeCell ref="H431:H434"/>
    <mergeCell ref="I431:I434"/>
    <mergeCell ref="B432:E432"/>
    <mergeCell ref="B433:C433"/>
    <mergeCell ref="B434:D434"/>
    <mergeCell ref="A435:A438"/>
    <mergeCell ref="C435:E435"/>
    <mergeCell ref="F435:F438"/>
    <mergeCell ref="G435:G438"/>
    <mergeCell ref="H435:H438"/>
    <mergeCell ref="I435:I438"/>
    <mergeCell ref="B436:E436"/>
    <mergeCell ref="B437:C437"/>
    <mergeCell ref="B438:D438"/>
    <mergeCell ref="A439:A442"/>
    <mergeCell ref="C439:E439"/>
    <mergeCell ref="F439:F442"/>
    <mergeCell ref="G439:G442"/>
    <mergeCell ref="H439:H442"/>
    <mergeCell ref="I439:I442"/>
    <mergeCell ref="B440:E440"/>
    <mergeCell ref="B441:C441"/>
    <mergeCell ref="B442:D442"/>
    <mergeCell ref="A443:A446"/>
    <mergeCell ref="C443:E443"/>
    <mergeCell ref="F443:F446"/>
    <mergeCell ref="G443:G446"/>
    <mergeCell ref="H443:H446"/>
    <mergeCell ref="I443:I446"/>
    <mergeCell ref="B444:E444"/>
    <mergeCell ref="B445:C445"/>
    <mergeCell ref="B446:D446"/>
    <mergeCell ref="A447:A450"/>
    <mergeCell ref="C447:E447"/>
    <mergeCell ref="F447:F450"/>
    <mergeCell ref="G447:G450"/>
    <mergeCell ref="H447:H450"/>
    <mergeCell ref="I447:I450"/>
    <mergeCell ref="B448:E448"/>
    <mergeCell ref="B449:C449"/>
    <mergeCell ref="B450:D450"/>
    <mergeCell ref="A451:A454"/>
    <mergeCell ref="C451:E451"/>
    <mergeCell ref="F451:F454"/>
    <mergeCell ref="G451:G454"/>
    <mergeCell ref="H451:H454"/>
    <mergeCell ref="I451:I454"/>
    <mergeCell ref="B452:E452"/>
    <mergeCell ref="B453:C453"/>
    <mergeCell ref="B454:D454"/>
    <mergeCell ref="C455:E455"/>
    <mergeCell ref="C456:E456"/>
    <mergeCell ref="C457:E457"/>
    <mergeCell ref="C458:E458"/>
    <mergeCell ref="C459:E459"/>
    <mergeCell ref="G460:H460"/>
    <mergeCell ref="G461:H461"/>
    <mergeCell ref="G462:H462"/>
  </mergeCells>
  <printOptions headings="false" gridLines="false" gridLinesSet="true" horizontalCentered="false" verticalCentered="false"/>
  <pageMargins left="0.39375" right="0.315277777777778" top="0.747916666666667" bottom="0.747916666666667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LibreOffice/6.3.3.2$Windows_x86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2021-05-17T12:27:46Z</dcterms:created>
  <dc:creator>projbudNEW</dc:creator>
  <dc:description/>
  <dc:language>pl-PL</dc:language>
  <cp:lastModifiedBy/>
  <cp:lastPrinted>2021-05-18T16:50:21Z</cp:lastPrinted>
  <dcterms:modified xsi:type="dcterms:W3CDTF">2021-05-19T10:34:30Z</dcterms:modified>
  <cp:revision>1</cp:revision>
  <dc:subject/>
  <dc:title>KOSZTORYS INWESTORSKI I PRZEDMIAR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