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2.2023\3. SWZ\"/>
    </mc:Choice>
  </mc:AlternateContent>
  <xr:revisionPtr revIDLastSave="0" documentId="13_ncr:1_{40F744C4-527F-4946-843C-DBB9E523848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abelle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18" i="1"/>
  <c r="H18" i="1" s="1"/>
  <c r="I18" i="1" s="1"/>
  <c r="H33" i="1" l="1"/>
  <c r="F33" i="1"/>
</calcChain>
</file>

<file path=xl/sharedStrings.xml><?xml version="1.0" encoding="utf-8"?>
<sst xmlns="http://schemas.openxmlformats.org/spreadsheetml/2006/main" count="62" uniqueCount="49">
  <si>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</si>
  <si>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</si>
  <si>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</si>
  <si>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</si>
  <si>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</si>
  <si>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</si>
  <si>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</si>
  <si>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</si>
  <si>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</si>
  <si>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</si>
  <si>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szt.</t>
  </si>
  <si>
    <t>2.</t>
  </si>
  <si>
    <t xml:space="preserve">3.
</t>
  </si>
  <si>
    <t>4.</t>
  </si>
  <si>
    <t>5.</t>
  </si>
  <si>
    <t>6.</t>
  </si>
  <si>
    <t>7.</t>
  </si>
  <si>
    <t>8.</t>
  </si>
  <si>
    <t xml:space="preserve">9.
</t>
  </si>
  <si>
    <t>10.</t>
  </si>
  <si>
    <t>11.</t>
  </si>
  <si>
    <t>12.</t>
  </si>
  <si>
    <t>13.</t>
  </si>
  <si>
    <t xml:space="preserve">  </t>
  </si>
  <si>
    <t>Razem
Netto:</t>
  </si>
  <si>
    <t>Razem
Brutto:</t>
  </si>
  <si>
    <t>14.</t>
  </si>
  <si>
    <t>15.</t>
  </si>
  <si>
    <t>Klipsy jednorazowe - klipsownica z załadowanym klipsem- rozwarcie klipsa 11mm; cewnik o średnicy 2,5 mm; długość 230 cm; możliwość rotacji oraz wielokrotnego otwarcia i zamknięcia klipsa przed jego uwolnieniem.</t>
  </si>
  <si>
    <t>Stent przełykowy samorozprężalny przeznaczony do tamowania krwawień z żylaków przełyku. Stent całkowicie  pokrywany o długści 135mm, średnicy wewnętrznej (korpus) 25mm i średnicy kołnierza 30mm. Zróżnicowana gęstość oplotu na całej długości stentu.</t>
  </si>
  <si>
    <t>Szczypce biopsyjne jednorazowego użytku, łyżeczki owalne z okienkiem; łyżeczki uchylne do biopsji stycznych; teflonowa osłonka; długość narzędzia 1600mm, maksymalna średnica części wprowadzanej do endoskopu 1,8mm; minimalna średnica kanału roboczego 2,0mm.</t>
  </si>
  <si>
    <t>Pętla do polipektomii owalna, obrotowa:                                                
- jednorazowego użytku, sterylna                                                                                                                      
- długość narzędzia 2300 mm                                                
- zintegrowany uchwyt ze skalą pomiarową                             
- średnica pętli: 10 mm i 15 mm
- średnica osłonki 2.3mm
Do wyboru przez Zamawiającego.</t>
  </si>
  <si>
    <t>Marker węglowy; zastosowanie diagnostyczne: lokalizacja zmian błony śluzowej; 5 ml w ampułce.</t>
  </si>
  <si>
    <t>Urządzenie do usuwania stentu samorozprężalnego do tamowania krwawień z żylaków przełyku złożone z ekstraktora do chwytania stentu i kaniuli zewnętrznej.</t>
  </si>
  <si>
    <t xml:space="preserve">   Cena 
jednostkowa netto (zł/j.m.)</t>
  </si>
  <si>
    <t>Szczypce biopsyjne, jednorazowego użytku, sterylne:
 - maksymalna średnica części wprowadzanej do endoskopu 2,3mm
 - osłonka bezpieczna dla kanałów biopsyjnych endoskopów
- łyżeczki owalne z okienkiem bez igły oraz z igłą
 - łyżeczki uchylne do biopsji stycznych wykonane ze stali nierdzewnej o gładkich krawędziach
 - długość narzędzia: 2300 i 1600mm 
 - średnica kanału roboczego 2.8mm
Do wyboru przez Zamawiającego.</t>
  </si>
  <si>
    <t xml:space="preserve">Szczypce biopsyjne, jednorazowego użytku, sterylne, pokryte teflonem:               
- łyżeczki owalne z okienkiem z igłą lub bez igły                     
- wykonane ze stali nierdzewnej o gładkich krawędziach                                                           
- długość narzędzia 2300 mm 
- średnica kanału roboczego 3.7-3.8mm  
Do wyboru przez Zamawiającego.                                           </t>
  </si>
  <si>
    <t>Pętla elektrochirurgiczna, obrotowa, monofilamentna do polipektomii; średnica pętli 10-15-25mm; długość narzędzia 2300mm; produkt sterylny; średnica części wprowadzanej do endoskopu 2.35mm ; minimalna średnica kanału roboczego 2.8mm.
Do wyboru przez Zamawiającego.</t>
  </si>
  <si>
    <t>Szczotka czyszcząca jednorazowego użytku, dwustronna, dł. 230cm, średnica główek 6 mm, zakończone po obu stronach kulką chroniącą kanał, Średnica osłonki 1.8mm</t>
  </si>
  <si>
    <t>Nasadki przedłużające; jednorazowego użytku; wykonane z przezroczystego silikonu; typ prosty; otwór boczny; kompatybilne z posiadanmi przez zamawiającego endoskopami.</t>
  </si>
  <si>
    <r>
      <t xml:space="preserve">Jednorazowy standardowy ustnik z gumką wykonaną z silikonu; do wszystkich endoskopów stosowanych w górnym odcinku przewodu pokarmowego; każdy ustnik zapakowany oddzielnie; nie zawiera latexu; </t>
    </r>
    <r>
      <rPr>
        <sz val="10"/>
        <color theme="1"/>
        <rFont val="Calibri"/>
        <family val="2"/>
        <charset val="238"/>
        <scheme val="minor"/>
      </rPr>
      <t>wymiary otworu głównego 20mm</t>
    </r>
    <r>
      <rPr>
        <sz val="10"/>
        <rFont val="Calibri"/>
        <family val="2"/>
        <charset val="238"/>
        <scheme val="minor"/>
      </rPr>
      <t>.</t>
    </r>
  </si>
  <si>
    <r>
      <t xml:space="preserve">Pętla do podwiązywania polipów:
- obrotowa
- jednorazowego użytku, sterylna
- średnica pętli 30mm
- długość narzędzia 2300 mm
- narzędzie składa się z wstępnie zmontowanych uchwytu, osłonki, rurki osłonowej i odłączalnej pętli nylonowej;
</t>
    </r>
    <r>
      <rPr>
        <sz val="10"/>
        <color theme="1"/>
        <rFont val="Calibri"/>
        <family val="2"/>
        <charset val="238"/>
        <scheme val="minor"/>
      </rPr>
      <t>-średnica cewnika 2.1mm</t>
    </r>
  </si>
  <si>
    <t xml:space="preserve">  szt.</t>
  </si>
  <si>
    <t>Załącznik nr 3 do SWZ</t>
  </si>
  <si>
    <t>Załącznik nr 1 do umowy nr NZ.261.62.2.2023</t>
  </si>
  <si>
    <t>Formularz cenowo-techniczny dla zadania nr 2</t>
  </si>
  <si>
    <r>
      <t xml:space="preserve"> </t>
    </r>
    <r>
      <rPr>
        <b/>
        <sz val="10"/>
        <rFont val="Calibri"/>
        <family val="2"/>
        <charset val="238"/>
        <scheme val="minor"/>
      </rPr>
      <t xml:space="preserve">1. 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>sukcesywne dostawy sprzętu do zabiegów endoskopowych polipektomii i tamowania krwawień kompatybilnego z posiadanymi przez Zamawiającego endoskopami firmy Olympus GIF-2T160, GIF-XTQ160,CF-HQ190L/I, CF-H190L/I, CF-H185L/I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</t>
    </r>
    <r>
      <rPr>
        <b/>
        <sz val="10"/>
        <rFont val="Calibri"/>
        <family val="2"/>
        <charset val="238"/>
        <scheme val="minor"/>
      </rPr>
      <t xml:space="preserve">
5. </t>
    </r>
    <r>
      <rPr>
        <sz val="10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……………...………....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</t>
    </r>
  </si>
  <si>
    <t>Igła do ostrzykiwania (jednorazowego użytku); śr. ostrza  igły 0,5 i 0,6mm, dł. ostrza 4 i 5mm, dł. narzędzia 230cm; osłonka śr. 2,3mm; zapobiegający niekontrolowanemu wysuwaniu i chowaniu się ostrza. Osłonka teflonowa odporna na załamania, u wyjścia ostrza igły zwężana, ściśle przylegająca do ostrza. 
Do wyboru przez Zamawiającego.</t>
  </si>
  <si>
    <t>Pętle elektrochirurgiczna, obrotowa, kolonoskopowa, jednora-zowego użytku; do zabiegów polipektomi na zimno i z użyciem generatora elektrochirurgicznego; kształt heksagonalny; szerokość pętli 10mm, 15mm i 25mm; zintegrowany uchwyt ze skalą pomiarową, długość narzędzia 2300mm; średnica części wprowadzanej do endoskopu 2,3mm; minimalna średnica kanału roboczego 2.8mm.
Do wyboru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</si>
</sst>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,&quot;zł&quot;_-;\-#,###,###,##0.00,&quot;zł&quot;_-;_-* \-??&quot; zł&quot;_-;_-@_-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238"/>
    </font>
    <font>
      <b/>
      <sz val="11"/>
      <name val="Tahoma"/>
      <family val="2"/>
      <charset val="1"/>
    </font>
    <font>
      <b/>
      <sz val="9"/>
      <name val="Tahoma"/>
      <family val="2"/>
      <charset val="1"/>
    </font>
    <font>
      <sz val="11"/>
      <name val="Tahoma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0" fillId="0" borderId="0"/>
  </cellStyleXfs>
  <cellXfs count="45">
    <xf numFmtId="0" fontId="0" fillId="0" borderId="0" xfId="0">
      <alignment vertical="center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164" fontId="4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center" vertical="top" wrapText="1"/>
    </xf>
    <xf numFmtId="4" fontId="7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11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1" xfId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2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</cellXfs>
  <cellStyles count="3">
    <cellStyle name="Excel Built-in Explanatory Text" xfId="1" xr:uid="{00000000-0005-0000-0000-000006000000}"/>
    <cellStyle name="Normalny" xfId="0" builtinId="0"/>
    <cellStyle name="Normalny 2 2" xfId="2" xr:uid="{8A3EFB06-308B-4150-932F-BB2FB3E75E3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X34"/>
  <sheetViews>
    <sheetView tabSelected="1" view="pageBreakPreview" topLeftCell="A27" zoomScaleNormal="100" zoomScaleSheetLayoutView="100" workbookViewId="0">
      <selection activeCell="G33" sqref="G33"/>
    </sheetView>
  </sheetViews>
  <sheetFormatPr defaultColWidth="6.140625" defaultRowHeight="15" x14ac:dyDescent="0.15"/>
  <cols>
    <col min="1" max="1" width="6.140625" style="2" customWidth="1"/>
    <col min="2" max="2" width="50.42578125" style="3" customWidth="1"/>
    <col min="3" max="3" width="8.42578125" style="4" customWidth="1"/>
    <col min="4" max="4" width="6.85546875" style="4" customWidth="1"/>
    <col min="5" max="5" width="12.28515625" style="5" customWidth="1"/>
    <col min="6" max="6" width="12.5703125" style="6" customWidth="1"/>
    <col min="7" max="7" width="6.7109375" style="7" customWidth="1"/>
    <col min="8" max="8" width="12.7109375" style="8" customWidth="1"/>
    <col min="9" max="9" width="10.7109375" style="6" customWidth="1"/>
    <col min="10" max="10" width="17" style="9" customWidth="1"/>
    <col min="11" max="14" width="6.140625" style="9"/>
    <col min="15" max="15" width="8.7109375" style="9" customWidth="1"/>
    <col min="16" max="242" width="6.140625" style="9"/>
    <col min="243" max="1001" width="6.140625" style="10"/>
    <col min="1014" max="1024" width="7.42578125" customWidth="1"/>
  </cols>
  <sheetData>
    <row r="1" spans="1:1012" x14ac:dyDescent="0.1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</row>
    <row r="2" spans="1:1012" x14ac:dyDescent="0.15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</row>
    <row r="3" spans="1:1012" x14ac:dyDescent="0.15">
      <c r="A3" s="37" t="s">
        <v>45</v>
      </c>
      <c r="B3" s="37"/>
      <c r="C3" s="37"/>
      <c r="D3" s="37"/>
      <c r="E3" s="37"/>
      <c r="F3" s="37"/>
      <c r="G3" s="37"/>
      <c r="H3" s="37"/>
      <c r="I3" s="37"/>
      <c r="J3" s="37"/>
    </row>
    <row r="4" spans="1:1012" s="32" customFormat="1" ht="230.85" customHeight="1" x14ac:dyDescent="0.25">
      <c r="A4" s="44" t="s">
        <v>46</v>
      </c>
      <c r="B4" s="44"/>
      <c r="C4" s="44"/>
      <c r="D4" s="44"/>
      <c r="E4" s="44"/>
      <c r="F4" s="44"/>
      <c r="G4" s="44"/>
      <c r="H4" s="44"/>
      <c r="I4" s="44"/>
      <c r="J4" s="44"/>
    </row>
    <row r="5" spans="1:1012" s="32" customFormat="1" ht="12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12" s="32" customFormat="1" ht="12.7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12" s="32" customFormat="1" ht="12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12" s="32" customFormat="1" ht="30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012" s="32" customFormat="1" ht="12.75" hidden="1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12" s="32" customFormat="1" ht="12.75" hidden="1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12" s="33" customFormat="1" ht="12.75" hidden="1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12" s="32" customFormat="1" ht="17.25" hidden="1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012" s="32" customFormat="1" ht="15" hidden="1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012" s="32" customFormat="1" ht="25.5" hidden="1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012" s="32" customFormat="1" ht="119.25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12" s="39" customFormat="1" ht="93.75" customHeight="1" x14ac:dyDescent="0.25">
      <c r="A16" s="34" t="s">
        <v>0</v>
      </c>
      <c r="B16" s="34" t="s">
        <v>1</v>
      </c>
      <c r="C16" s="24" t="s">
        <v>2</v>
      </c>
      <c r="D16" s="24" t="s">
        <v>3</v>
      </c>
      <c r="E16" s="24" t="s">
        <v>34</v>
      </c>
      <c r="F16" s="24" t="s">
        <v>4</v>
      </c>
      <c r="G16" s="24" t="s">
        <v>5</v>
      </c>
      <c r="H16" s="24" t="s">
        <v>6</v>
      </c>
      <c r="I16" s="24" t="s">
        <v>7</v>
      </c>
      <c r="J16" s="24" t="s">
        <v>8</v>
      </c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</row>
    <row r="17" spans="1:1012" s="35" customFormat="1" ht="12.75" x14ac:dyDescent="0.25">
      <c r="A17" s="22">
        <v>1</v>
      </c>
      <c r="B17" s="23">
        <v>2</v>
      </c>
      <c r="C17" s="24">
        <v>3</v>
      </c>
      <c r="D17" s="24">
        <v>4</v>
      </c>
      <c r="E17" s="25">
        <v>5</v>
      </c>
      <c r="F17" s="23">
        <v>6</v>
      </c>
      <c r="G17" s="25">
        <v>7</v>
      </c>
      <c r="H17" s="23">
        <v>8</v>
      </c>
      <c r="I17" s="23">
        <v>9</v>
      </c>
      <c r="J17" s="23">
        <v>10</v>
      </c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</row>
    <row r="18" spans="1:1012" s="35" customFormat="1" ht="54" customHeight="1" x14ac:dyDescent="0.25">
      <c r="A18" s="27" t="s">
        <v>9</v>
      </c>
      <c r="B18" s="41" t="s">
        <v>40</v>
      </c>
      <c r="C18" s="27" t="s">
        <v>10</v>
      </c>
      <c r="D18" s="28">
        <v>5500</v>
      </c>
      <c r="E18" s="29"/>
      <c r="F18" s="29">
        <f>ROUND(D18*E18,2)</f>
        <v>0</v>
      </c>
      <c r="G18" s="30"/>
      <c r="H18" s="29">
        <f>ROUND(F18*(1+G18),2)</f>
        <v>0</v>
      </c>
      <c r="I18" s="29">
        <f>ROUND(H18/D18,2)</f>
        <v>0</v>
      </c>
      <c r="J18" s="29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</row>
    <row r="19" spans="1:1012" s="35" customFormat="1" ht="44.25" customHeight="1" x14ac:dyDescent="0.25">
      <c r="A19" s="27" t="s">
        <v>11</v>
      </c>
      <c r="B19" s="42" t="s">
        <v>38</v>
      </c>
      <c r="C19" s="27" t="s">
        <v>10</v>
      </c>
      <c r="D19" s="28">
        <v>650</v>
      </c>
      <c r="E19" s="29"/>
      <c r="F19" s="29">
        <f t="shared" ref="F19:F32" si="0">ROUND(D19*E19,2)</f>
        <v>0</v>
      </c>
      <c r="G19" s="30"/>
      <c r="H19" s="29">
        <f t="shared" ref="H19:H32" si="1">ROUND(F19*(1+G19),2)</f>
        <v>0</v>
      </c>
      <c r="I19" s="29">
        <f t="shared" ref="I19:I32" si="2">ROUND(H19/D19,2)</f>
        <v>0</v>
      </c>
      <c r="J19" s="29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</row>
    <row r="20" spans="1:1012" s="35" customFormat="1" ht="132.75" customHeight="1" x14ac:dyDescent="0.25">
      <c r="A20" s="27" t="s">
        <v>12</v>
      </c>
      <c r="B20" s="42" t="s">
        <v>35</v>
      </c>
      <c r="C20" s="27" t="s">
        <v>10</v>
      </c>
      <c r="D20" s="28">
        <v>4000</v>
      </c>
      <c r="E20" s="29"/>
      <c r="F20" s="29">
        <f t="shared" si="0"/>
        <v>0</v>
      </c>
      <c r="G20" s="30"/>
      <c r="H20" s="29">
        <f t="shared" si="1"/>
        <v>0</v>
      </c>
      <c r="I20" s="29">
        <f t="shared" si="2"/>
        <v>0</v>
      </c>
      <c r="J20" s="29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</row>
    <row r="21" spans="1:1012" s="35" customFormat="1" ht="96.75" customHeight="1" x14ac:dyDescent="0.25">
      <c r="A21" s="27" t="s">
        <v>13</v>
      </c>
      <c r="B21" s="42" t="s">
        <v>36</v>
      </c>
      <c r="C21" s="27" t="s">
        <v>10</v>
      </c>
      <c r="D21" s="28">
        <v>300</v>
      </c>
      <c r="E21" s="29"/>
      <c r="F21" s="29">
        <f t="shared" si="0"/>
        <v>0</v>
      </c>
      <c r="G21" s="30"/>
      <c r="H21" s="29">
        <f t="shared" si="1"/>
        <v>0</v>
      </c>
      <c r="I21" s="29">
        <f t="shared" si="2"/>
        <v>0</v>
      </c>
      <c r="J21" s="29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</row>
    <row r="22" spans="1:1012" s="35" customFormat="1" ht="92.25" customHeight="1" x14ac:dyDescent="0.25">
      <c r="A22" s="27" t="s">
        <v>14</v>
      </c>
      <c r="B22" s="42" t="s">
        <v>31</v>
      </c>
      <c r="C22" s="27" t="s">
        <v>10</v>
      </c>
      <c r="D22" s="28">
        <v>1100</v>
      </c>
      <c r="E22" s="29"/>
      <c r="F22" s="29">
        <f t="shared" si="0"/>
        <v>0</v>
      </c>
      <c r="G22" s="30"/>
      <c r="H22" s="29">
        <f t="shared" si="1"/>
        <v>0</v>
      </c>
      <c r="I22" s="29">
        <f t="shared" si="2"/>
        <v>0</v>
      </c>
      <c r="J22" s="29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</row>
    <row r="23" spans="1:1012" s="35" customFormat="1" ht="78.75" customHeight="1" x14ac:dyDescent="0.25">
      <c r="A23" s="27" t="s">
        <v>15</v>
      </c>
      <c r="B23" s="42" t="s">
        <v>37</v>
      </c>
      <c r="C23" s="27" t="s">
        <v>10</v>
      </c>
      <c r="D23" s="28">
        <v>290</v>
      </c>
      <c r="E23" s="29"/>
      <c r="F23" s="29">
        <f t="shared" si="0"/>
        <v>0</v>
      </c>
      <c r="G23" s="30"/>
      <c r="H23" s="29">
        <f t="shared" si="1"/>
        <v>0</v>
      </c>
      <c r="I23" s="29">
        <f t="shared" si="2"/>
        <v>0</v>
      </c>
      <c r="J23" s="29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</row>
    <row r="24" spans="1:1012" s="35" customFormat="1" ht="107.25" customHeight="1" x14ac:dyDescent="0.25">
      <c r="A24" s="27" t="s">
        <v>16</v>
      </c>
      <c r="B24" s="42" t="s">
        <v>48</v>
      </c>
      <c r="C24" s="27" t="s">
        <v>10</v>
      </c>
      <c r="D24" s="28">
        <v>100</v>
      </c>
      <c r="E24" s="29"/>
      <c r="F24" s="29">
        <f t="shared" si="0"/>
        <v>0</v>
      </c>
      <c r="G24" s="30"/>
      <c r="H24" s="29">
        <f t="shared" si="1"/>
        <v>0</v>
      </c>
      <c r="I24" s="29">
        <f t="shared" si="2"/>
        <v>0</v>
      </c>
      <c r="J24" s="29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</row>
    <row r="25" spans="1:1012" s="35" customFormat="1" ht="107.25" customHeight="1" x14ac:dyDescent="0.25">
      <c r="A25" s="27" t="s">
        <v>17</v>
      </c>
      <c r="B25" s="42" t="s">
        <v>41</v>
      </c>
      <c r="C25" s="27" t="s">
        <v>10</v>
      </c>
      <c r="D25" s="28">
        <v>30</v>
      </c>
      <c r="E25" s="29"/>
      <c r="F25" s="29">
        <f t="shared" si="0"/>
        <v>0</v>
      </c>
      <c r="G25" s="30"/>
      <c r="H25" s="29">
        <f t="shared" si="1"/>
        <v>0</v>
      </c>
      <c r="I25" s="29">
        <f t="shared" si="2"/>
        <v>0</v>
      </c>
      <c r="J25" s="29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</row>
    <row r="26" spans="1:1012" s="35" customFormat="1" ht="91.5" customHeight="1" x14ac:dyDescent="0.25">
      <c r="A26" s="27" t="s">
        <v>18</v>
      </c>
      <c r="B26" s="42" t="s">
        <v>47</v>
      </c>
      <c r="C26" s="27" t="s">
        <v>10</v>
      </c>
      <c r="D26" s="28">
        <v>1650</v>
      </c>
      <c r="E26" s="29"/>
      <c r="F26" s="29">
        <f t="shared" si="0"/>
        <v>0</v>
      </c>
      <c r="G26" s="30"/>
      <c r="H26" s="29">
        <f t="shared" si="1"/>
        <v>0</v>
      </c>
      <c r="I26" s="29">
        <f t="shared" si="2"/>
        <v>0</v>
      </c>
      <c r="J26" s="29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</row>
    <row r="27" spans="1:1012" s="35" customFormat="1" ht="54.75" customHeight="1" x14ac:dyDescent="0.25">
      <c r="A27" s="27" t="s">
        <v>19</v>
      </c>
      <c r="B27" s="42" t="s">
        <v>28</v>
      </c>
      <c r="C27" s="27" t="s">
        <v>10</v>
      </c>
      <c r="D27" s="28">
        <v>1600</v>
      </c>
      <c r="E27" s="29"/>
      <c r="F27" s="29">
        <f t="shared" si="0"/>
        <v>0</v>
      </c>
      <c r="G27" s="30"/>
      <c r="H27" s="29">
        <f t="shared" si="1"/>
        <v>0</v>
      </c>
      <c r="I27" s="29">
        <f t="shared" si="2"/>
        <v>0</v>
      </c>
      <c r="J27" s="29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</row>
    <row r="28" spans="1:1012" s="35" customFormat="1" ht="69" customHeight="1" x14ac:dyDescent="0.25">
      <c r="A28" s="27" t="s">
        <v>20</v>
      </c>
      <c r="B28" s="42" t="s">
        <v>30</v>
      </c>
      <c r="C28" s="27" t="s">
        <v>42</v>
      </c>
      <c r="D28" s="28">
        <v>120</v>
      </c>
      <c r="E28" s="29"/>
      <c r="F28" s="29">
        <f t="shared" si="0"/>
        <v>0</v>
      </c>
      <c r="G28" s="30"/>
      <c r="H28" s="29">
        <f t="shared" si="1"/>
        <v>0</v>
      </c>
      <c r="I28" s="29">
        <f t="shared" si="2"/>
        <v>0</v>
      </c>
      <c r="J28" s="29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</row>
    <row r="29" spans="1:1012" s="35" customFormat="1" ht="33" customHeight="1" x14ac:dyDescent="0.25">
      <c r="A29" s="27" t="s">
        <v>21</v>
      </c>
      <c r="B29" s="42" t="s">
        <v>32</v>
      </c>
      <c r="C29" s="27" t="s">
        <v>10</v>
      </c>
      <c r="D29" s="28">
        <v>20</v>
      </c>
      <c r="E29" s="29"/>
      <c r="F29" s="29">
        <f t="shared" si="0"/>
        <v>0</v>
      </c>
      <c r="G29" s="30"/>
      <c r="H29" s="29">
        <f t="shared" si="1"/>
        <v>0</v>
      </c>
      <c r="I29" s="29">
        <f t="shared" si="2"/>
        <v>0</v>
      </c>
      <c r="J29" s="24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</row>
    <row r="30" spans="1:1012" s="35" customFormat="1" ht="51.75" customHeight="1" x14ac:dyDescent="0.25">
      <c r="A30" s="27" t="s">
        <v>22</v>
      </c>
      <c r="B30" s="43" t="s">
        <v>39</v>
      </c>
      <c r="C30" s="27" t="s">
        <v>10</v>
      </c>
      <c r="D30" s="28">
        <v>30</v>
      </c>
      <c r="E30" s="29"/>
      <c r="F30" s="29">
        <f t="shared" si="0"/>
        <v>0</v>
      </c>
      <c r="G30" s="30"/>
      <c r="H30" s="29">
        <f t="shared" si="1"/>
        <v>0</v>
      </c>
      <c r="I30" s="29">
        <f t="shared" si="2"/>
        <v>0</v>
      </c>
      <c r="J30" s="24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</row>
    <row r="31" spans="1:1012" s="35" customFormat="1" ht="70.5" customHeight="1" x14ac:dyDescent="0.25">
      <c r="A31" s="31" t="s">
        <v>26</v>
      </c>
      <c r="B31" s="42" t="s">
        <v>29</v>
      </c>
      <c r="C31" s="27" t="s">
        <v>10</v>
      </c>
      <c r="D31" s="28">
        <v>1</v>
      </c>
      <c r="E31" s="29"/>
      <c r="F31" s="29">
        <f t="shared" si="0"/>
        <v>0</v>
      </c>
      <c r="G31" s="30"/>
      <c r="H31" s="29">
        <f t="shared" si="1"/>
        <v>0</v>
      </c>
      <c r="I31" s="29">
        <f t="shared" si="2"/>
        <v>0</v>
      </c>
      <c r="J31" s="24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</row>
    <row r="32" spans="1:1012" s="35" customFormat="1" ht="43.5" customHeight="1" x14ac:dyDescent="0.2">
      <c r="A32" s="27" t="s">
        <v>27</v>
      </c>
      <c r="B32" s="42" t="s">
        <v>33</v>
      </c>
      <c r="C32" s="27" t="s">
        <v>10</v>
      </c>
      <c r="D32" s="28">
        <v>1</v>
      </c>
      <c r="E32" s="29"/>
      <c r="F32" s="29">
        <f t="shared" si="0"/>
        <v>0</v>
      </c>
      <c r="G32" s="30"/>
      <c r="H32" s="29">
        <f t="shared" si="1"/>
        <v>0</v>
      </c>
      <c r="I32" s="29">
        <f t="shared" si="2"/>
        <v>0</v>
      </c>
      <c r="J32" s="2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</row>
    <row r="33" spans="1:10" ht="24" x14ac:dyDescent="0.15">
      <c r="A33" s="11"/>
      <c r="B33" s="20" t="s">
        <v>23</v>
      </c>
      <c r="C33" s="20"/>
      <c r="D33" s="20">
        <v>450</v>
      </c>
      <c r="E33" s="21" t="s">
        <v>24</v>
      </c>
      <c r="F33" s="18">
        <f>SUM(F18:F32)</f>
        <v>0</v>
      </c>
      <c r="G33" s="21" t="s">
        <v>25</v>
      </c>
      <c r="H33" s="19">
        <f>SUM(H18:H32)</f>
        <v>0</v>
      </c>
      <c r="I33" s="12"/>
      <c r="J33" s="13"/>
    </row>
    <row r="34" spans="1:10" ht="72" customHeight="1" x14ac:dyDescent="0.15">
      <c r="A34" s="11"/>
      <c r="B34" s="1"/>
      <c r="C34" s="1"/>
      <c r="D34" s="1"/>
      <c r="E34" s="14"/>
      <c r="F34" s="15"/>
      <c r="G34" s="16"/>
      <c r="H34" s="14"/>
      <c r="I34" s="17"/>
      <c r="J34" s="13"/>
    </row>
  </sheetData>
  <mergeCells count="5">
    <mergeCell ref="A4:J15"/>
    <mergeCell ref="A3:J3"/>
    <mergeCell ref="A2:J2"/>
    <mergeCell ref="A1:J1"/>
    <mergeCell ref="B33:D33"/>
  </mergeCells>
  <phoneticPr fontId="9" type="noConversion"/>
  <printOptions horizontalCentered="1"/>
  <pageMargins left="0.25" right="0.25" top="0.75" bottom="0.75" header="0.51180555555555496" footer="0.51180555555555496"/>
  <pageSetup paperSize="9" scale="99" firstPageNumber="0" fitToHeight="0" orientation="landscape" horizontalDpi="300" verticalDpi="300" r:id="rId1"/>
  <rowBreaks count="2" manualBreakCount="2">
    <brk id="15" max="16383" man="1"/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54</cp:revision>
  <cp:lastPrinted>2024-01-10T08:54:02Z</cp:lastPrinted>
  <dcterms:created xsi:type="dcterms:W3CDTF">2019-02-04T11:59:38Z</dcterms:created>
  <dcterms:modified xsi:type="dcterms:W3CDTF">2024-01-10T08:56:05Z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