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nawlatyna\Documents\D\Pulpit_stary\przetargi\2025\Przetarg na dostawę implantów, wszczepów ortopedycznych\Przetarg na dostawę implantów wszczepialnych do kręgosłupa\"/>
    </mc:Choice>
  </mc:AlternateContent>
  <bookViews>
    <workbookView xWindow="-120" yWindow="-120" windowWidth="29040" windowHeight="15720"/>
  </bookViews>
  <sheets>
    <sheet name="zał. 1 oryginał" sheetId="3" r:id="rId1"/>
  </sheets>
  <definedNames>
    <definedName name="_xlnm.Print_Area" localSheetId="0">'zał. 1 oryginał'!$A$1:$L$203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8" i="3" l="1"/>
  <c r="I198" i="3" s="1"/>
  <c r="F198" i="3"/>
  <c r="H197" i="3"/>
  <c r="I197" i="3" s="1"/>
  <c r="F197" i="3"/>
  <c r="H196" i="3"/>
  <c r="I196" i="3" s="1"/>
  <c r="F196" i="3"/>
  <c r="H195" i="3"/>
  <c r="I195" i="3" s="1"/>
  <c r="F195" i="3"/>
  <c r="H194" i="3"/>
  <c r="I194" i="3" s="1"/>
  <c r="F194" i="3"/>
  <c r="H193" i="3"/>
  <c r="I193" i="3" s="1"/>
  <c r="F193" i="3"/>
  <c r="H192" i="3"/>
  <c r="I192" i="3" s="1"/>
  <c r="F192" i="3"/>
  <c r="H191" i="3"/>
  <c r="I191" i="3" s="1"/>
  <c r="F191" i="3"/>
  <c r="H184" i="3"/>
  <c r="I184" i="3" s="1"/>
  <c r="F184" i="3"/>
  <c r="H183" i="3"/>
  <c r="I183" i="3" s="1"/>
  <c r="F183" i="3"/>
  <c r="H182" i="3"/>
  <c r="I182" i="3" s="1"/>
  <c r="F182" i="3"/>
  <c r="H181" i="3"/>
  <c r="I181" i="3" s="1"/>
  <c r="F181" i="3"/>
  <c r="H180" i="3"/>
  <c r="I180" i="3" s="1"/>
  <c r="F180" i="3"/>
  <c r="H179" i="3"/>
  <c r="I179" i="3" s="1"/>
  <c r="F179" i="3"/>
  <c r="H178" i="3"/>
  <c r="I178" i="3" s="1"/>
  <c r="F178" i="3"/>
  <c r="H177" i="3"/>
  <c r="I177" i="3" s="1"/>
  <c r="F177" i="3"/>
  <c r="H176" i="3"/>
  <c r="I176" i="3" s="1"/>
  <c r="F176" i="3"/>
  <c r="H175" i="3"/>
  <c r="I175" i="3" s="1"/>
  <c r="F175" i="3"/>
  <c r="H174" i="3"/>
  <c r="I174" i="3" s="1"/>
  <c r="F174" i="3"/>
  <c r="H173" i="3"/>
  <c r="I173" i="3" s="1"/>
  <c r="F173" i="3"/>
  <c r="H172" i="3"/>
  <c r="I172" i="3" s="1"/>
  <c r="F172" i="3"/>
  <c r="H171" i="3"/>
  <c r="I171" i="3" s="1"/>
  <c r="F171" i="3"/>
  <c r="H170" i="3"/>
  <c r="I170" i="3" s="1"/>
  <c r="F170" i="3"/>
  <c r="H169" i="3"/>
  <c r="I169" i="3" s="1"/>
  <c r="F169" i="3"/>
  <c r="H168" i="3"/>
  <c r="I168" i="3" s="1"/>
  <c r="F168" i="3"/>
  <c r="H167" i="3"/>
  <c r="I167" i="3" s="1"/>
  <c r="F167" i="3"/>
  <c r="H166" i="3"/>
  <c r="I166" i="3" s="1"/>
  <c r="F166" i="3"/>
  <c r="H165" i="3"/>
  <c r="I165" i="3" s="1"/>
  <c r="F165" i="3"/>
  <c r="H164" i="3"/>
  <c r="I164" i="3" s="1"/>
  <c r="F164" i="3"/>
  <c r="H163" i="3"/>
  <c r="I163" i="3" s="1"/>
  <c r="F163" i="3"/>
  <c r="H162" i="3"/>
  <c r="I162" i="3" s="1"/>
  <c r="F162" i="3"/>
  <c r="H161" i="3"/>
  <c r="I161" i="3" s="1"/>
  <c r="F161" i="3"/>
  <c r="H160" i="3"/>
  <c r="I160" i="3" s="1"/>
  <c r="F160" i="3"/>
  <c r="H159" i="3"/>
  <c r="I159" i="3" s="1"/>
  <c r="F159" i="3"/>
  <c r="H158" i="3"/>
  <c r="I158" i="3" s="1"/>
  <c r="F158" i="3"/>
  <c r="H157" i="3"/>
  <c r="I157" i="3" s="1"/>
  <c r="F157" i="3"/>
  <c r="H156" i="3"/>
  <c r="I156" i="3" s="1"/>
  <c r="F156" i="3"/>
  <c r="H155" i="3"/>
  <c r="I155" i="3" s="1"/>
  <c r="F155" i="3"/>
  <c r="H154" i="3"/>
  <c r="I154" i="3" s="1"/>
  <c r="F154" i="3"/>
  <c r="H153" i="3"/>
  <c r="I153" i="3" s="1"/>
  <c r="F153" i="3"/>
  <c r="H152" i="3"/>
  <c r="I152" i="3" s="1"/>
  <c r="F152" i="3"/>
  <c r="H151" i="3"/>
  <c r="I151" i="3" s="1"/>
  <c r="F151" i="3"/>
  <c r="H150" i="3"/>
  <c r="I150" i="3" s="1"/>
  <c r="F150" i="3"/>
  <c r="H149" i="3"/>
  <c r="I149" i="3" s="1"/>
  <c r="F149" i="3"/>
  <c r="H148" i="3"/>
  <c r="I148" i="3" s="1"/>
  <c r="F148" i="3"/>
  <c r="H147" i="3"/>
  <c r="I147" i="3" s="1"/>
  <c r="F147" i="3"/>
  <c r="H133" i="3"/>
  <c r="F133" i="3"/>
  <c r="I133" i="3" s="1"/>
  <c r="H132" i="3"/>
  <c r="F132" i="3"/>
  <c r="I132" i="3" s="1"/>
  <c r="H131" i="3"/>
  <c r="F131" i="3"/>
  <c r="I131" i="3" s="1"/>
  <c r="I130" i="3"/>
  <c r="H130" i="3"/>
  <c r="F130" i="3"/>
  <c r="H129" i="3"/>
  <c r="F129" i="3"/>
  <c r="I129" i="3" s="1"/>
  <c r="H128" i="3"/>
  <c r="F128" i="3"/>
  <c r="I128" i="3" s="1"/>
  <c r="H127" i="3"/>
  <c r="F127" i="3"/>
  <c r="I127" i="3" s="1"/>
  <c r="H126" i="3"/>
  <c r="F126" i="3"/>
  <c r="I126" i="3" s="1"/>
  <c r="H125" i="3"/>
  <c r="F125" i="3"/>
  <c r="I125" i="3" s="1"/>
  <c r="H124" i="3"/>
  <c r="F124" i="3"/>
  <c r="I124" i="3" s="1"/>
  <c r="H123" i="3"/>
  <c r="F123" i="3"/>
  <c r="I123" i="3" s="1"/>
  <c r="H122" i="3"/>
  <c r="F122" i="3"/>
  <c r="I122" i="3" s="1"/>
  <c r="H121" i="3"/>
  <c r="F121" i="3"/>
  <c r="I121" i="3" s="1"/>
  <c r="H120" i="3"/>
  <c r="F120" i="3"/>
  <c r="I120" i="3" s="1"/>
  <c r="H118" i="3"/>
  <c r="F118" i="3"/>
  <c r="I118" i="3" s="1"/>
  <c r="H117" i="3"/>
  <c r="F117" i="3"/>
  <c r="I117" i="3" s="1"/>
  <c r="H116" i="3"/>
  <c r="F116" i="3"/>
  <c r="I116" i="3" s="1"/>
  <c r="H115" i="3"/>
  <c r="F115" i="3"/>
  <c r="I115" i="3" s="1"/>
  <c r="H114" i="3"/>
  <c r="F114" i="3"/>
  <c r="H112" i="3"/>
  <c r="F112" i="3"/>
  <c r="I112" i="3" s="1"/>
  <c r="H111" i="3"/>
  <c r="F111" i="3"/>
  <c r="I111" i="3" s="1"/>
  <c r="H110" i="3"/>
  <c r="F110" i="3"/>
  <c r="I110" i="3" s="1"/>
  <c r="H109" i="3"/>
  <c r="F109" i="3"/>
  <c r="I109" i="3" s="1"/>
  <c r="H108" i="3"/>
  <c r="F108" i="3"/>
  <c r="I108" i="3" s="1"/>
  <c r="H107" i="3"/>
  <c r="F107" i="3"/>
  <c r="I107" i="3" s="1"/>
  <c r="H106" i="3"/>
  <c r="F106" i="3"/>
  <c r="I106" i="3" s="1"/>
  <c r="H105" i="3"/>
  <c r="F105" i="3"/>
  <c r="I105" i="3" s="1"/>
  <c r="H104" i="3"/>
  <c r="F104" i="3"/>
  <c r="I104" i="3" s="1"/>
  <c r="H103" i="3"/>
  <c r="F103" i="3"/>
  <c r="H102" i="3"/>
  <c r="F102" i="3"/>
  <c r="I102" i="3" s="1"/>
  <c r="H100" i="3"/>
  <c r="F100" i="3"/>
  <c r="I100" i="3" s="1"/>
  <c r="H98" i="3"/>
  <c r="F98" i="3"/>
  <c r="H96" i="3"/>
  <c r="F96" i="3"/>
  <c r="I96" i="3" s="1"/>
  <c r="H94" i="3"/>
  <c r="F94" i="3"/>
  <c r="I94" i="3" s="1"/>
  <c r="H93" i="3"/>
  <c r="F93" i="3"/>
  <c r="I93" i="3" s="1"/>
  <c r="H92" i="3"/>
  <c r="F92" i="3"/>
  <c r="I92" i="3" s="1"/>
  <c r="H91" i="3"/>
  <c r="F91" i="3"/>
  <c r="I91" i="3" s="1"/>
  <c r="H89" i="3"/>
  <c r="F89" i="3"/>
  <c r="H87" i="3"/>
  <c r="F87" i="3"/>
  <c r="I87" i="3" s="1"/>
  <c r="H86" i="3"/>
  <c r="F86" i="3"/>
  <c r="I86" i="3" s="1"/>
  <c r="H84" i="3"/>
  <c r="F84" i="3"/>
  <c r="H83" i="3"/>
  <c r="F83" i="3"/>
  <c r="I83" i="3" s="1"/>
  <c r="H81" i="3"/>
  <c r="F81" i="3"/>
  <c r="I81" i="3" s="1"/>
  <c r="H79" i="3"/>
  <c r="F79" i="3"/>
  <c r="I78" i="3"/>
  <c r="H78" i="3"/>
  <c r="F78" i="3"/>
  <c r="H76" i="3"/>
  <c r="F76" i="3"/>
  <c r="I76" i="3" s="1"/>
  <c r="H75" i="3"/>
  <c r="F75" i="3"/>
  <c r="H73" i="3"/>
  <c r="F73" i="3"/>
  <c r="I73" i="3" s="1"/>
  <c r="H72" i="3"/>
  <c r="I72" i="3" s="1"/>
  <c r="H71" i="3"/>
  <c r="F71" i="3"/>
  <c r="I71" i="3" s="1"/>
  <c r="H70" i="3"/>
  <c r="F70" i="3"/>
  <c r="I70" i="3" s="1"/>
  <c r="I69" i="3"/>
  <c r="H69" i="3"/>
  <c r="F69" i="3"/>
  <c r="H68" i="3"/>
  <c r="F68" i="3"/>
  <c r="I68" i="3" s="1"/>
  <c r="H67" i="3"/>
  <c r="F67" i="3"/>
  <c r="I67" i="3" s="1"/>
  <c r="H66" i="3"/>
  <c r="F66" i="3"/>
  <c r="I66" i="3" s="1"/>
  <c r="H65" i="3"/>
  <c r="F65" i="3"/>
  <c r="I65" i="3" s="1"/>
  <c r="H64" i="3"/>
  <c r="F64" i="3"/>
  <c r="H63" i="3"/>
  <c r="F63" i="3"/>
  <c r="I63" i="3" s="1"/>
  <c r="H61" i="3"/>
  <c r="F61" i="3"/>
  <c r="I61" i="3" s="1"/>
  <c r="H60" i="3"/>
  <c r="F60" i="3"/>
  <c r="I60" i="3" s="1"/>
  <c r="H59" i="3"/>
  <c r="F59" i="3"/>
  <c r="I59" i="3" s="1"/>
  <c r="H58" i="3"/>
  <c r="F58" i="3"/>
  <c r="I58" i="3" s="1"/>
  <c r="H57" i="3"/>
  <c r="F57" i="3"/>
  <c r="I57" i="3" s="1"/>
  <c r="H56" i="3"/>
  <c r="F56" i="3"/>
  <c r="I56" i="3" s="1"/>
  <c r="H55" i="3"/>
  <c r="F55" i="3"/>
  <c r="I55" i="3" s="1"/>
  <c r="H54" i="3"/>
  <c r="F54" i="3"/>
  <c r="H53" i="3"/>
  <c r="F53" i="3"/>
  <c r="I53" i="3" s="1"/>
  <c r="H52" i="3"/>
  <c r="F52" i="3"/>
  <c r="I52" i="3" s="1"/>
  <c r="H50" i="3"/>
  <c r="F50" i="3"/>
  <c r="I50" i="3" s="1"/>
  <c r="H49" i="3"/>
  <c r="F49" i="3"/>
  <c r="H47" i="3"/>
  <c r="F47" i="3"/>
  <c r="I47" i="3" s="1"/>
  <c r="H46" i="3"/>
  <c r="F46" i="3"/>
  <c r="I46" i="3" s="1"/>
  <c r="H44" i="3"/>
  <c r="F44" i="3"/>
  <c r="H43" i="3"/>
  <c r="F43" i="3"/>
  <c r="I43" i="3" s="1"/>
  <c r="H42" i="3"/>
  <c r="F42" i="3"/>
  <c r="I42" i="3" s="1"/>
  <c r="H40" i="3"/>
  <c r="F40" i="3"/>
  <c r="I40" i="3" s="1"/>
  <c r="H39" i="3"/>
  <c r="F39" i="3"/>
  <c r="I39" i="3" s="1"/>
  <c r="H38" i="3"/>
  <c r="F38" i="3"/>
  <c r="I38" i="3" s="1"/>
  <c r="H37" i="3"/>
  <c r="F37" i="3"/>
  <c r="I37" i="3" s="1"/>
  <c r="H36" i="3"/>
  <c r="F36" i="3"/>
  <c r="I36" i="3" s="1"/>
  <c r="H35" i="3"/>
  <c r="F35" i="3"/>
  <c r="I35" i="3" s="1"/>
  <c r="H34" i="3"/>
  <c r="I34" i="3" s="1"/>
  <c r="H33" i="3"/>
  <c r="F33" i="3"/>
  <c r="I33" i="3" s="1"/>
  <c r="H32" i="3"/>
  <c r="F32" i="3"/>
  <c r="I32" i="3" s="1"/>
  <c r="H31" i="3"/>
  <c r="F31" i="3"/>
  <c r="I31" i="3" s="1"/>
  <c r="H30" i="3"/>
  <c r="F30" i="3"/>
  <c r="I30" i="3" s="1"/>
  <c r="H29" i="3"/>
  <c r="F29" i="3"/>
  <c r="I29" i="3" s="1"/>
  <c r="H28" i="3"/>
  <c r="F28" i="3"/>
  <c r="I28" i="3" s="1"/>
  <c r="H27" i="3"/>
  <c r="F27" i="3"/>
  <c r="I27" i="3" s="1"/>
  <c r="H26" i="3"/>
  <c r="F26" i="3"/>
  <c r="I26" i="3" s="1"/>
  <c r="H24" i="3"/>
  <c r="F24" i="3"/>
  <c r="H23" i="3"/>
  <c r="F23" i="3"/>
  <c r="I23" i="3" s="1"/>
  <c r="H21" i="3"/>
  <c r="F21" i="3"/>
  <c r="I21" i="3" s="1"/>
  <c r="H20" i="3"/>
  <c r="F20" i="3"/>
  <c r="I20" i="3" s="1"/>
  <c r="H19" i="3"/>
  <c r="F19" i="3"/>
  <c r="I19" i="3" s="1"/>
  <c r="H18" i="3"/>
  <c r="F18" i="3"/>
  <c r="I18" i="3" s="1"/>
  <c r="H17" i="3"/>
  <c r="F17" i="3"/>
  <c r="I17" i="3" s="1"/>
  <c r="H16" i="3"/>
  <c r="F16" i="3"/>
  <c r="I16" i="3" s="1"/>
  <c r="H15" i="3"/>
  <c r="F15" i="3"/>
  <c r="I15" i="3" s="1"/>
  <c r="H14" i="3"/>
  <c r="F14" i="3"/>
  <c r="I14" i="3" s="1"/>
  <c r="H13" i="3"/>
  <c r="F13" i="3"/>
  <c r="I13" i="3" s="1"/>
  <c r="H12" i="3"/>
  <c r="F12" i="3"/>
  <c r="I12" i="3" s="1"/>
  <c r="H11" i="3"/>
  <c r="F11" i="3"/>
  <c r="I11" i="3" s="1"/>
  <c r="H10" i="3"/>
  <c r="F10" i="3"/>
  <c r="I10" i="3" s="1"/>
  <c r="H9" i="3"/>
  <c r="F9" i="3"/>
  <c r="I9" i="3" s="1"/>
  <c r="H8" i="3"/>
  <c r="F8" i="3"/>
  <c r="I7" i="3"/>
  <c r="H7" i="3"/>
  <c r="F7" i="3"/>
  <c r="H6" i="3"/>
  <c r="F6" i="3"/>
  <c r="I6" i="3" s="1"/>
  <c r="F200" i="3" l="1"/>
  <c r="F185" i="3"/>
  <c r="F5" i="3"/>
  <c r="H5" i="3"/>
  <c r="I5" i="3" s="1"/>
  <c r="F77" i="3"/>
  <c r="H77" i="3"/>
  <c r="I77" i="3" s="1"/>
  <c r="F62" i="3"/>
  <c r="H62" i="3"/>
  <c r="I62" i="3" s="1"/>
  <c r="H22" i="3"/>
  <c r="I22" i="3" s="1"/>
  <c r="F22" i="3"/>
  <c r="F74" i="3"/>
  <c r="H74" i="3"/>
  <c r="I74" i="3" s="1"/>
  <c r="H48" i="3"/>
  <c r="I48" i="3" s="1"/>
  <c r="F48" i="3"/>
  <c r="H113" i="3"/>
  <c r="I113" i="3" s="1"/>
  <c r="F113" i="3"/>
  <c r="H97" i="3"/>
  <c r="I97" i="3" s="1"/>
  <c r="F97" i="3"/>
  <c r="F41" i="3"/>
  <c r="H41" i="3"/>
  <c r="I41" i="3" s="1"/>
  <c r="F51" i="3"/>
  <c r="H51" i="3"/>
  <c r="I51" i="3" s="1"/>
  <c r="F88" i="3"/>
  <c r="H88" i="3"/>
  <c r="I88" i="3" s="1"/>
  <c r="H101" i="3"/>
  <c r="I101" i="3" s="1"/>
  <c r="F101" i="3"/>
  <c r="F82" i="3"/>
  <c r="H82" i="3"/>
  <c r="I82" i="3" s="1"/>
  <c r="I185" i="3"/>
  <c r="I200" i="3"/>
  <c r="F34" i="3"/>
  <c r="I8" i="3"/>
  <c r="I44" i="3"/>
  <c r="I64" i="3"/>
  <c r="I79" i="3"/>
  <c r="I98" i="3"/>
  <c r="I24" i="3"/>
  <c r="I49" i="3"/>
  <c r="I54" i="3"/>
  <c r="I84" i="3"/>
  <c r="I103" i="3"/>
  <c r="I89" i="3"/>
  <c r="I75" i="3"/>
  <c r="I114" i="3"/>
  <c r="F72" i="3"/>
  <c r="H85" i="3" l="1"/>
  <c r="I85" i="3" s="1"/>
  <c r="F85" i="3"/>
  <c r="H25" i="3"/>
  <c r="I25" i="3" s="1"/>
  <c r="F25" i="3"/>
  <c r="H99" i="3"/>
  <c r="I99" i="3" s="1"/>
  <c r="F99" i="3"/>
  <c r="H90" i="3"/>
  <c r="I90" i="3" s="1"/>
  <c r="F90" i="3"/>
  <c r="H119" i="3"/>
  <c r="I119" i="3" s="1"/>
  <c r="F119" i="3"/>
  <c r="H45" i="3"/>
  <c r="I45" i="3" s="1"/>
  <c r="F45" i="3"/>
  <c r="H80" i="3"/>
  <c r="I80" i="3" s="1"/>
  <c r="F80" i="3"/>
  <c r="H95" i="3"/>
  <c r="I95" i="3" s="1"/>
  <c r="I135" i="3" s="1"/>
  <c r="F95" i="3"/>
  <c r="F135" i="3" l="1"/>
</calcChain>
</file>

<file path=xl/sharedStrings.xml><?xml version="1.0" encoding="utf-8"?>
<sst xmlns="http://schemas.openxmlformats.org/spreadsheetml/2006/main" count="509" uniqueCount="270">
  <si>
    <t>j.m.</t>
  </si>
  <si>
    <t>Ilość</t>
  </si>
  <si>
    <t>Cena netto</t>
  </si>
  <si>
    <t xml:space="preserve">Stawka VAT </t>
  </si>
  <si>
    <t xml:space="preserve">Cena brutto </t>
  </si>
  <si>
    <t>Wartośc brutto</t>
  </si>
  <si>
    <t>szt.</t>
  </si>
  <si>
    <t>Bloker</t>
  </si>
  <si>
    <t>Poprzeczka</t>
  </si>
  <si>
    <t>Łącznik</t>
  </si>
  <si>
    <t>1a</t>
  </si>
  <si>
    <t>1b</t>
  </si>
  <si>
    <t>1c</t>
  </si>
  <si>
    <t>1d</t>
  </si>
  <si>
    <t>1e</t>
  </si>
  <si>
    <t>1f</t>
  </si>
  <si>
    <t>1g</t>
  </si>
  <si>
    <t>1h</t>
  </si>
  <si>
    <t>1i</t>
  </si>
  <si>
    <t>1j</t>
  </si>
  <si>
    <t>1k</t>
  </si>
  <si>
    <t>1l</t>
  </si>
  <si>
    <t>1ł</t>
  </si>
  <si>
    <t xml:space="preserve">Śruba </t>
  </si>
  <si>
    <t>Pręt</t>
  </si>
  <si>
    <t>2a</t>
  </si>
  <si>
    <t>2b</t>
  </si>
  <si>
    <t>3a</t>
  </si>
  <si>
    <t>3b</t>
  </si>
  <si>
    <t>Śruba wieloosiowa/sztywna</t>
  </si>
  <si>
    <t>Hak</t>
  </si>
  <si>
    <t>Pręty wstępnie dogięte</t>
  </si>
  <si>
    <t>Pręt prosty 5.5/6.0 mm TI</t>
  </si>
  <si>
    <t>Pręt prosty 5.5/6.0mm CoCr</t>
  </si>
  <si>
    <t>4a</t>
  </si>
  <si>
    <t>4b</t>
  </si>
  <si>
    <t>4c</t>
  </si>
  <si>
    <t>4d</t>
  </si>
  <si>
    <t>4e</t>
  </si>
  <si>
    <t>4f</t>
  </si>
  <si>
    <t>5a</t>
  </si>
  <si>
    <t>5b</t>
  </si>
  <si>
    <t>Śruba fenestrowana</t>
  </si>
  <si>
    <t>Podajnik cementu</t>
  </si>
  <si>
    <t>Cement</t>
  </si>
  <si>
    <t>Mikser</t>
  </si>
  <si>
    <t>Pistolet do podawania cementu</t>
  </si>
  <si>
    <t>Komplet kartridży do cementu</t>
  </si>
  <si>
    <t>5c</t>
  </si>
  <si>
    <t>Śruba</t>
  </si>
  <si>
    <t>Śruba potyliczna</t>
  </si>
  <si>
    <t>Pręt prosty</t>
  </si>
  <si>
    <t>Pręt wstępnie dogięty</t>
  </si>
  <si>
    <t>Pręt z płytką potyliczną</t>
  </si>
  <si>
    <t>Pręty o różnych średnicach</t>
  </si>
  <si>
    <t>Płyta potyliczna</t>
  </si>
  <si>
    <t>Łączniki</t>
  </si>
  <si>
    <t>6a</t>
  </si>
  <si>
    <t>6b</t>
  </si>
  <si>
    <t>Drut prowadzący</t>
  </si>
  <si>
    <t>Igła dostępowa</t>
  </si>
  <si>
    <t>7a</t>
  </si>
  <si>
    <t>7b</t>
  </si>
  <si>
    <t xml:space="preserve">pręt </t>
  </si>
  <si>
    <t>8a</t>
  </si>
  <si>
    <t>8b</t>
  </si>
  <si>
    <t>8d</t>
  </si>
  <si>
    <t>8c</t>
  </si>
  <si>
    <t>8e</t>
  </si>
  <si>
    <t>8f</t>
  </si>
  <si>
    <t>Śruba Biodrowa</t>
  </si>
  <si>
    <t>Bloker Śruby Biodrowej</t>
  </si>
  <si>
    <t>Łącznik śruby biodrowej</t>
  </si>
  <si>
    <t xml:space="preserve">Wartość netto </t>
  </si>
  <si>
    <t>Bloker Łącznika</t>
  </si>
  <si>
    <t>3c</t>
  </si>
  <si>
    <t>3d</t>
  </si>
  <si>
    <t>3e</t>
  </si>
  <si>
    <t>3f</t>
  </si>
  <si>
    <t>3g</t>
  </si>
  <si>
    <t>3h</t>
  </si>
  <si>
    <t>Śrubokręt jednorazowy</t>
  </si>
  <si>
    <t>Zestaw z igłą 13G lub 11G</t>
  </si>
  <si>
    <t>Zestaw z igłą zakrzywioną</t>
  </si>
  <si>
    <t>Cement z mikserem</t>
  </si>
  <si>
    <t>Igła zakrzywiona</t>
  </si>
  <si>
    <t>Igła biopsyjna</t>
  </si>
  <si>
    <t>Płyta</t>
  </si>
  <si>
    <t>Klatka</t>
  </si>
  <si>
    <t>Wypełnienie</t>
  </si>
  <si>
    <t>8g</t>
  </si>
  <si>
    <t>8h</t>
  </si>
  <si>
    <t>8i</t>
  </si>
  <si>
    <t>8j</t>
  </si>
  <si>
    <t>9a</t>
  </si>
  <si>
    <t>9b</t>
  </si>
  <si>
    <t>9c</t>
  </si>
  <si>
    <t>9d</t>
  </si>
  <si>
    <t>9e</t>
  </si>
  <si>
    <t>10a</t>
  </si>
  <si>
    <t>Implant międzytrzonowy</t>
  </si>
  <si>
    <r>
      <rPr>
        <b/>
        <sz val="11"/>
        <color theme="1"/>
        <rFont val="Calibri"/>
        <family val="2"/>
        <charset val="238"/>
        <scheme val="minor"/>
      </rPr>
      <t xml:space="preserve">Zestaw do przeznasadowej stabilizacji kręgosłupa w odcinku piersiowo lędźwiowym w deformacjach kręgosłupa:                                                                                                                     </t>
    </r>
    <r>
      <rPr>
        <sz val="11"/>
        <color theme="1"/>
        <rFont val="Calibri"/>
        <family val="2"/>
        <charset val="238"/>
        <scheme val="minor"/>
      </rPr>
      <t xml:space="preserve">- śruby tulipanowe kompatybilne z prętem 5.5mm i 6.0mm
- dostępne śruby sztywne, śruby wieloosiowe, śruby sztywne z ruchomym siodłem pręta, śruby redukcyjne, śruby biodrowe z zamkniętym kielichem, śruby o podwójnym kielichu
- kielichy śrub wieloosiowych wykonane ze stopu kobaltowo chromowego
- podwójna linia gwintu przy kielichu śruby i pojedyncza linia gwintu w części dystalnej śruby
- ujemny kąt natarcia pióra gwintu elementu blokującego oraz gniazda śruby ułatwiający wprowadzenie elementu blokującego i zwiększający pewność docisku systemu
- mechanizm blokowania umożliwiający jednoznaczne i trwałe blokowanie oraz możliwość rewizyjnego usunięcia implantów (zrywalna nakrętka)
- gniazdo śruby barwione na różne kolory w zależności od średnicy śruby
- średnice śrub wieloosiowych od 4,5mm do 9,5mm stopniowane co 1mm
- średnice śrub sztywnych, redukcyjnych, sztywnych z ruchomym siodłem od 4,5mm do 7,5mm stopniowane co 1mm
- średnice śrub z podwójnym kielichem od 5,5mm do 8,5mm
- długości śrub w zależności od rodzaju śruby od 20mm do 60mm stopniowane co 5mm i od 70mm do 100mm stopniowane co 10mm
- dostępny ruchomy łącznik typu domino
- pręty wstępnie dogięte o średnicy 5.5mm i długościach od 30mm do 120mm stopniowane co 10mm
- pręty proste dostępne w długości 500mm
- pręty proste dostępne w średnicach 5,5mm i 6,0mm
- implanty wyposażone w odłączany kołnierz ze szczegółowymi oznaczeniami implantu </t>
    </r>
    <r>
      <rPr>
        <b/>
        <sz val="11"/>
        <color theme="1"/>
        <rFont val="Calibri"/>
        <family val="2"/>
        <charset val="238"/>
        <scheme val="minor"/>
      </rPr>
      <t>Zestaw zawiera:</t>
    </r>
  </si>
  <si>
    <t>Zestaw</t>
  </si>
  <si>
    <r>
      <rPr>
        <b/>
        <sz val="11"/>
        <color theme="1"/>
        <rFont val="Calibri"/>
        <family val="2"/>
        <charset val="238"/>
        <scheme val="minor"/>
      </rPr>
      <t xml:space="preserve">2. Zestaw łączników do wydłużania stabilizacji kręgosłupa                                                                                                                                             </t>
    </r>
    <r>
      <rPr>
        <sz val="11"/>
        <color theme="1"/>
        <rFont val="Calibri"/>
        <family val="2"/>
        <charset val="238"/>
        <scheme val="minor"/>
      </rPr>
      <t xml:space="preserve"> - łączniki wykonane z tytanu,
- kompatybilność z prętami o średnicy 4,5mm, 5,5mm oraz 6,35 mm,
- dostępne łączniki typu domino, obustronnie zamknięte, jednostronnie otwarte umożliwiające wydłużenie konstrukcji bez zdejmowania pręta,
- w zestawie łączniki umożliwiające jednoosiowe połączenie prętów,
-wszystkie łączniki umożliwiają zespolenie prętów o tej samej średnicy oraz o różnych średnicach (5,5mm z 6,35mm, oraz 5,5mm z 4,5mm)                                                            </t>
    </r>
    <r>
      <rPr>
        <b/>
        <sz val="11"/>
        <color theme="1"/>
        <rFont val="Calibri"/>
        <family val="2"/>
        <charset val="238"/>
        <scheme val="minor"/>
      </rPr>
      <t>Zestaw zawiera:</t>
    </r>
  </si>
  <si>
    <r>
      <rPr>
        <b/>
        <sz val="11"/>
        <color theme="1"/>
        <rFont val="Calibri"/>
        <family val="2"/>
        <charset val="238"/>
        <scheme val="minor"/>
      </rPr>
      <t>Śruby fenestrowane umożliwiające podanie cementu do trzonu kręgosłupa:                      -</t>
    </r>
    <r>
      <rPr>
        <sz val="11"/>
        <color theme="1"/>
        <rFont val="Calibri"/>
        <family val="2"/>
        <charset val="238"/>
        <scheme val="minor"/>
      </rPr>
      <t xml:space="preserve"> śruby tulipanowe kompatybilne z prętem 5.5mm i 6.0mm
- możliwość zastosowania w technice przezskórnej i otwartej
- śruby kaniulowane, wieloosiowe, z 6 otworami w dystalnej części trzpienia
- kielichy śrub wieloosiowych wykonane ze stopu kobaltowo chromowego
- podwójna linia gwintu przy kielichu śruby i pojedyncza linia gwintu w części dystalnej śruby
- ujemny kąt natarcia pióra gwintu elementu blokującego oraz gniazda śruby ułatwiający wprowadzenie elementu blokującego i zwiększający pewność docisku systemu
- gniazdo śruby barwione na różne kolory w zależności od średnicy śruby
- średnice śrub od 4,5mm do 10,5mm
- długości śrub od 30mm do 80m stopniowane co 5mm
- system umożliwiający ręczne podanie cementu do wielu śrub jednocześnie lub za pomocą specjalnego pistoletu
- śruby wyposażone w odłączany kołnierz ze szczegółowymi oznaczeniami implantu                 </t>
    </r>
    <r>
      <rPr>
        <b/>
        <sz val="11"/>
        <color theme="1"/>
        <rFont val="Calibri"/>
        <family val="2"/>
        <charset val="238"/>
        <scheme val="minor"/>
      </rPr>
      <t>Zestaw zawiera:</t>
    </r>
  </si>
  <si>
    <r>
      <t xml:space="preserve">Zestaw do kyfoplastyki                                                                                                             </t>
    </r>
    <r>
      <rPr>
        <sz val="11"/>
        <color theme="1"/>
        <rFont val="Calibri"/>
        <family val="2"/>
        <charset val="238"/>
        <scheme val="minor"/>
      </rPr>
      <t xml:space="preserve">Zestaw do kyfoplastyki składający się z:
- Jednorazowego, sterylnego zestawu zawierającego dwie igły dostępowe,
kaniulę roboczą, dwa balony do odtworzenia wysokości trzonu (dostępne
długości balonów: 10mm, 15mm, 20mm), dwie strzykawki, sześć podajników
do cementu oraz dwa urządzenia do pompowania balonów wyposażone w
elektroniczny manometr.
- Cementu
- Miksera ręcznego                                                                                                                          </t>
    </r>
    <r>
      <rPr>
        <b/>
        <sz val="11"/>
        <color theme="1"/>
        <rFont val="Calibri"/>
        <family val="2"/>
        <charset val="238"/>
        <scheme val="minor"/>
      </rPr>
      <t>Zestaw zawiera:</t>
    </r>
  </si>
  <si>
    <t>Zestaw do kyfoplastyki</t>
  </si>
  <si>
    <r>
      <t xml:space="preserve">Płyta Szyjna                                                                                                                                                       </t>
    </r>
    <r>
      <rPr>
        <sz val="11"/>
        <color theme="1"/>
        <rFont val="Calibri"/>
        <family val="2"/>
        <charset val="238"/>
        <scheme val="minor"/>
      </rPr>
      <t xml:space="preserve">- płyty szyjne wykonane z tytanu
- płyty 1,2 i 3 poziomowe o grubości 1,9mm
- płyty 4 poziomowe o grubości 2,1mm
- płyty dostępne w rozmiarach od 17mm do 75mm
- zintegrowany z płytą system blokowania śrub zapobiegający ich wysunięciu
- możliwość czasowej fiksacji płyty pinami niekolidującymi z trajektorią wprowadzania śrub
- śrubokręt wykonany w technologii dual hex, pozwalający na wkręcanie śrub oraz ich blokadę bez zmiany narzędzia
- śruby samowiercące i samogwintujące, wykonane w technologii dual thread ze specjalnym gwintem do części korowej i gąbczastej kości, dostępne w dwóch średnicach (3,5mm i 4mm) oraz 3 długościach (13mm, 15mm, 17mm)
- w zestawie śruby otworowe do centralnej fiksacji wypełnienia międzytrzonowego dostępne w długościach 13mm i 15mm                                                                                       </t>
    </r>
    <r>
      <rPr>
        <b/>
        <sz val="11"/>
        <color theme="1"/>
        <rFont val="Calibri"/>
        <family val="2"/>
        <charset val="238"/>
        <scheme val="minor"/>
      </rPr>
      <t>Zestaw zawiera:</t>
    </r>
  </si>
  <si>
    <r>
      <t xml:space="preserve">Klatka szyjna                                                                                                                                                      </t>
    </r>
    <r>
      <rPr>
        <sz val="11"/>
        <color theme="1"/>
        <rFont val="Calibri"/>
        <family val="2"/>
        <charset val="238"/>
        <scheme val="minor"/>
      </rPr>
      <t xml:space="preserve">- - materiał PEEK 
- anatomiczny kształt implantu umożliwiający odtworzenie naturalnej krzywizny kręgosłupa szyjnego
- ząbkowana powierzchnia klatki bez wystających elementów lub z dodatkowymi kolcami do wyboru
- obecność znaczników radiologicznych w celu oceny położenia klatki po implantacji
- trzy szerokości klatki 14mm, 16mm, 18mm oraz trzy głębokości 11mm, 14mm i 16mm 
- wysokości klatki 4, 5, 6, 7, 8, 9 mm 
- instrumentarium pozwalające na przygotowanie gniazda odwzorowującego kształt implantu w celu jego precyzyjnego osadzenia 
- mocowanie implantu do uchwytu poprzez gwintowany otwór                                           </t>
    </r>
    <r>
      <rPr>
        <b/>
        <sz val="11"/>
        <color theme="1"/>
        <rFont val="Calibri"/>
        <family val="2"/>
        <charset val="238"/>
        <scheme val="minor"/>
      </rPr>
      <t>Zestaw zawiera:</t>
    </r>
  </si>
  <si>
    <r>
      <rPr>
        <b/>
        <sz val="11"/>
        <color theme="1"/>
        <rFont val="Calibri"/>
        <family val="2"/>
        <charset val="238"/>
        <scheme val="minor"/>
      </rPr>
      <t xml:space="preserve">Zestaw do stabilizacji szczytowo potylicznej:     </t>
    </r>
    <r>
      <rPr>
        <sz val="11"/>
        <color theme="1"/>
        <rFont val="Calibri"/>
        <family val="2"/>
        <charset val="238"/>
        <scheme val="minor"/>
      </rPr>
      <t xml:space="preserve">                                                                                                                                                                                        -śruby tulipanowe wieloosiowe samogwintujące o min. trzech średnicach z zakresu 3,5 mm – 4,5 mm, dł. od 10 mm – 52 mm stopniowane nie więcej niż co 5 mm z zakresem ruchomości powyżej 45 stopni,
- w zestawie śruby wieloosiowe z gwintem tylko na części ich długości
- śruby korowe w średnicach 4,0 mm i 4,5 mm, dł. od 6 mm – 12 mm stopniowane nie więcej niż co 2 mm,
- możliwość kątowego ustawienia śruby względem pręta,
- śruby i haki o tulipanowym kształcie,
- montaż pręta od haków i śrub jednym elementem blokującym,
- implanty otwarte od góry i blokowane wyłącznie od góry,
- pręty dopasowane do anatomii pogranicza potyliczno-szyjnego z możliwością zmiany kąta wygięcia,
- pręty o gr. nie większej niż 3,4 mm z możliwością łączenia z prętami używanymi w odcinku piersiowo-lędźwiowym,
- w zestawie dostępne otwarte łączniki boczne odsadzone
- w zestawie płyta potyliczna w 3 rozmiarach
- możliwość połączenia dwóch prętów o różnych średnicach bez użycia dodatkowych elementów                                                                                                                                      </t>
    </r>
    <r>
      <rPr>
        <b/>
        <sz val="11"/>
        <color theme="1"/>
        <rFont val="Calibri"/>
        <family val="2"/>
        <charset val="238"/>
        <scheme val="minor"/>
      </rPr>
      <t>Zestaw zawiera:</t>
    </r>
  </si>
  <si>
    <r>
      <rPr>
        <b/>
        <sz val="11"/>
        <color theme="1"/>
        <rFont val="Calibri"/>
        <family val="2"/>
        <charset val="238"/>
        <scheme val="minor"/>
      </rPr>
      <t>Zestaw do stabilizacji kręgosłupa w technice przezskórnej:</t>
    </r>
    <r>
      <rPr>
        <sz val="11"/>
        <color theme="1"/>
        <rFont val="Calibri"/>
        <family val="2"/>
        <charset val="238"/>
        <scheme val="minor"/>
      </rPr>
      <t xml:space="preserve">                                                                                                                                                                                       - śruby tulipanowe kompatybilne z prętem 5.5mm i 6.0mm
- śruby kaniulowane, wieloosiowe 
- kielichy śrub wieloosiowych wykonane ze stopu kobaltowo chromowego
- podwójna linia gwintu przy kielichu śruby i pojedyncza linia gwintu w części dystalnej śruby
- ujemny kąt natarcia pióra gwintu elementu blokującego oraz gniazda śruby ułatwiający wprowadzenie elementu blokującego i zwiększający pewność docisku systemu
- mechanizm blokowania umożliwiający jednoznaczne i trwałe blokowanie oraz możliwość rewizyjnego usunięcia implantów (zrywalna nakrętka)
- gniazdo śruby barwione na różne kolory w zależności od średnicy śruby
- średnice śrub od 4,5mm do 10,5mm
- długości śrub od 30mm do55m stopniowane co 5mm i od 60mm do 110mm stopniowane co 10mm
- pręty gładkie, proste w długościach od 70mm do 260mm stopniowane co 10mm
- pręty posiadające konstrukcję ułatwiającą ich wprowadzanie
- instrumentarium umożliwiające przezskórną technikę wprowadzania śrub
- ekstendery do wprowadzania śrub wyposażone w 101mm okno do wprowadzania pręta
- system umożliwiający redukcję pręta względem kielichów śrub na wielu segmentach jednocześnie
- implanty wyposażone w odłączany kołnierz ze szczegółowymi oznaczeniami implantu elementów                                                                                                                                       </t>
    </r>
    <r>
      <rPr>
        <b/>
        <sz val="11"/>
        <color theme="1"/>
        <rFont val="Calibri"/>
        <family val="2"/>
        <charset val="238"/>
        <scheme val="minor"/>
      </rPr>
      <t>Zestaw zawiera:</t>
    </r>
  </si>
  <si>
    <r>
      <t xml:space="preserve">Klatka międzytrzonowa typu TLIF                                                                                                                                               </t>
    </r>
    <r>
      <rPr>
        <sz val="11"/>
        <color theme="1"/>
        <rFont val="Calibri"/>
        <family val="2"/>
        <charset val="238"/>
        <scheme val="minor"/>
      </rPr>
      <t xml:space="preserve"> - implant wykonany z tytanu
- szorstka powierzchnia styczna implantu wspomagająca przerost kostny oraz zapobiegająca migracji po wprowadzeniu klatki
- kratowa struktura implantu o kształcie plastra miodu redukująca naprężenia pod obciążeniem w porównaniu do struktury otwartej
- implant posiadający wbudowany przegub, umożliwiający płynne przejście między etapem wprowadzania a ostatecznym umiejscowieniem klatki w przestrzeni
- podajnik implantu umożliwiający jednoręczną kontrolę i blokadę klatki w dowolnej pozycji
- implant dostarczany w formie sterylnej
- klatka o zakrzywionym kształcie, posiadająca stożkowe zakończenie ułatwiające implantację
- implant dostępny w wersji lordotycznej 5°, 10° i 20°
- implant dostępny w długościach 25mm, 30mm, 35mm
- implant dostępny w wysokościach 8mm, 9mm, 10mm, 11mm, 12mm, 13mm
- szerokość implantu 12mm                                                                                                             </t>
    </r>
    <r>
      <rPr>
        <b/>
        <sz val="11"/>
        <color theme="1"/>
        <rFont val="Calibri"/>
        <family val="2"/>
        <charset val="238"/>
        <scheme val="minor"/>
      </rPr>
      <t>Zestaw zawiera:</t>
    </r>
  </si>
  <si>
    <r>
      <t xml:space="preserve">Klatki międzytrzonowe typu PLIF/TLIF                                                                                                                                               </t>
    </r>
    <r>
      <rPr>
        <sz val="11"/>
        <color theme="1"/>
        <rFont val="Calibri"/>
        <family val="2"/>
        <charset val="238"/>
        <scheme val="minor"/>
      </rPr>
      <t xml:space="preserve"> - - materiał PEEK 
- prostokątny przekrój i implantu w płaszczyźnie osiowej
- przekrój klatki w płaszczyźnie strzałkowej klinowo – obły, z zaokrągloną przednią częścią klatki w celu jej łatwego wprowadzenia bez konieczności stosowania wstępnej dystrakcji czy obrotu klatki
- powierzchnia klatek ząbkowana, niesymetryczna w celu blokady przed samoistnym wysunięciem
- dostępne wysokości klatek: 8mm, 10mm, 12mm, 14mm, 16mm
- dostępne długości klatek: 22mm, 26mm, 32mm, 36mm
- implant posiada przestrzeń możliwą do wypełnienia wiórem kostnym lub substytutem kości
- możliwość zastosowania w technice TLIF oraz PLIF
- implant wyposażony w trzy znaczniki radiologiczne umożliwiające kontrolę położenia 
- zestaw kompatybilny z systemem do nawigacji śródoperacyjnej                                                                                                          </t>
    </r>
    <r>
      <rPr>
        <b/>
        <sz val="11"/>
        <color theme="1"/>
        <rFont val="Calibri"/>
        <family val="2"/>
        <charset val="238"/>
        <scheme val="minor"/>
      </rPr>
      <t>Zestaw zawiera:</t>
    </r>
  </si>
  <si>
    <t>11a</t>
  </si>
  <si>
    <r>
      <t xml:space="preserve">Zestaw do stabilizacji zęba obrotnika                                                                                                                                                    </t>
    </r>
    <r>
      <rPr>
        <sz val="11"/>
        <color theme="1"/>
        <rFont val="Calibri"/>
        <family val="2"/>
        <charset val="238"/>
        <scheme val="minor"/>
      </rPr>
      <t xml:space="preserve"> - śruby kaniulowane z gwintem na całej długości trzpienia lub na jego części
- śruby o średnicy 4,0 mm i długościach od 30mm do 50mm ze skokiem co 2mm
- zestaw narzędzi umożliwiający implantację                                                                                </t>
    </r>
    <r>
      <rPr>
        <b/>
        <sz val="11"/>
        <color theme="1"/>
        <rFont val="Calibri"/>
        <family val="2"/>
        <charset val="238"/>
        <scheme val="minor"/>
      </rPr>
      <t>Zestaw zawiera:</t>
    </r>
  </si>
  <si>
    <t>12a</t>
  </si>
  <si>
    <t>12b</t>
  </si>
  <si>
    <t>13a</t>
  </si>
  <si>
    <r>
      <t xml:space="preserve">Klatka międzytrzonowa typu OLIF                                                                                                                                              </t>
    </r>
    <r>
      <rPr>
        <sz val="11"/>
        <color theme="1"/>
        <rFont val="Calibri"/>
        <family val="2"/>
        <charset val="238"/>
        <scheme val="minor"/>
      </rPr>
      <t xml:space="preserve"> - implant pakowany sterylnie, dostępny w wersji PEEK i PEEK napylany tytanem
- obły kształt przedniej części implantu ułatwiający wprowadzanie w przestrzeń
- powierzchnia płytek granicznych z kątowo ustawionymi zębami zabezpieczającymi implant przed wysunięciem
- wypukły kształt implantu zapewniający lepsze dopasowanie do anatomii
- implant posiada tantalowe markery ułatwiające ocenę położenia w obrazie RTG
- implanty dostępne w trzech wersjach kątowych 0, 6 i 12 stopni
- implant dostępny w pięciu wysokościach 8mm, 10mm, 12mm, 14mm, 16mm
- implant dostępny w 4 długościach 40mm, 45mm, 50mm, 55mm
- implant dostępny w 2 szerokościach 18mm i 22mm
- system kompatybilny z systemem do nawigacji śródoperacyjnej                                                                                </t>
    </r>
    <r>
      <rPr>
        <b/>
        <sz val="11"/>
        <color theme="1"/>
        <rFont val="Calibri"/>
        <family val="2"/>
        <charset val="238"/>
        <scheme val="minor"/>
      </rPr>
      <t>Zestaw zawiera:</t>
    </r>
  </si>
  <si>
    <t>Implant</t>
  </si>
  <si>
    <r>
      <t xml:space="preserve">Klatki międzytrzonowe do odcinka lędźwiowego implantowane z dostępu przedniego i przedniobocznego                                                                                                                                                   </t>
    </r>
    <r>
      <rPr>
        <sz val="11"/>
        <color theme="1"/>
        <rFont val="Calibri"/>
        <family val="2"/>
        <charset val="238"/>
        <scheme val="minor"/>
      </rPr>
      <t>Klatki ALIF typu „stand alone”</t>
    </r>
    <r>
      <rPr>
        <b/>
        <sz val="11"/>
        <color theme="1"/>
        <rFont val="Calibri"/>
        <family val="2"/>
        <charset val="238"/>
        <scheme val="minor"/>
      </rPr>
      <t xml:space="preserve">
</t>
    </r>
    <r>
      <rPr>
        <sz val="11"/>
        <color theme="1"/>
        <rFont val="Calibri"/>
        <family val="2"/>
        <charset val="238"/>
        <scheme val="minor"/>
      </rPr>
      <t xml:space="preserve">- materiał PEEK
- klatki stabilizowane w przestrzeni śrubami kostnymi (średnica 5.5mm i 6.0mm, długości od 20mm do 35mm)
- trzy rozmiary podstawy klatki oraz dwa kąty lordozy
- klatki o wysokościach od 10mm do 20mm stopniowane co 2mm                                                                              </t>
    </r>
    <r>
      <rPr>
        <b/>
        <sz val="11"/>
        <color theme="1"/>
        <rFont val="Calibri"/>
        <family val="2"/>
        <charset val="238"/>
        <scheme val="minor"/>
      </rPr>
      <t>Zestaw zawiera:</t>
    </r>
  </si>
  <si>
    <t>Klatka ALIF</t>
  </si>
  <si>
    <t>Śruba stabilizująca</t>
  </si>
  <si>
    <t>14a</t>
  </si>
  <si>
    <t>14b</t>
  </si>
  <si>
    <t>15a</t>
  </si>
  <si>
    <t>15b</t>
  </si>
  <si>
    <t>1 opakowanie śrub</t>
  </si>
  <si>
    <t>16a</t>
  </si>
  <si>
    <r>
      <t xml:space="preserve">Stabilizacja szyjna typu „stand alone”                                                                                                                                                 </t>
    </r>
    <r>
      <rPr>
        <sz val="11"/>
        <color theme="1"/>
        <rFont val="Calibri"/>
        <family val="2"/>
        <charset val="238"/>
        <scheme val="minor"/>
      </rPr>
      <t xml:space="preserve">- klatka międzytrzonowa wykonana z PEEK, śruby wykonane z tytanu
- klatki dostępne w trzech rozmiarach podstawy (15mm x 12mm, 17mm x 14mm i 20mm x 14mm), 4 wysokościach (od 5mm do 8mm co 1mm) i kącie nachylenia 6 stopni
- śruby samowiercące, ze specjalnym podwójnym gwintem (różny do części korowej i gąbczastej kości), dostępne w dwóch średnicach (3,5mm i 4mm) oraz 3 długościach (11mm, 13mm, 15mm)
- rozbieżny kierunek wprowadzania śrub (od środka na zewnątrz)
- klatka międzytrzonowa wyposażona w element blokujący śruby, zabezpieczający przed ich wysunięciem                                                                                                                           </t>
    </r>
    <r>
      <rPr>
        <b/>
        <sz val="11"/>
        <color theme="1"/>
        <rFont val="Calibri"/>
        <family val="2"/>
        <charset val="238"/>
        <scheme val="minor"/>
      </rPr>
      <t>Zestaw zawiera:</t>
    </r>
  </si>
  <si>
    <r>
      <t xml:space="preserve">Klatki międzytrzonowa typu PLIF / TLIF tytanowe                                                                                                                                             </t>
    </r>
    <r>
      <rPr>
        <sz val="11"/>
        <color theme="1"/>
        <rFont val="Calibri"/>
        <family val="2"/>
        <charset val="238"/>
        <scheme val="minor"/>
      </rPr>
      <t xml:space="preserve"> - implant wykonany z tytanu w technologii nanoLock
- możliwość implantacji w technice małoinwazyjnej lub otwartej
- zwężany przód implantu ułatwiający implantację i umożliwiający wprowadzenie implantu bez wstępnej dystrakcji
- szorstka powierzchnia styczna implantu będąca kombinacją mikro-, makro- i nanotechnologii, odpowiadająca budowie osteoklastów, wspomagająca przerost tkanki kostnej oraz zapobiegająca migracji po wprowadzeniu klatki
- obły kształt implantu w płaszczyźnie strzałkowej umożliwiający pełny kontakt z blaszkami trzonów
- implant dostarczany w formie sterylnej
- implant dostępny w długościach 24mm, 28mm, 34mm, 38mm
- implant dostępny w wysokościach 8mm, 10mm, 12mm, 14mm
- szerokość implantu 10 mm                                                                                                        </t>
    </r>
    <r>
      <rPr>
        <b/>
        <sz val="11"/>
        <color theme="1"/>
        <rFont val="Calibri"/>
        <family val="2"/>
        <charset val="238"/>
        <scheme val="minor"/>
      </rPr>
      <t>Zestaw zawiera:</t>
    </r>
  </si>
  <si>
    <r>
      <rPr>
        <b/>
        <sz val="11"/>
        <color theme="1"/>
        <rFont val="Calibri"/>
        <family val="2"/>
        <charset val="238"/>
        <scheme val="minor"/>
      </rPr>
      <t xml:space="preserve">Zestaw do stabilizacji kręgosłupa z dostępu tylnego: </t>
    </r>
    <r>
      <rPr>
        <sz val="11"/>
        <color theme="1"/>
        <rFont val="Calibri"/>
        <family val="2"/>
        <charset val="238"/>
        <scheme val="minor"/>
      </rPr>
      <t xml:space="preserve">                                                                                                                                       materiał tytan
- wielokątowe, samogwintujące śruby tulipanowe z walcowym kształtem gwintu,
- ujemny kąt natarcia pióra gwintu elementu blokującego oraz gniazda śruby (haka) ułatwiający wprowadzanie elementu blokującego i zwiększający pewność docisku,
- łączniki poprzecznie mocowane wielokątowo do pręta, bez konieczności doginania elementów łącznika,
- system oparty na prętach o średnicach 5,5mm
- system mocowania śruby do pręta otwarty od góry i oparty na jednym elemencie gwintowanym blokująco-zabezpieczającym,
- mechanizm blokowania umożliwiający jednoznaczne i trwałe blokowanie oraz możliwość rewizyjnego usunięcia implantów (nienaruszone gniazdo do rewizyjnego usunięcia elementu blokującego) - zrywana nakrętka
- śruby dostępne w średnicach: 4.5mm, 5.0mm, 5.5mm, 6.5mm, 7.5mm, 8.5mm
- gniazdo śruby barwione trwale na różne kolory w zależności od średnicy śruby
- średnica łba śruby wraz z kompletnym elementem blokująco-zabezpieczającym nie przekracza 13 mm,
- wysokość implantów wraz z kompletnym elementem blokująco-zabezpieczającym nie przekracza 5 mm ponad pręt,
- na kielichach śrub cztery nacięcia i okrągłe zagłębienie umożliwiające podłączenie narzędzia do redukcji pręta oraz narzędzi do derotacji
- narzędzia w metalowej puszce umożliwiającej ich sterylizację                                                     </t>
    </r>
    <r>
      <rPr>
        <b/>
        <sz val="11"/>
        <color theme="1"/>
        <rFont val="Calibri"/>
        <family val="2"/>
        <charset val="238"/>
        <scheme val="minor"/>
      </rPr>
      <t>Zestaw zawiera:</t>
    </r>
    <r>
      <rPr>
        <sz val="11"/>
        <color theme="1"/>
        <rFont val="Calibri"/>
        <family val="2"/>
        <charset val="238"/>
        <scheme val="minor"/>
      </rPr>
      <t xml:space="preserve">
</t>
    </r>
  </si>
  <si>
    <t>17a</t>
  </si>
  <si>
    <t>17b</t>
  </si>
  <si>
    <t>17c</t>
  </si>
  <si>
    <t>17d</t>
  </si>
  <si>
    <t>18a</t>
  </si>
  <si>
    <r>
      <t xml:space="preserve">Klatka szyjna                                                                                                                                             </t>
    </r>
    <r>
      <rPr>
        <sz val="11"/>
        <color theme="1"/>
        <rFont val="Calibri"/>
        <family val="2"/>
        <charset val="238"/>
        <scheme val="minor"/>
      </rPr>
      <t xml:space="preserve"> - materiał PEEK napylany tytanem
- anatomiczny kształt implantu umożliwiający odtworzenie naturalnej krzywizny kręgosłupa szyjnego
- ząbkowana powierzchnia klatki bez wystających elementów lub z dodatkowymi kolcami do wyboru
- obecność znaczników radiologicznych w celu oceny położenia klatki po implantacji
- trzy szerokości klatki 14mm, 16mm, 18mm oraz trzy głębokości 11mm, 14mm i 16mm 
- wysokości klatki 4, 5, 6, 7, 8, 9 mm 
- instrumentarium pozwalające na przygotowanie gniazda odwzorowującego kształt implantu w celu jego precyzyjnego osadzenia 
- mocowanie implantu do uchwytu poprzez gwintowany otwór                                                                                                        </t>
    </r>
    <r>
      <rPr>
        <b/>
        <sz val="11"/>
        <color theme="1"/>
        <rFont val="Calibri"/>
        <family val="2"/>
        <charset val="238"/>
        <scheme val="minor"/>
      </rPr>
      <t>Zestaw zawiera:</t>
    </r>
  </si>
  <si>
    <t>19a</t>
  </si>
  <si>
    <r>
      <t xml:space="preserve">Klatki międzytrzonowe typu PLIF/TLIF                                                                                                                                            </t>
    </r>
    <r>
      <rPr>
        <sz val="11"/>
        <color theme="1"/>
        <rFont val="Calibri"/>
        <family val="2"/>
        <charset val="238"/>
        <scheme val="minor"/>
      </rPr>
      <t xml:space="preserve">  - materiał PEEK napylany tytanem
- prostokątny przekrój i implantu w płaszczyźnie osiowej
- przekrój klatki w płaszczyźnie strzałkowej klinowo – obły, z zaokrągloną przednią częścią klatki w celu jej łatwego wprowadzenia bez konieczności stosowania wstępnej dystrakcji czy obrotu klatki
- powierzchnia klatek ząbkowana, niesymetryczna w celu blokady przed samoistnym wysunięciem
- dostępne wysokości klatek: 8mm, 10mm, 12mm, 14mm, 16mm
- dostępne długości klatek: 22mm, 26mm, 32mm, 36mm
- implant posiada przestrzeń możliwą do wypełnienia wiórem kostnym lub substytutem kości
- możliwość zastosowania w technice TLIF oraz PLIF
- implant wyposażony w trzy znaczniki radiologiczne umożliwiające kontrolę położenia 
- zestaw kompatybilny z systemem do nawigacji śródoperacyjnej                                                                                                       </t>
    </r>
    <r>
      <rPr>
        <b/>
        <sz val="11"/>
        <color theme="1"/>
        <rFont val="Calibri"/>
        <family val="2"/>
        <charset val="238"/>
        <scheme val="minor"/>
      </rPr>
      <t>Zestaw zawiera:</t>
    </r>
  </si>
  <si>
    <r>
      <t xml:space="preserve">Klatki międzytrzonowe typu PLIF/TLIF                                                                                                                                            </t>
    </r>
    <r>
      <rPr>
        <sz val="11"/>
        <color theme="1"/>
        <rFont val="Calibri"/>
        <family val="2"/>
        <charset val="238"/>
        <scheme val="minor"/>
      </rPr>
      <t xml:space="preserve">  - materiał  tytan
- prostokątny przekrój i implantu w płaszczyźnie osiowej
- przekrój klatki w płaszczyźnie strzałkowej klinowo – obły, z zaokrągloną przednią częścią klatki w celu jej łatwego wprowadzenia bez konieczności stosowania wstępnej dystrakcji czy obrotu klatki
- powierzchnia klatek ząbkowana, niesymetryczna w celu blokady przed samoistnym wysunięciem
- dostępne wysokości klatek: 8mm, 10mm, 12mm, 14mm, 16mm
- dostępne długości klatek: 22mm, 26mm, 32mm, 36mm
- implant posiada przestrzeń możliwą do wypełnienia wiórem kostnym lub substytutem kości
- możliwość zastosowania w technice TLIF oraz PLIF
- implant wyposażony w trzy znaczniki radiologiczne umożliwiające kontrolę położenia 
- zestaw kompatybilny z systemem do nawigacji śródoperacyjnej                                                                                                       </t>
    </r>
    <r>
      <rPr>
        <b/>
        <sz val="11"/>
        <color theme="1"/>
        <rFont val="Calibri"/>
        <family val="2"/>
        <charset val="238"/>
        <scheme val="minor"/>
      </rPr>
      <t>Zestaw zawiera:</t>
    </r>
  </si>
  <si>
    <t>20a</t>
  </si>
  <si>
    <t>Śruba sterylna</t>
  </si>
  <si>
    <t>21a</t>
  </si>
  <si>
    <t>21b</t>
  </si>
  <si>
    <t>21c</t>
  </si>
  <si>
    <t>Bloker sterylny pakowany po 2szt.</t>
  </si>
  <si>
    <t>21d</t>
  </si>
  <si>
    <t>21e</t>
  </si>
  <si>
    <t>Bloker sterylny pakowany po 4szt.</t>
  </si>
  <si>
    <r>
      <rPr>
        <b/>
        <sz val="10"/>
        <color theme="1"/>
        <rFont val="Calibri"/>
        <family val="2"/>
        <charset val="238"/>
        <scheme val="minor"/>
      </rPr>
      <t>Stabilizacja transpedikularna w technice przezskórnej:</t>
    </r>
    <r>
      <rPr>
        <sz val="10"/>
        <color theme="1"/>
        <rFont val="Calibri"/>
        <family val="2"/>
        <charset val="238"/>
        <scheme val="minor"/>
      </rPr>
      <t xml:space="preserve">
- system oparty na pręcie o średnicy 5.5/6.0 mm
- materiał wykonania prętów: stop kobaltu i chromu,
- wielokątowe, samogwintujące, kaniulowane śruby tulipanowe będące kombinacją materiałów: stopu kobaltu i chromu oraz tytanu,
- podwójna linia gwintu przy głowie śruby oraz pojedyncza w części dystalnej, 
- walcowy kształt trzpienia śruby,
- ujemny kąt natarcia pióra gwintu elementu blokującego oraz gniazda śruby, ułatwiający wprowadzenie elementu blokującego i zwiększający pewność docisku,
- system mocowania śruby do pręta otwarty (patrząc z punktu widzenia operatora) i oparty na jednym elemencie blokująco-zabezpieczającym,
- mechanizm blokowania umożliwiający jednoznaczne i trwałe blokowanie oraz możliwość rewizyjnego usunięcia implantów (zrywana nakrętka)
- śruby umożliwiające redukcję  położenia pręta względem gniazda śruby, tzw „śruby z długimi ramionami”, okno redukcyjne o wysokości 13,8mm, ramiona śrub odłamywane, 
- implantacja prętów  przy ekstenderze śruby, nie wymagająca dodatkowego dostępu z tzn. „jednego cięcia”,
- średnica śrub od 4,5 mm do 7,5 mm ze skokiem co 1 mm
- długość śrub od 35 mm do 55 mm ze skokiem co 5mm                                                                      - pręty ostre o długości od 30 do 90 mm, ze skokiem co 5mm, wstępnie dogięte, 
- pręty tępe o długości  od 30 do 80 mm ze skokiem co 5mm, wstępnie dogięte, stosowane w technice MAST,
- w zestawie narządzie, które przy zaopatrywaniu kilku kręgów zapewni automatyczne ustalenie trajektorii pręta w stosunku do położenia śrub,
- w zestawie nakrętki, będące zabezpieczeniem przed rozjeściem się ramion ekstenderów, jednocześnie pełniące funkcję prowadnicy dla instrumentów,
- w zestawie narządzie weryfikujące położenie pręta względem tulipana śruby oraz kontra, 
- system umożliwiający kontrolowaną redukcję wysokości pręta względem śruby na wielu poziomach jednocześnie                                                                                                               </t>
    </r>
    <r>
      <rPr>
        <b/>
        <sz val="10"/>
        <color theme="1"/>
        <rFont val="Calibri"/>
        <family val="2"/>
        <charset val="238"/>
        <scheme val="minor"/>
      </rPr>
      <t>Zestaw zawiera:</t>
    </r>
  </si>
  <si>
    <t>Bloker sterylny 1szt.</t>
  </si>
  <si>
    <t>Bloker sterylny 4szt.</t>
  </si>
  <si>
    <t>1m</t>
  </si>
  <si>
    <t>Pręty wstępnie dogięte sterylne</t>
  </si>
  <si>
    <t>Pręt prosty 5.5/6.0 mm TI sterylny</t>
  </si>
  <si>
    <t>Pręt prosty 5.5/6.0mm CoCr sterylny</t>
  </si>
  <si>
    <t>1n</t>
  </si>
  <si>
    <t>1o</t>
  </si>
  <si>
    <t>21f</t>
  </si>
  <si>
    <t>21g</t>
  </si>
  <si>
    <t>pręt sterylny</t>
  </si>
  <si>
    <t xml:space="preserve">21h </t>
  </si>
  <si>
    <t>21i</t>
  </si>
  <si>
    <t>Pręt prosty sterylny</t>
  </si>
  <si>
    <t>9f</t>
  </si>
  <si>
    <t>Adapter pakowany po 2 szt.</t>
  </si>
  <si>
    <t>Podajnik cementu do systemu przezskórnego pakowany po 2 szt.</t>
  </si>
  <si>
    <t>21k</t>
  </si>
  <si>
    <t>21l</t>
  </si>
  <si>
    <t xml:space="preserve">Bloker sterylny </t>
  </si>
  <si>
    <t>Bloker sterylny pakowany po 4 szt.</t>
  </si>
  <si>
    <t>9g</t>
  </si>
  <si>
    <t>9h</t>
  </si>
  <si>
    <t>9i</t>
  </si>
  <si>
    <t xml:space="preserve">Opis szczegółowy </t>
  </si>
  <si>
    <t>22a</t>
  </si>
  <si>
    <t>22c</t>
  </si>
  <si>
    <t>22f</t>
  </si>
  <si>
    <t>22h</t>
  </si>
  <si>
    <t>22i</t>
  </si>
  <si>
    <t xml:space="preserve">Pręt </t>
  </si>
  <si>
    <r>
      <rPr>
        <b/>
        <sz val="11"/>
        <color theme="1"/>
        <rFont val="Calibri"/>
        <family val="2"/>
        <charset val="238"/>
        <scheme val="minor"/>
      </rPr>
      <t>Zestaw do stabilizacji kręgosłupa w technice przezskórnej:</t>
    </r>
    <r>
      <rPr>
        <sz val="11"/>
        <color theme="1"/>
        <rFont val="Calibri"/>
        <family val="2"/>
        <charset val="238"/>
        <scheme val="minor"/>
      </rPr>
      <t xml:space="preserve">                                                                                                                                                                                      - wielokątowe, samogwintujące, kaniulowane śruby tulipanowe
- walcowy kształt trzpienia śruby,
- ujemny kąt natarcia pióra gwintu elementu blokującego oraz gniazda śruby, ułatwiający wprowadzenie elementu blokującego i zwiększający pewność docisku
- pręt o grubości 5,5 mm
- system mocowania śruby do pręta otwarty (patrząc z punktu widzenia operatora) i oparty na jednym elemencie blokująco-zabezpieczającym
- mechanizm blokowania umożliwiający jednoznaczne i trwałe blokowanie oraz możliwość rewizyjnego usunięcia implantów (zrywana nakrętka)
- średnica śrub od 5,5 mm do 7,5 mm ze skokiem co 1 mm
- pręty o długości od 30 do 280 mm, zaostrzone na końcach w celu łatwiejszej implantacji
- średnica łba śruby wraz z kompletnym elementem blokująco – zabezpieczającym nie przekracza 13 mm
- wysokość implantów wraz z kompletnym elementem blokująco-zabezpieczającym nie przekracza 5 mm ponad pręt,
- możliwość zaopatrzenia 6 kolejnych kręgów,
- w zestawie narządzie, które przy zaopatrywaniu dwóch lub trzech kręgów zapewni automatyczne ustalenie trajektorii pręta w stosunku do położenia śrub, co pozwoli na jednoznaczne i pewne zamocowanie pręta w tulipanie śruby
- w zestawie narządzie umożliwiające sprawdzenie czy pręt jest prawidłowo umieszczony w śrubie,
- system umożliwia kontrolowaną redukcję wysokości pręta względem śruby na wielu poziomach jednocześnie                                                                                                                                      </t>
    </r>
    <r>
      <rPr>
        <b/>
        <sz val="11"/>
        <color theme="1"/>
        <rFont val="Calibri"/>
        <family val="2"/>
        <charset val="238"/>
        <scheme val="minor"/>
      </rPr>
      <t>Zestaw zawiera:</t>
    </r>
  </si>
  <si>
    <r>
      <rPr>
        <b/>
        <sz val="11"/>
        <color theme="1"/>
        <rFont val="Calibri"/>
        <family val="2"/>
        <charset val="238"/>
        <scheme val="minor"/>
      </rPr>
      <t xml:space="preserve">Zestaw do stabilizacji szczytowo potylicznej:     </t>
    </r>
    <r>
      <rPr>
        <sz val="11"/>
        <color theme="1"/>
        <rFont val="Calibri"/>
        <family val="2"/>
        <charset val="238"/>
        <scheme val="minor"/>
      </rPr>
      <t xml:space="preserve">                                                                                                                                                                                        -śruby tulipanowe wieloosiowe samogwintujące z tępym gwintem o min. czterech średnicach z zakresu 3,0 mm – 5,5 mm, dł. od 8 mm – 42 mm stopniowane nie więcej niż co 5 mm z zakresem ruchomości powyżej 45 stopni,
- w zestawie śruby wieloosiowe z gwintem tylko na części ich długości. Brak gwintu na 10mm od kielicha śruby.
- śruby korowe tępe i ostre w średnicach 4,5mm i 5,0 mm, dł. od 6 mm – 14 mm stopniowane nie więcej niż co 2 mm, 
- możliwość kątowego ustawienia śruby względem pręta,
- śruby i haki o tulipanowym kształcie, przystosowane do średnic pręta 4,5 i 6,0.
- montaż pręta od haków i śrub za pośrednictwem jednego elementu blokującego
- implanty otwarte od góry i blokowane wyłącznie od góry,
- w zestawie implanty umożliwiające montaż dwóch prętów za pośrednictwem śruby z kielichem   offsetowym
- pręty dopasowane do anatomii pogranicza potyliczno-szyjnego z możliwością zmiany kąta wygięcia,
- dostepne pręty kobaltowo chromowe w odcinku szyjno-piersiowym dwuśrednicowe : 3,5mm-4,75mm; 3,5mm-5,5mm; 3,5mm-6,0mm
- w zestawie dostępne otwarte łączniki boczne offsetowe
- w zestawie płyta potyliczna w 2 rozmiarach 
- możliwość przytwierdzenia płyty potylicznej min. 4 śrubami
- możliwość regulacji pionowej i poziomej położenia kielichów w płycie potylicznej                                                                                                                                      </t>
    </r>
    <r>
      <rPr>
        <b/>
        <sz val="11"/>
        <color theme="1"/>
        <rFont val="Calibri"/>
        <family val="2"/>
        <charset val="238"/>
        <scheme val="minor"/>
      </rPr>
      <t>Zestaw zawiera:</t>
    </r>
  </si>
  <si>
    <t>Pręt prosty do 80mm</t>
  </si>
  <si>
    <t>Pręt prosty 3,2 x240 lub 3,5x240mm</t>
  </si>
  <si>
    <t>Pręt kobaltowo-chromowy 3,5x200</t>
  </si>
  <si>
    <t>Pręt dwuśrednicowy</t>
  </si>
  <si>
    <t>Pręt ruchomy</t>
  </si>
  <si>
    <t>pręt wstępnie dogięty</t>
  </si>
  <si>
    <t>Wiertło jednorazowe</t>
  </si>
  <si>
    <t>11b</t>
  </si>
  <si>
    <t>Żródło Światła</t>
  </si>
  <si>
    <t>23a</t>
  </si>
  <si>
    <t>23b</t>
  </si>
  <si>
    <t>23c</t>
  </si>
  <si>
    <t>23d</t>
  </si>
  <si>
    <t>23e</t>
  </si>
  <si>
    <t>23f</t>
  </si>
  <si>
    <t>23g</t>
  </si>
  <si>
    <t>23h</t>
  </si>
  <si>
    <t>23i</t>
  </si>
  <si>
    <t>23j</t>
  </si>
  <si>
    <t>23k</t>
  </si>
  <si>
    <t>23l</t>
  </si>
  <si>
    <t>23ł</t>
  </si>
  <si>
    <t>23m</t>
  </si>
  <si>
    <t>i</t>
  </si>
  <si>
    <r>
      <t xml:space="preserve">Zestaw do wertebroplastyki                                                                                                      </t>
    </r>
    <r>
      <rPr>
        <sz val="11"/>
        <color theme="1"/>
        <rFont val="Calibri"/>
        <family val="2"/>
        <charset val="238"/>
        <scheme val="minor"/>
      </rPr>
      <t xml:space="preserve">Sterylny, jednorazowy                                                                                 zestaw zawierający:
- igłę dostępową 13G lub 11G lub igłę zagiętą
- dwa zbiorniki na cement, montowane bezpośrednio do igły, o pojemności 8ml każdy
- pistolet podający posiadający 120cm przewód łączący dający klinicznie potwierdzoną redukcję ekspozycji na promieniowanie o 80%, przycisk natychmiastowo zatrzymujący wypływ cementu, dźwignię do kontrolowanego podawania cementu – 0,2ml przy każdym pełnym naciśnięciu (możliwość obsługi pistoletu jedną ręką).
Cement PMMA o wysokiej lepkości i gęstości, o objętości ok 16ml po wymieszaniu, pakowany razem z mikserem.                                                                                                           </t>
    </r>
    <r>
      <rPr>
        <b/>
        <sz val="11"/>
        <color theme="1"/>
        <rFont val="Calibri"/>
        <family val="2"/>
        <charset val="238"/>
        <scheme val="minor"/>
      </rPr>
      <t>Zestaw zawiera:</t>
    </r>
  </si>
  <si>
    <t xml:space="preserve"> </t>
  </si>
  <si>
    <t>nr kat.</t>
  </si>
  <si>
    <t>suma netto</t>
  </si>
  <si>
    <t>suma brutto</t>
  </si>
  <si>
    <t>1.</t>
  </si>
  <si>
    <t>KLATKA MIĘDZYTRZONOWA W ODCINKU SZYJNYM DRUKOWANA DRUKOWANA W TECHNOLOGII 3D parametry zestawu: Implant wykonany z tytanu w technologii druku 3D, struktura implantu imitująca strukturę kości gąbczastej w zakresie sztywności, porowatej struktury umożliwiającej wzrost kości pomiędzy porami materiału, porowatość materiału 70% stymulującej wzrost kości.
Implanty do przestrzeni międzykręgowej stabilizacji odcinka szyjnego (poziomy C3-C7), prosty oraz klinowy 7 st, 12 st, 15 st i 20 st, kształt odtwarzający anatomię kręgosłupa szyjnego, rozmiary podstawy w zakresie szerokości 14mm – 18mm, wysokości klatki 5mm -12mm i głębokości 12mm-15mm. Trzy rozmiary podstawy implantu w kontakcie z blaszką graniczną dla jak najlepszego dopasowania do anatomii pacjenta, otwór wewnątrz implantu umożliwiający umieszczenie wiórów kostnych lub materiału syntetycznego, instrumentarium pozwalające na przygotowanie gniazda odwzorowującego kształt implantu w celu jego precyzyjnego osadzenia, wyłącznie przednie mocowanie implantu na narzędziu, implanty dostarczane w formie sterylnej.
W zestawie wymagane co najmniej dwa rozwieracze trzonów typu CASPAR łamane osiowo z nakrętkami zabezpieczanymi ześlizgiwanie z pinów (dostępne min. 4 długości pinów), w zestawie rozwieracz z łopatkami o długości w zakresie 30 mm -70 mm i co najmniej dwóch szerokościach, zakończone tępo, małymi oraz dużymi ząbkami.</t>
  </si>
  <si>
    <t>2.</t>
  </si>
  <si>
    <t>KLATKA MIĘDZYTRZONOWA KRĘGOSŁUPA SZYJNEGO ACIF klatki wykonane z PEEK przezierne implanty do międzykręgowej stabilizacji odcinka szyjnego (poziomy C3-C7)
- blaszki graniczne napylane tytanem w celu zapewnienia wstępnego zabezpieczenia implantu przed wysunięciem z miejsca finalnego osadzenia oraz w celu zapewnienia zrostu kostnego na styku blaszka klatki szyjnej – trzon kręgosłupa
- klinowy 7 st i anatomiczny kształt odtwarzający anatomię kręgosłupa szyjnego,
- ząbkowana powierzchnia klatki bez wystających elementów
- obecność znaczników radiologicznych,
- co najmniej cztery klatki w granicach 12mm – 18mm
- wysokości klatki 5mm -12mm
- co najmniej cztery rozmiary podstawy implantu w kontakcie z blaszką graniczną dla jak najlepszego dopasowania do anatomii pacjenta, - co najmniej dwa kąty nachylenia powierzchni implantu według siebie dla zapewnienia anatomicznej lordozy odcinka szyjnego
- otwór wewnątrz implantu umożliwiający umieszczenie wiórów kostnych, materiału syntetycznego lub przerost kostny
- instrumentarium pozwalające na przygotowanie gniazda odwzorowującego kształt implantu w celu jego precyzyjnego osadzenia
- wyłącznie przednie mocowanie implantu na narzędziu
- w zestawie wymagane co najmniej dwa rozwieracze trzonów typu CASPAR łamane osiowo z nakrętkami zabezpieczanymi ześlizgiwanie z pinów (dostępne min. 4 długości pinów)
- implanty dostarczane w formie sterylnej, w zestawie rozwieracz z łopatkami o długości w zakresie 30 mm - 70 mm (min 4 konfiguracje łopatek). W zestawie materiał kościozastępczy bioaktywny, postać pasty i żelu do szybkiej aplikacji i szczelnego wypełniania klatek, skład materiału bioszkło co najmniej 72%, glicerol, politlenek etylenu, sterylny w opakowaniu gotowym do użycia w formie pasty/żelu co najmniej 2 cc.</t>
  </si>
  <si>
    <t>klatka</t>
  </si>
  <si>
    <t>bioszkło 2 cc</t>
  </si>
  <si>
    <t>3.</t>
  </si>
  <si>
    <t>STABILIZACJA TRANSPEDIKULARNA W ZAŁAMANIACH W ODCINKU PIERSIOWYM I LĘDŹWIOWYM KRĘGOSŁUPA wszystkie implanty muszą posiadać system mocowania oparty na jednym elemencie blokującym i tulipanowym charakterze części mocującej śruby
- Śruby wieloosiowe o średnicy od 4.0mm do 10.5mm o długościach od 20mm do 90mm, śruby wieloosiowe o kącie wychylenia 60 st.
- Śruby przystosowane do pręta 5.5mm oraz 6.0mm
- Śruby niskoprofilowe, z podwójną linią gwintu (do średnicy 7.5mm, powyżej pojedyncza linia gwintu), Ujemny kąt gwintu śruby dla lepszej fiksacji w kości
- W zestawie śruby o dwóch średnicach gwintu do zabiegów rewizyjnych lub stabilizacji krzyżowo-biodrowej. Mocowanie pręta do śruby za pomocą gwintowanej nakrętki wykonana ze stopu Ti, dokręcanej ze stałą powtarzalną siłą (maks 8Nm) za pomocą klucza dynamometrycznego.
- Pręt o średnicy 5.5 mm oraz 6.0 mm wykonany ze stopu Ti
- Pręty o długościach od 30mm do 300 mm proste oraz zagięte oraz proste. -W zestawie narzędzia do przeprowadzenie trójpłaszczyznowej korekcji mocowane do śrub poza obszarem szczytu skrzywienia. -W zestawie narzędzia redukcyjne umożliwiające redukcję o min. 30mm.
- W zestawie narzedzia rewizyjne umożliwiające usunięcie konstrukcji.</t>
  </si>
  <si>
    <t>śruba</t>
  </si>
  <si>
    <t>nakrętka</t>
  </si>
  <si>
    <t>pręt do 150 mm</t>
  </si>
  <si>
    <t>pręt 160 mm do 300 mm</t>
  </si>
  <si>
    <t>poprzeczka</t>
  </si>
  <si>
    <t>łącznik ze zintegrowanym prętem do przedłużania stabilizacji rewizyjnych</t>
  </si>
  <si>
    <t>łączniki typu domino</t>
  </si>
  <si>
    <t>łącznik do talerzy biodrowych</t>
  </si>
  <si>
    <t>śruba o zmiennej średnicy pióra gwintu do talerzy biodrowych</t>
  </si>
  <si>
    <t>4.</t>
  </si>
  <si>
    <t xml:space="preserve">STABILIZACJA PRZEZNASADOWA MAŁOINWAZYJNA W LECZENIU ZWYRODNIEŃ KRĘGOSŁUPA LĘDŹWIOWEGO I PIERSIOWEGO Z MOŻLIWOŚCIĄ PODANIA CEMENTU                                                       Wymagania:    
•śruby modułowe, wieloosiowe, samogwintujące, kaniulowane i perforowane                                                                           
•kąt wychylenia śruby od osi co najmniej 30 stopni
•gwint dwuzwojowy w celu szybszego wprowadzenia śruby
•ujemny kąt pióra gwintu śruby
•średnica śrub w zakresie od 4,5mm do 8,5 mm ze skokiem maksimum 1mm
•długość śrub od 20 do 120mm
•nakrętka gwintowana, dołączony klucz dynamometryczny
•możliwość zastosowania prętów o średnicy  5,5m i 6mm
•długości prętów w zakresie od  40 do 100mm, stopniowane co 5mm oraz 110mm do 150mm stopniowane co 10mm
•możliwość wprowadzenia układu stabilizującego poprzez niewielkie nacięcia skóry pacjenta
•narzędzia umożliwiające przeprowadzenie dystrakcji i kompresji śrub.
• redukcja pręta 10 mm i 30 mm.                                                                                                                       </t>
  </si>
  <si>
    <t>trzpień śruby kaniulowanej</t>
  </si>
  <si>
    <t>głowa śruby</t>
  </si>
  <si>
    <t>pręt 40 mm do 150 mm</t>
  </si>
  <si>
    <t>trzpień śruby perforowanej</t>
  </si>
  <si>
    <t>głowa śruby perforowanej</t>
  </si>
  <si>
    <t>kaniula do podawania cementu</t>
  </si>
  <si>
    <t>podajnik do cementu</t>
  </si>
  <si>
    <t>cement</t>
  </si>
  <si>
    <t>zestaw do przygotowania cementu</t>
  </si>
  <si>
    <t>drut Kirshnera</t>
  </si>
  <si>
    <t>igła Jamshidi</t>
  </si>
  <si>
    <t>5.</t>
  </si>
  <si>
    <t xml:space="preserve">STABILIZACJA SZYJNA PRZEDNIA PŁYTKĄ                                                               Wymagania:
•długość płytek zawierająca się w przedziale od 10 do 100mm, o stopniowanej długości (skok maksymalnie co 3mm)
•długość śrub w przedziale od 10 do 20mm ze stopniowaniem co 2mm
•dwie średnice śrub o średnicy zawartej w przedziale od 4,2 do 4,6mm
•długość płyt w zakresie 10 mm - 104 mm
•dostępność śrub rewizyjnych
•dostępność śrub w wersji samogwintującej i samonawiercającej
•jednostopniowy w pełni odwracalny system  blokowania śrub w płytce
•możliwość osadzania śrub w płytce pod stałym lub zmiennym kątem
•wymagana możliwość zmiany wygięcia płytki bez utraty możliwości blokady
•dostępność szpilek do tymczasowego umocowania płytki
•zestaw instrumentarium do płytek musi zawierać narzędzie do wykręcania śrub z możliwością ich ponownego użycia
•zestaw instrumentarium do płytek musi zawie rać dwie prowadnice wierteł - o stałym i zmiennym kącie konfiguracji                                                                                                                                                                         •zestaw zawiera uniwersalny extander to przedłużenia stabilizacji bez knieczności usuwania pierwotnej konstrukcji.
•materiał tytan                                                                                                                                                  </t>
  </si>
  <si>
    <t>płyta 1-3 poziomy</t>
  </si>
  <si>
    <t>płyta 4 poziomy</t>
  </si>
  <si>
    <t>extender</t>
  </si>
  <si>
    <t>6.</t>
  </si>
  <si>
    <t xml:space="preserve">KLATKA MIEDZYTRZONOWA SZYJNA MOCOWANA ŚRUBAMI/KOTWICAMI DO TRZONU KRĘGÓW                                                                                                                          Wymagania:
•wykonane z PEEK  przezierne, implanty do międzykręgowej stabilizacji odcinka szyjnego (poziomy C3-C7) połączone na stałe z tytanowym przodem umożliwiającym przykręcenie implantu śrubami do trzonów
•klinowy kształt 7 st i 12 st oraz implant prosty
•obecność znaczników radiologicznych
•co najmniej trzy wielkości podstawy implantu w granicach szerokości 10mm-20mm  i dwie głębokości
•wysokość klatki 5mm-12mm ( skok co 1mm lub mniej)
•otwór wewnętrzny implantu umożliwiający umieszczenie wiórów kostnych, materiału syntetycznego lub przerost kostny
•śruby do mocowania implantu w co najmniej dwóch średnicach w wariancie sztywnym i ruchomym umożliwiającym mocowanie śruby pod dowolnym kątem
•śruby w długościach od 12-20mm samowiercących i samogwitujących
•blokowanie śrub w implancie jednym elementem
•instrumentarium pozwalające na przygotowania gniazda odwzorowującego kształt implantu w celu jego precyzyjnego osadzenia
•wyłącznie przednie mocowanie implantu na narzędziu
•celownik do wiercenia i wprowadzenia śrub
•w zestawie wymagane co najmniej dwa rozwieracze trzonów typu CASPAR łamane osiowo z nakrętkami zabezpieczającymi ześlizgiwanie z pinów ( dostępne min. 4 długości pinów), zestaw rozwieraczy z łopatkami o dł.30 mm- 60 mm.                                                                                  </t>
  </si>
  <si>
    <t>śruba/kotwica</t>
  </si>
  <si>
    <t>7.</t>
  </si>
  <si>
    <t>KLATKI MIĘDZYTRZONOWE LĘDŹWIOWE IMPLANTOWANE Z DOSTĘPU TYLNO-BOCZNEGO – TLIF  Wymagania:
•różne rodzaje materiału PEEK, tytan
•klatka ze zintegrowanym zawiasem umożliwiającym precyzyjne umiejscowienie implantu w przestrzeni międzykręgowej
•narzędzie do podania implantu umożliwiające blokowanie i odblokowywanie przegubu implantu/ blokowanie odblokowanie ruchomości implantu względem narzędzia
•kształt typu banan, powierzchnia kontaktu z blaszką graniczną ząbkowana,
•radiologiczne znaczniki tantalowe zapewniające kontrolę śródoperacyjną położenia implantu,
•implant posiadający otwór zapewniający możliwość wypełnienia go kością lub substytutem kości, dwa rozmiary podstawy implantu będącej w bezpośrednim kontakcie z blaszką graniczną o wymiarach 10mmx28mm i  11mmx33mm
•wysokość implantów w zakresie 7mm - 17mm.</t>
  </si>
  <si>
    <t>8.</t>
  </si>
  <si>
    <t>IMPLANT MIĘDZYTRZONOWY TYPU TLIF ROZPRĘŻALNY materiał tytan Implant płynnie rozprężalny w ciele pacjenta dostępny w następujących rozmiarach podstawy 10X26mm, 10X31mm, 10X 36mm oraz następujących zakresach wysokości: 8-12mm, 9-13mm,10-14mm,12-16mm, Dostępne dwa profile strzałkowe, w celu dopasowania do anatomii pacjenta: 8°, 15°, możliwość wypełnienia wiórami kostnymi, klatka implantowana w technice TLIF, klatka o kształcie banana, możliwość podania gruzu kostnego lub materiału kościozastępczego do implantu przez narzędzie implantacyjne, urządzenie implantacyjne pozwalające na włożenie implantu, jego rozłożenie i podanie gruzu kostnego lub materiału kościozastępczego.</t>
  </si>
  <si>
    <t>kpl</t>
  </si>
  <si>
    <t>kpl.</t>
  </si>
  <si>
    <t>Urządzenie mieszająco-podające z cementem kostnym PMMA - 20g</t>
  </si>
  <si>
    <t xml:space="preserve">Zestaw biopsyjny </t>
  </si>
  <si>
    <t>Zestaw przygotowawczy</t>
  </si>
  <si>
    <t>szt</t>
  </si>
  <si>
    <t>Zestaw rozprężalny</t>
  </si>
  <si>
    <t>2c</t>
  </si>
  <si>
    <t>Popychacz cementu, rurka transferowa</t>
  </si>
  <si>
    <t xml:space="preserve">ZESTAW DO FIKSACJI ZŁAMAŃ PATOLOGICZNYCH TRZONU KRĘGU ORAZ ODCINKA KRZYŻOWEGO KRĘGOSŁUPA W CZASIE ZABIEGÓW WERTEBROPLASTYKI
Igły do podawania masy klejowej lub cementu kostnego. Możliwość wyboru kilku (min. 5) różnych średnic igieł oraz różnych kształtów ostrzy: centralne oraz jednostronnie ścięte. Igły biopsyjne dostępne w 3 średnicach.
Sterylne urządzenie mieszająco-podające z wbudowanym własnym zasilaniem elektrycznym, pozwalające na automatyczne i powtarzalne mieszanie składników cementu w zamkniętym pojemniku z wykluczeniem błędu czynnika ludzkiego oraz samoczynne wypełnianie cementem zestawu do jego do trzonowego podawania o pojemności 12 cc. W zestawie powinien znajdować się ok. 40 cm długości przewód giętki łączący podajnik z igłą zabezpieczający operatora przed bezpośrednim oddziaływaniem promieniowania RTG.
Cement PMMA o podwyższonej lepkości natychmiast po  wymieszaniu konsystencja plasteliny, zawierający środek cieniujący 30% siarczanu baru, zawierający hydrochinon opóźniający wiązanie do 18 minut po wymieszaniu składników.
Komplet: urządzenie mieszająco-podające z cementem kostnym min. 20 g – 1 szt., igła kostna – 2szt., igła biopsyjna - 1 szt.                                                                                                                                                              </t>
  </si>
  <si>
    <t xml:space="preserve">ZESTAW DO ANATOMICZNEJ REPOZYCJI TRZONÓW KRĘGOSŁUPA W KOMPRESYJNYCH ZŁAMANIACH KRĘGÓW                                                                                                                                   Małoinwazyjny, jednorazowy zestaw implantów i narzędzi do plastyki trzonów kręgosłupa. Owalne, rozprężalne implanty do anatomicznej repozycji trzonów, fabrycznie osadzone na jednorazowych podajnikach, niewymagające montażu przed implantacją. Implanty dostępne w trzech średnicach - 4.2; 5.0 i 5.8 mm. W zestawie przygotowawczym jednorazowe narzędzia służące do implantacji zestawów rozprężających - 2 prowadniki z tępym zakończeniem, rozwiertak z zamocowaną kaniulą roboczą, 1 wolna kaniula robocza do drugiej nasady, wzornik implantu, zatyczka kaniuli ze znacznikiem radiologicznym. Popychacz cementu/rurka transferowa do wprowadzenia cementu w dwóch objętościach wewnętrznych - 0.9 i 1.8 cc. Zestaw dosyłany każdorazowo na planowaną operację. Komplet: 1x zestaw przygotowawczy, 2x zestaw rozprężalny, 2x popychacz cementu.                                                                              </t>
  </si>
  <si>
    <t>Zadanie nr 1</t>
  </si>
  <si>
    <t>Zadanie nr 2</t>
  </si>
  <si>
    <t xml:space="preserve">Zadanie nr 3 </t>
  </si>
  <si>
    <t>nazwa producenta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</si>
</sst>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zł&quot;_-;\-* #,##0.00\ &quot;zł&quot;_-;_-* &quot;-&quot;??\ &quot;zł&quot;_-;_-@_-"/>
    <numFmt numFmtId="43" formatCode="_-* #,##0.00\ _z_ł_-;\-* #,##0.00\ _z_ł_-;_-* &quot;-&quot;??\ _z_ł_-;_-@_-"/>
    <numFmt numFmtId="164" formatCode="#,##0.00\ &quot;zł&quot;"/>
    <numFmt numFmtId="165" formatCode="#,##0\ &quot;zł&quot;"/>
    <numFmt numFmtId="166" formatCode="_-* #,##0_-;\-* #,##0_-;_-* &quot;-&quot;??_-;_-@_-"/>
    <numFmt numFmtId="167" formatCode="#,##0.00\ [$zł-415];[Red]\-#,##0.00\ [$zł-415]"/>
  </numFmts>
  <fonts count="14" x14ac:knownFonts="1">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sz val="10"/>
      <color theme="1"/>
      <name val="Calibri"/>
      <family val="2"/>
      <charset val="238"/>
      <scheme val="minor"/>
    </font>
    <font>
      <b/>
      <sz val="10"/>
      <color theme="1"/>
      <name val="Calibri"/>
      <family val="2"/>
      <charset val="238"/>
      <scheme val="minor"/>
    </font>
    <font>
      <b/>
      <sz val="14"/>
      <color theme="1"/>
      <name val="Calibri"/>
      <family val="2"/>
      <charset val="238"/>
      <scheme val="minor"/>
    </font>
    <font>
      <sz val="11"/>
      <color theme="1"/>
      <name val="Calibri"/>
      <family val="2"/>
      <charset val="238"/>
      <scheme val="minor"/>
    </font>
    <font>
      <b/>
      <sz val="16"/>
      <color theme="1"/>
      <name val="Calibri"/>
      <family val="2"/>
      <charset val="238"/>
      <scheme val="minor"/>
    </font>
    <font>
      <b/>
      <sz val="11"/>
      <name val="Calibri"/>
      <family val="2"/>
      <charset val="238"/>
      <scheme val="minor"/>
    </font>
    <font>
      <b/>
      <sz val="12"/>
      <name val="Calibri"/>
      <family val="2"/>
      <charset val="238"/>
      <scheme val="minor"/>
    </font>
    <font>
      <b/>
      <sz val="8"/>
      <color rgb="FF000000"/>
      <name val="Arial"/>
      <family val="2"/>
      <charset val="238"/>
    </font>
    <font>
      <sz val="8"/>
      <color rgb="FF000000"/>
      <name val="Arial"/>
      <family val="2"/>
      <charset val="238"/>
    </font>
    <font>
      <sz val="10"/>
      <color theme="1"/>
      <name val="Arial"/>
      <family val="2"/>
      <charset val="238"/>
    </font>
    <font>
      <sz val="10"/>
      <color rgb="FF000000"/>
      <name val="Arial"/>
      <family val="2"/>
      <charset val="23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s>
  <cellStyleXfs count="4">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93">
    <xf numFmtId="0" fontId="0" fillId="0" borderId="0" xfId="0"/>
    <xf numFmtId="0" fontId="0" fillId="0" borderId="0" xfId="0" applyAlignment="1">
      <alignment horizontal="center" vertical="center" wrapText="1"/>
    </xf>
    <xf numFmtId="0" fontId="7" fillId="0" borderId="0" xfId="0" applyFont="1" applyAlignment="1">
      <alignment horizontal="left" vertical="center" wrapText="1"/>
    </xf>
    <xf numFmtId="2" fontId="0" fillId="0" borderId="0" xfId="0" applyNumberFormat="1"/>
    <xf numFmtId="10" fontId="0" fillId="0" borderId="0" xfId="0" applyNumberFormat="1"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2"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0" fontId="0" fillId="0" borderId="1" xfId="0" applyBorder="1" applyAlignment="1">
      <alignment horizontal="left" vertical="center" wrapText="1"/>
    </xf>
    <xf numFmtId="164" fontId="0" fillId="0" borderId="1" xfId="0" applyNumberFormat="1" applyBorder="1" applyAlignment="1">
      <alignment horizontal="center" vertical="center"/>
    </xf>
    <xf numFmtId="9" fontId="0" fillId="0" borderId="1" xfId="0" applyNumberFormat="1" applyBorder="1" applyAlignment="1">
      <alignment horizontal="center" vertical="center" wrapText="1"/>
    </xf>
    <xf numFmtId="0" fontId="0" fillId="0" borderId="7" xfId="0" applyBorder="1" applyAlignment="1">
      <alignment horizontal="center" vertical="center"/>
    </xf>
    <xf numFmtId="0" fontId="2" fillId="0" borderId="1" xfId="0" applyFont="1" applyBorder="1"/>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165" fontId="2" fillId="0" borderId="2" xfId="0" applyNumberFormat="1" applyFont="1" applyBorder="1" applyAlignment="1">
      <alignment horizontal="center" vertical="center"/>
    </xf>
    <xf numFmtId="9" fontId="2" fillId="0" borderId="1" xfId="0" applyNumberFormat="1" applyFont="1" applyBorder="1" applyAlignment="1">
      <alignment horizontal="center" vertical="center"/>
    </xf>
    <xf numFmtId="0" fontId="0" fillId="0" borderId="6" xfId="0" applyBorder="1" applyAlignment="1">
      <alignment horizontal="center" vertical="center"/>
    </xf>
    <xf numFmtId="0" fontId="2" fillId="0" borderId="7" xfId="0" applyFont="1" applyBorder="1"/>
    <xf numFmtId="0" fontId="2" fillId="0" borderId="7" xfId="0" applyFont="1" applyBorder="1" applyAlignment="1">
      <alignment horizontal="center" vertical="center"/>
    </xf>
    <xf numFmtId="164" fontId="2" fillId="0" borderId="7" xfId="0" applyNumberFormat="1" applyFont="1" applyBorder="1" applyAlignment="1">
      <alignment horizontal="center" vertical="center"/>
    </xf>
    <xf numFmtId="165" fontId="2" fillId="0" borderId="8" xfId="0" applyNumberFormat="1" applyFont="1" applyBorder="1" applyAlignment="1">
      <alignment horizontal="center" vertical="center"/>
    </xf>
    <xf numFmtId="9" fontId="2" fillId="0" borderId="7" xfId="0" applyNumberFormat="1" applyFont="1" applyBorder="1" applyAlignment="1">
      <alignment horizontal="center" vertical="center"/>
    </xf>
    <xf numFmtId="0" fontId="0" fillId="0" borderId="4" xfId="0" applyBorder="1" applyAlignment="1">
      <alignment horizontal="center" vertical="center"/>
    </xf>
    <xf numFmtId="0" fontId="2" fillId="0" borderId="4" xfId="0" applyFont="1" applyBorder="1"/>
    <xf numFmtId="0" fontId="2" fillId="0" borderId="4" xfId="0" applyFont="1" applyBorder="1" applyAlignment="1">
      <alignment horizontal="center" vertical="center"/>
    </xf>
    <xf numFmtId="164" fontId="2" fillId="0" borderId="4" xfId="0" applyNumberFormat="1" applyFont="1" applyBorder="1" applyAlignment="1">
      <alignment horizontal="center" vertical="center"/>
    </xf>
    <xf numFmtId="165" fontId="2" fillId="0" borderId="4" xfId="0" applyNumberFormat="1" applyFont="1" applyBorder="1" applyAlignment="1">
      <alignment horizontal="center" vertical="center"/>
    </xf>
    <xf numFmtId="9" fontId="2" fillId="0" borderId="4" xfId="0" applyNumberFormat="1" applyFont="1"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wrapText="1"/>
    </xf>
    <xf numFmtId="164" fontId="0" fillId="0" borderId="5" xfId="0" applyNumberFormat="1" applyBorder="1" applyAlignment="1">
      <alignment horizontal="center" vertical="center"/>
    </xf>
    <xf numFmtId="9" fontId="0" fillId="0" borderId="5" xfId="0" applyNumberFormat="1" applyBorder="1" applyAlignment="1">
      <alignment horizontal="center" vertical="center" wrapText="1"/>
    </xf>
    <xf numFmtId="165" fontId="2" fillId="0" borderId="3" xfId="0" applyNumberFormat="1" applyFont="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center" vertical="center"/>
    </xf>
    <xf numFmtId="164" fontId="0" fillId="0" borderId="11" xfId="0" applyNumberFormat="1" applyBorder="1" applyAlignment="1">
      <alignment horizontal="center" vertical="center"/>
    </xf>
    <xf numFmtId="9" fontId="0" fillId="0" borderId="11" xfId="0" applyNumberFormat="1" applyBorder="1" applyAlignment="1">
      <alignment horizontal="center" vertical="center" wrapText="1"/>
    </xf>
    <xf numFmtId="165" fontId="2" fillId="0" borderId="1" xfId="0" applyNumberFormat="1" applyFont="1" applyBorder="1" applyAlignment="1">
      <alignment horizontal="center" vertical="center"/>
    </xf>
    <xf numFmtId="0" fontId="1" fillId="0" borderId="11" xfId="0" applyFont="1" applyBorder="1" applyAlignment="1">
      <alignment horizontal="left" vertical="center" wrapText="1"/>
    </xf>
    <xf numFmtId="0" fontId="1" fillId="0" borderId="5" xfId="0" applyFont="1" applyBorder="1" applyAlignment="1">
      <alignment horizontal="left" vertical="center" wrapText="1"/>
    </xf>
    <xf numFmtId="165" fontId="2" fillId="0" borderId="7" xfId="0" applyNumberFormat="1" applyFont="1" applyBorder="1" applyAlignment="1">
      <alignment horizontal="center" vertical="center"/>
    </xf>
    <xf numFmtId="0" fontId="0" fillId="0" borderId="9" xfId="0" applyBorder="1"/>
    <xf numFmtId="0" fontId="2" fillId="0" borderId="6" xfId="0" applyFont="1" applyBorder="1" applyAlignment="1">
      <alignment horizontal="left" vertical="center" wrapText="1"/>
    </xf>
    <xf numFmtId="0" fontId="2" fillId="0" borderId="2" xfId="0" applyFont="1" applyBorder="1"/>
    <xf numFmtId="0" fontId="2" fillId="0" borderId="3" xfId="0" applyFont="1" applyBorder="1"/>
    <xf numFmtId="0" fontId="3" fillId="0" borderId="1" xfId="0" applyFont="1" applyBorder="1" applyAlignment="1">
      <alignment horizontal="left" vertical="center" wrapText="1"/>
    </xf>
    <xf numFmtId="0" fontId="1" fillId="0" borderId="0" xfId="0" applyFont="1" applyAlignment="1">
      <alignment horizontal="center" vertical="center" wrapText="1"/>
    </xf>
    <xf numFmtId="0" fontId="0" fillId="0" borderId="1" xfId="0" applyBorder="1"/>
    <xf numFmtId="9" fontId="0" fillId="0" borderId="0" xfId="0" applyNumberFormat="1" applyAlignment="1">
      <alignment wrapText="1"/>
    </xf>
    <xf numFmtId="43" fontId="8" fillId="0" borderId="0" xfId="1" applyFont="1" applyFill="1"/>
    <xf numFmtId="164" fontId="9" fillId="0" borderId="0" xfId="1" applyNumberFormat="1" applyFont="1" applyFill="1"/>
    <xf numFmtId="9" fontId="8" fillId="0" borderId="0" xfId="1" applyNumberFormat="1" applyFont="1" applyFill="1"/>
    <xf numFmtId="0" fontId="10" fillId="0" borderId="14" xfId="0" applyFont="1" applyBorder="1" applyAlignment="1">
      <alignment horizontal="center" vertical="center"/>
    </xf>
    <xf numFmtId="0" fontId="11" fillId="0" borderId="15" xfId="0" applyFont="1" applyBorder="1" applyAlignment="1">
      <alignment horizontal="center" vertical="center"/>
    </xf>
    <xf numFmtId="44" fontId="10" fillId="0" borderId="1" xfId="2" applyFont="1" applyFill="1" applyBorder="1" applyAlignment="1">
      <alignment horizontal="center" vertical="center" wrapText="1"/>
    </xf>
    <xf numFmtId="44" fontId="0" fillId="0" borderId="1" xfId="2" applyFont="1" applyFill="1" applyBorder="1" applyAlignment="1">
      <alignment horizontal="center" vertical="center"/>
    </xf>
    <xf numFmtId="0" fontId="11" fillId="0" borderId="16" xfId="0" applyFont="1" applyBorder="1" applyAlignment="1">
      <alignment horizontal="center" vertical="center"/>
    </xf>
    <xf numFmtId="44" fontId="10" fillId="0" borderId="1" xfId="2" applyFont="1" applyFill="1" applyBorder="1" applyAlignment="1">
      <alignment horizontal="center" vertical="center"/>
    </xf>
    <xf numFmtId="2" fontId="1" fillId="0" borderId="0" xfId="0" applyNumberFormat="1" applyFont="1"/>
    <xf numFmtId="44" fontId="1" fillId="0" borderId="0" xfId="2" applyFont="1" applyFill="1"/>
    <xf numFmtId="10" fontId="1" fillId="0" borderId="0" xfId="0" applyNumberFormat="1" applyFont="1" applyAlignment="1">
      <alignment wrapText="1"/>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vertical="center" wrapText="1"/>
      <protection locked="0"/>
    </xf>
    <xf numFmtId="166" fontId="12" fillId="0" borderId="1" xfId="1" applyNumberFormat="1" applyFont="1" applyFill="1" applyBorder="1" applyAlignment="1" applyProtection="1">
      <alignment vertical="center" wrapText="1"/>
      <protection locked="0"/>
    </xf>
    <xf numFmtId="44" fontId="12" fillId="0" borderId="1" xfId="2" applyFont="1" applyFill="1" applyBorder="1" applyAlignment="1" applyProtection="1">
      <alignment vertical="center" wrapText="1"/>
      <protection locked="0"/>
    </xf>
    <xf numFmtId="9" fontId="12" fillId="0" borderId="1" xfId="3" applyFont="1" applyFill="1" applyBorder="1" applyAlignment="1" applyProtection="1">
      <alignment vertical="center" wrapText="1"/>
      <protection locked="0"/>
    </xf>
    <xf numFmtId="0" fontId="12"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12" fillId="0" borderId="1" xfId="0" applyFont="1" applyBorder="1" applyAlignment="1" applyProtection="1">
      <alignment horizontal="center" vertical="center" wrapText="1"/>
      <protection locked="0"/>
    </xf>
    <xf numFmtId="44" fontId="12" fillId="0" borderId="1" xfId="2" applyFont="1" applyFill="1" applyBorder="1" applyAlignment="1">
      <alignment horizontal="right" vertical="center"/>
    </xf>
    <xf numFmtId="9" fontId="12" fillId="0" borderId="1" xfId="3" applyFont="1" applyFill="1" applyBorder="1" applyAlignment="1">
      <alignment horizontal="center" vertical="center"/>
    </xf>
    <xf numFmtId="9" fontId="2" fillId="0" borderId="1" xfId="3" applyFont="1" applyFill="1" applyBorder="1" applyAlignment="1">
      <alignment horizontal="center" vertical="center"/>
    </xf>
    <xf numFmtId="1" fontId="13" fillId="0" borderId="1" xfId="0" applyNumberFormat="1" applyFont="1" applyBorder="1" applyAlignment="1">
      <alignment horizontal="center" vertical="center" wrapText="1"/>
    </xf>
    <xf numFmtId="167" fontId="12" fillId="0" borderId="1" xfId="0" applyNumberFormat="1" applyFont="1" applyBorder="1" applyAlignment="1">
      <alignment horizontal="right" vertical="center"/>
    </xf>
    <xf numFmtId="0" fontId="0" fillId="0" borderId="6" xfId="0" applyBorder="1" applyAlignment="1">
      <alignment horizontal="center" vertical="center"/>
    </xf>
    <xf numFmtId="0" fontId="0" fillId="0" borderId="10" xfId="0" applyBorder="1" applyAlignment="1">
      <alignment horizontal="center" vertical="center"/>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164" fontId="0" fillId="0" borderId="7" xfId="0" applyNumberFormat="1" applyBorder="1" applyAlignment="1">
      <alignment horizontal="center" vertical="center"/>
    </xf>
    <xf numFmtId="164" fontId="2" fillId="0" borderId="6" xfId="0" applyNumberFormat="1" applyFont="1" applyBorder="1" applyAlignment="1">
      <alignment horizontal="center" vertical="center"/>
    </xf>
    <xf numFmtId="164" fontId="2" fillId="0" borderId="10" xfId="0" applyNumberFormat="1" applyFont="1" applyBorder="1" applyAlignment="1">
      <alignment horizontal="center" vertical="center"/>
    </xf>
    <xf numFmtId="164" fontId="0" fillId="0" borderId="6" xfId="0" applyNumberFormat="1" applyBorder="1" applyAlignment="1">
      <alignment horizontal="center" vertical="center"/>
    </xf>
    <xf numFmtId="164" fontId="0" fillId="0" borderId="12" xfId="0" applyNumberFormat="1" applyBorder="1" applyAlignment="1">
      <alignment horizontal="center" vertical="center"/>
    </xf>
  </cellXfs>
  <cellStyles count="4">
    <cellStyle name="Dziesiętny" xfId="1" builtinId="3"/>
    <cellStyle name="Normalny" xfId="0" builtinId="0"/>
    <cellStyle name="Procentowy" xfId="3" builtinId="5"/>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0"/>
  <sheetViews>
    <sheetView tabSelected="1" view="pageBreakPreview" topLeftCell="A187" zoomScale="60" zoomScaleNormal="60" zoomScalePageLayoutView="50" workbookViewId="0">
      <selection activeCell="J191" sqref="J191"/>
    </sheetView>
  </sheetViews>
  <sheetFormatPr defaultRowHeight="14.4" x14ac:dyDescent="0.3"/>
  <cols>
    <col min="2" max="2" width="73.44140625" style="1" customWidth="1"/>
    <col min="3" max="3" width="6.88671875" customWidth="1"/>
    <col min="4" max="4" width="7" style="3" customWidth="1"/>
    <col min="5" max="5" width="15.109375" style="3" customWidth="1"/>
    <col min="6" max="6" width="15.44140625" style="3" bestFit="1" customWidth="1"/>
    <col min="7" max="7" width="10.109375" style="4" bestFit="1" customWidth="1"/>
    <col min="8" max="8" width="13.88671875" style="3" bestFit="1" customWidth="1"/>
    <col min="9" max="9" width="15.44140625" style="3" bestFit="1" customWidth="1"/>
    <col min="10" max="10" width="15.44140625" style="3" customWidth="1"/>
    <col min="11" max="11" width="18" customWidth="1"/>
  </cols>
  <sheetData>
    <row r="1" spans="1:12" ht="18" x14ac:dyDescent="0.3">
      <c r="B1" s="81"/>
      <c r="C1" s="82"/>
      <c r="D1" s="82"/>
      <c r="E1" s="82"/>
      <c r="F1" s="82"/>
      <c r="G1" s="82"/>
      <c r="H1" s="82"/>
      <c r="I1" s="82"/>
      <c r="J1" s="82"/>
      <c r="K1" s="82"/>
    </row>
    <row r="2" spans="1:12" ht="21" x14ac:dyDescent="0.3">
      <c r="B2" s="2" t="s">
        <v>266</v>
      </c>
    </row>
    <row r="4" spans="1:12" ht="28.8" x14ac:dyDescent="0.3">
      <c r="A4" s="5"/>
      <c r="B4" s="6" t="s">
        <v>175</v>
      </c>
      <c r="C4" s="5" t="s">
        <v>0</v>
      </c>
      <c r="D4" s="7" t="s">
        <v>1</v>
      </c>
      <c r="E4" s="8" t="s">
        <v>2</v>
      </c>
      <c r="F4" s="8" t="s">
        <v>73</v>
      </c>
      <c r="G4" s="9" t="s">
        <v>3</v>
      </c>
      <c r="H4" s="8" t="s">
        <v>4</v>
      </c>
      <c r="I4" s="8" t="s">
        <v>5</v>
      </c>
      <c r="J4" s="8" t="s">
        <v>269</v>
      </c>
      <c r="K4" s="6" t="s">
        <v>210</v>
      </c>
    </row>
    <row r="5" spans="1:12" ht="403.2" x14ac:dyDescent="0.3">
      <c r="A5" s="5">
        <v>1</v>
      </c>
      <c r="B5" s="10" t="s">
        <v>101</v>
      </c>
      <c r="C5" s="5" t="s">
        <v>102</v>
      </c>
      <c r="D5" s="5">
        <v>10</v>
      </c>
      <c r="E5" s="11"/>
      <c r="F5" s="11">
        <f>D5*E5</f>
        <v>0</v>
      </c>
      <c r="G5" s="12">
        <v>0.08</v>
      </c>
      <c r="H5" s="11">
        <f>E5*1.08</f>
        <v>0</v>
      </c>
      <c r="I5" s="11">
        <f>D5*H5</f>
        <v>0</v>
      </c>
      <c r="J5" s="88"/>
      <c r="K5" s="83"/>
      <c r="L5" t="s">
        <v>207</v>
      </c>
    </row>
    <row r="6" spans="1:12" x14ac:dyDescent="0.3">
      <c r="A6" s="5" t="s">
        <v>10</v>
      </c>
      <c r="B6" s="14" t="s">
        <v>29</v>
      </c>
      <c r="C6" s="15" t="s">
        <v>6</v>
      </c>
      <c r="D6" s="15">
        <v>8</v>
      </c>
      <c r="E6" s="16"/>
      <c r="F6" s="17">
        <f t="shared" ref="F6:F21" si="0">E6*D6</f>
        <v>0</v>
      </c>
      <c r="G6" s="18">
        <v>0.08</v>
      </c>
      <c r="H6" s="16">
        <f t="shared" ref="H6:I21" si="1">E6*1.08</f>
        <v>0</v>
      </c>
      <c r="I6" s="16">
        <f t="shared" si="1"/>
        <v>0</v>
      </c>
      <c r="J6" s="89"/>
      <c r="K6" s="79"/>
    </row>
    <row r="7" spans="1:12" x14ac:dyDescent="0.3">
      <c r="A7" s="5" t="s">
        <v>11</v>
      </c>
      <c r="B7" s="14" t="s">
        <v>142</v>
      </c>
      <c r="C7" s="15" t="s">
        <v>6</v>
      </c>
      <c r="D7" s="15">
        <v>1</v>
      </c>
      <c r="E7" s="16"/>
      <c r="F7" s="17">
        <f t="shared" si="0"/>
        <v>0</v>
      </c>
      <c r="G7" s="18">
        <v>0.08</v>
      </c>
      <c r="H7" s="16">
        <f t="shared" si="1"/>
        <v>0</v>
      </c>
      <c r="I7" s="16">
        <f t="shared" si="1"/>
        <v>0</v>
      </c>
      <c r="J7" s="89"/>
      <c r="K7" s="79"/>
    </row>
    <row r="8" spans="1:12" x14ac:dyDescent="0.3">
      <c r="A8" s="5" t="s">
        <v>12</v>
      </c>
      <c r="B8" s="14" t="s">
        <v>30</v>
      </c>
      <c r="C8" s="15" t="s">
        <v>6</v>
      </c>
      <c r="D8" s="15">
        <v>1</v>
      </c>
      <c r="E8" s="16"/>
      <c r="F8" s="17">
        <f t="shared" si="0"/>
        <v>0</v>
      </c>
      <c r="G8" s="18">
        <v>0.08</v>
      </c>
      <c r="H8" s="16">
        <f t="shared" si="1"/>
        <v>0</v>
      </c>
      <c r="I8" s="16">
        <f t="shared" si="1"/>
        <v>0</v>
      </c>
      <c r="J8" s="89"/>
      <c r="K8" s="79"/>
    </row>
    <row r="9" spans="1:12" x14ac:dyDescent="0.3">
      <c r="A9" s="5" t="s">
        <v>13</v>
      </c>
      <c r="B9" s="14" t="s">
        <v>7</v>
      </c>
      <c r="C9" s="15" t="s">
        <v>6</v>
      </c>
      <c r="D9" s="15">
        <v>8</v>
      </c>
      <c r="E9" s="16"/>
      <c r="F9" s="17">
        <f t="shared" si="0"/>
        <v>0</v>
      </c>
      <c r="G9" s="18">
        <v>0.08</v>
      </c>
      <c r="H9" s="16">
        <f t="shared" si="1"/>
        <v>0</v>
      </c>
      <c r="I9" s="16">
        <f t="shared" si="1"/>
        <v>0</v>
      </c>
      <c r="J9" s="89"/>
      <c r="K9" s="79"/>
    </row>
    <row r="10" spans="1:12" x14ac:dyDescent="0.3">
      <c r="A10" s="5" t="s">
        <v>14</v>
      </c>
      <c r="B10" s="14" t="s">
        <v>151</v>
      </c>
      <c r="C10" s="15" t="s">
        <v>6</v>
      </c>
      <c r="D10" s="15">
        <v>1</v>
      </c>
      <c r="E10" s="16"/>
      <c r="F10" s="17">
        <f t="shared" si="0"/>
        <v>0</v>
      </c>
      <c r="G10" s="18">
        <v>0.08</v>
      </c>
      <c r="H10" s="16">
        <f t="shared" si="1"/>
        <v>0</v>
      </c>
      <c r="I10" s="16">
        <f t="shared" si="1"/>
        <v>0</v>
      </c>
      <c r="J10" s="89"/>
      <c r="K10" s="79"/>
    </row>
    <row r="11" spans="1:12" x14ac:dyDescent="0.3">
      <c r="A11" s="5" t="s">
        <v>15</v>
      </c>
      <c r="B11" s="14" t="s">
        <v>152</v>
      </c>
      <c r="C11" s="15" t="s">
        <v>6</v>
      </c>
      <c r="D11" s="15">
        <v>1</v>
      </c>
      <c r="E11" s="16"/>
      <c r="F11" s="17">
        <f t="shared" si="0"/>
        <v>0</v>
      </c>
      <c r="G11" s="18">
        <v>0.08</v>
      </c>
      <c r="H11" s="16">
        <f t="shared" si="1"/>
        <v>0</v>
      </c>
      <c r="I11" s="16">
        <f t="shared" si="1"/>
        <v>0</v>
      </c>
      <c r="J11" s="89"/>
      <c r="K11" s="79"/>
    </row>
    <row r="12" spans="1:12" x14ac:dyDescent="0.3">
      <c r="A12" s="5" t="s">
        <v>16</v>
      </c>
      <c r="B12" s="14" t="s">
        <v>70</v>
      </c>
      <c r="C12" s="15" t="s">
        <v>6</v>
      </c>
      <c r="D12" s="15">
        <v>1</v>
      </c>
      <c r="E12" s="16"/>
      <c r="F12" s="17">
        <f t="shared" si="0"/>
        <v>0</v>
      </c>
      <c r="G12" s="18">
        <v>0.08</v>
      </c>
      <c r="H12" s="16">
        <f t="shared" si="1"/>
        <v>0</v>
      </c>
      <c r="I12" s="16">
        <f t="shared" si="1"/>
        <v>0</v>
      </c>
      <c r="J12" s="89"/>
      <c r="K12" s="79"/>
    </row>
    <row r="13" spans="1:12" x14ac:dyDescent="0.3">
      <c r="A13" s="5" t="s">
        <v>17</v>
      </c>
      <c r="B13" s="14" t="s">
        <v>71</v>
      </c>
      <c r="C13" s="15" t="s">
        <v>6</v>
      </c>
      <c r="D13" s="15">
        <v>2</v>
      </c>
      <c r="E13" s="16"/>
      <c r="F13" s="17">
        <f t="shared" si="0"/>
        <v>0</v>
      </c>
      <c r="G13" s="18">
        <v>0.08</v>
      </c>
      <c r="H13" s="16">
        <f t="shared" si="1"/>
        <v>0</v>
      </c>
      <c r="I13" s="16">
        <f t="shared" si="1"/>
        <v>0</v>
      </c>
      <c r="J13" s="89"/>
      <c r="K13" s="79"/>
    </row>
    <row r="14" spans="1:12" x14ac:dyDescent="0.3">
      <c r="A14" s="5" t="s">
        <v>18</v>
      </c>
      <c r="B14" s="14" t="s">
        <v>72</v>
      </c>
      <c r="C14" s="15" t="s">
        <v>6</v>
      </c>
      <c r="D14" s="15">
        <v>1</v>
      </c>
      <c r="E14" s="16"/>
      <c r="F14" s="17">
        <f t="shared" si="0"/>
        <v>0</v>
      </c>
      <c r="G14" s="18">
        <v>0.08</v>
      </c>
      <c r="H14" s="16">
        <f t="shared" si="1"/>
        <v>0</v>
      </c>
      <c r="I14" s="16">
        <f t="shared" si="1"/>
        <v>0</v>
      </c>
      <c r="J14" s="89"/>
      <c r="K14" s="79"/>
    </row>
    <row r="15" spans="1:12" x14ac:dyDescent="0.3">
      <c r="A15" s="5" t="s">
        <v>19</v>
      </c>
      <c r="B15" s="14" t="s">
        <v>8</v>
      </c>
      <c r="C15" s="15" t="s">
        <v>6</v>
      </c>
      <c r="D15" s="15">
        <v>1</v>
      </c>
      <c r="E15" s="16"/>
      <c r="F15" s="17">
        <f t="shared" si="0"/>
        <v>0</v>
      </c>
      <c r="G15" s="18">
        <v>0.08</v>
      </c>
      <c r="H15" s="16">
        <f t="shared" si="1"/>
        <v>0</v>
      </c>
      <c r="I15" s="16">
        <f t="shared" si="1"/>
        <v>0</v>
      </c>
      <c r="J15" s="89"/>
      <c r="K15" s="79"/>
    </row>
    <row r="16" spans="1:12" x14ac:dyDescent="0.3">
      <c r="A16" s="5" t="s">
        <v>20</v>
      </c>
      <c r="B16" s="14" t="s">
        <v>31</v>
      </c>
      <c r="C16" s="15" t="s">
        <v>6</v>
      </c>
      <c r="D16" s="15">
        <v>1</v>
      </c>
      <c r="E16" s="16"/>
      <c r="F16" s="17">
        <f t="shared" si="0"/>
        <v>0</v>
      </c>
      <c r="G16" s="18">
        <v>0.08</v>
      </c>
      <c r="H16" s="16">
        <f t="shared" si="1"/>
        <v>0</v>
      </c>
      <c r="I16" s="16">
        <f t="shared" si="1"/>
        <v>0</v>
      </c>
      <c r="J16" s="89"/>
      <c r="K16" s="79"/>
    </row>
    <row r="17" spans="1:11" x14ac:dyDescent="0.3">
      <c r="A17" s="5" t="s">
        <v>21</v>
      </c>
      <c r="B17" s="14" t="s">
        <v>154</v>
      </c>
      <c r="C17" s="15" t="s">
        <v>6</v>
      </c>
      <c r="D17" s="15">
        <v>1</v>
      </c>
      <c r="E17" s="16"/>
      <c r="F17" s="17">
        <f t="shared" si="0"/>
        <v>0</v>
      </c>
      <c r="G17" s="18">
        <v>0.08</v>
      </c>
      <c r="H17" s="16">
        <f t="shared" si="1"/>
        <v>0</v>
      </c>
      <c r="I17" s="16">
        <f t="shared" si="1"/>
        <v>0</v>
      </c>
      <c r="J17" s="89"/>
      <c r="K17" s="79"/>
    </row>
    <row r="18" spans="1:11" x14ac:dyDescent="0.3">
      <c r="A18" s="5" t="s">
        <v>22</v>
      </c>
      <c r="B18" s="14" t="s">
        <v>32</v>
      </c>
      <c r="C18" s="15" t="s">
        <v>6</v>
      </c>
      <c r="D18" s="15">
        <v>1</v>
      </c>
      <c r="E18" s="16"/>
      <c r="F18" s="17">
        <f t="shared" si="0"/>
        <v>0</v>
      </c>
      <c r="G18" s="18">
        <v>0.08</v>
      </c>
      <c r="H18" s="16">
        <f t="shared" si="1"/>
        <v>0</v>
      </c>
      <c r="I18" s="16">
        <f t="shared" si="1"/>
        <v>0</v>
      </c>
      <c r="J18" s="89"/>
      <c r="K18" s="79"/>
    </row>
    <row r="19" spans="1:11" x14ac:dyDescent="0.3">
      <c r="A19" s="13" t="s">
        <v>153</v>
      </c>
      <c r="B19" s="20" t="s">
        <v>155</v>
      </c>
      <c r="C19" s="15" t="s">
        <v>6</v>
      </c>
      <c r="D19" s="15">
        <v>1</v>
      </c>
      <c r="E19" s="16"/>
      <c r="F19" s="17">
        <f t="shared" si="0"/>
        <v>0</v>
      </c>
      <c r="G19" s="18">
        <v>0.08</v>
      </c>
      <c r="H19" s="16">
        <f t="shared" si="1"/>
        <v>0</v>
      </c>
      <c r="I19" s="16">
        <f t="shared" si="1"/>
        <v>0</v>
      </c>
      <c r="J19" s="89"/>
      <c r="K19" s="79"/>
    </row>
    <row r="20" spans="1:11" x14ac:dyDescent="0.3">
      <c r="A20" s="13" t="s">
        <v>157</v>
      </c>
      <c r="B20" s="20" t="s">
        <v>33</v>
      </c>
      <c r="C20" s="21" t="s">
        <v>6</v>
      </c>
      <c r="D20" s="21">
        <v>1</v>
      </c>
      <c r="E20" s="22"/>
      <c r="F20" s="23">
        <f t="shared" si="0"/>
        <v>0</v>
      </c>
      <c r="G20" s="24">
        <v>0.08</v>
      </c>
      <c r="H20" s="22">
        <f t="shared" si="1"/>
        <v>0</v>
      </c>
      <c r="I20" s="22">
        <f t="shared" si="1"/>
        <v>0</v>
      </c>
      <c r="J20" s="89"/>
      <c r="K20" s="79"/>
    </row>
    <row r="21" spans="1:11" ht="15" thickBot="1" x14ac:dyDescent="0.35">
      <c r="A21" s="25" t="s">
        <v>158</v>
      </c>
      <c r="B21" s="26" t="s">
        <v>156</v>
      </c>
      <c r="C21" s="27" t="s">
        <v>6</v>
      </c>
      <c r="D21" s="27">
        <v>1</v>
      </c>
      <c r="E21" s="28"/>
      <c r="F21" s="29">
        <f t="shared" si="0"/>
        <v>0</v>
      </c>
      <c r="G21" s="30">
        <v>0.08</v>
      </c>
      <c r="H21" s="28">
        <f t="shared" si="1"/>
        <v>0</v>
      </c>
      <c r="I21" s="28">
        <f t="shared" si="1"/>
        <v>0</v>
      </c>
      <c r="J21" s="90"/>
      <c r="K21" s="80"/>
    </row>
    <row r="22" spans="1:11" ht="129.6" x14ac:dyDescent="0.3">
      <c r="A22" s="32">
        <v>2</v>
      </c>
      <c r="B22" s="33" t="s">
        <v>103</v>
      </c>
      <c r="C22" s="32" t="s">
        <v>102</v>
      </c>
      <c r="D22" s="32">
        <v>6</v>
      </c>
      <c r="E22" s="34"/>
      <c r="F22" s="34">
        <f>D22*E22</f>
        <v>0</v>
      </c>
      <c r="G22" s="35">
        <v>0.08</v>
      </c>
      <c r="H22" s="34">
        <f>E22*1.08</f>
        <v>0</v>
      </c>
      <c r="I22" s="34">
        <f>D22*H22</f>
        <v>0</v>
      </c>
      <c r="J22" s="91"/>
      <c r="K22" s="79"/>
    </row>
    <row r="23" spans="1:11" x14ac:dyDescent="0.3">
      <c r="A23" s="5" t="s">
        <v>25</v>
      </c>
      <c r="B23" s="14" t="s">
        <v>9</v>
      </c>
      <c r="C23" s="15" t="s">
        <v>6</v>
      </c>
      <c r="D23" s="15">
        <v>1</v>
      </c>
      <c r="E23" s="16"/>
      <c r="F23" s="17">
        <f t="shared" ref="F23:F24" si="2">E23*D23</f>
        <v>0</v>
      </c>
      <c r="G23" s="18">
        <v>0.08</v>
      </c>
      <c r="H23" s="16">
        <f t="shared" ref="H23:I24" si="3">E23*1.08</f>
        <v>0</v>
      </c>
      <c r="I23" s="16">
        <f t="shared" si="3"/>
        <v>0</v>
      </c>
      <c r="J23" s="89"/>
      <c r="K23" s="79"/>
    </row>
    <row r="24" spans="1:11" ht="15" thickBot="1" x14ac:dyDescent="0.35">
      <c r="A24" s="25" t="s">
        <v>26</v>
      </c>
      <c r="B24" s="26" t="s">
        <v>74</v>
      </c>
      <c r="C24" s="27" t="s">
        <v>6</v>
      </c>
      <c r="D24" s="27">
        <v>2</v>
      </c>
      <c r="E24" s="28"/>
      <c r="F24" s="36">
        <f t="shared" si="2"/>
        <v>0</v>
      </c>
      <c r="G24" s="30">
        <v>0.08</v>
      </c>
      <c r="H24" s="28">
        <f t="shared" si="3"/>
        <v>0</v>
      </c>
      <c r="I24" s="28">
        <f t="shared" si="3"/>
        <v>0</v>
      </c>
      <c r="J24" s="90"/>
      <c r="K24" s="80"/>
    </row>
    <row r="25" spans="1:11" ht="244.8" x14ac:dyDescent="0.3">
      <c r="A25" s="37">
        <v>3</v>
      </c>
      <c r="B25" s="38" t="s">
        <v>104</v>
      </c>
      <c r="C25" s="39" t="s">
        <v>102</v>
      </c>
      <c r="D25" s="39">
        <v>10</v>
      </c>
      <c r="E25" s="40"/>
      <c r="F25" s="40">
        <f>D25*E25</f>
        <v>0</v>
      </c>
      <c r="G25" s="41">
        <v>0.08</v>
      </c>
      <c r="H25" s="40">
        <f>E25*1.08</f>
        <v>0</v>
      </c>
      <c r="I25" s="40">
        <f>D25*H25</f>
        <v>0</v>
      </c>
      <c r="J25" s="92"/>
      <c r="K25" s="84"/>
    </row>
    <row r="26" spans="1:11" x14ac:dyDescent="0.3">
      <c r="A26" s="32" t="s">
        <v>27</v>
      </c>
      <c r="B26" s="14" t="s">
        <v>42</v>
      </c>
      <c r="C26" s="15" t="s">
        <v>6</v>
      </c>
      <c r="D26" s="15">
        <v>6</v>
      </c>
      <c r="E26" s="16"/>
      <c r="F26" s="42">
        <f t="shared" ref="F26:F33" si="4">E26*D26</f>
        <v>0</v>
      </c>
      <c r="G26" s="18">
        <v>0.08</v>
      </c>
      <c r="H26" s="16">
        <f t="shared" ref="H26:I33" si="5">E26*1.08</f>
        <v>0</v>
      </c>
      <c r="I26" s="16">
        <f t="shared" si="5"/>
        <v>0</v>
      </c>
      <c r="J26" s="89"/>
      <c r="K26" s="79"/>
    </row>
    <row r="27" spans="1:11" x14ac:dyDescent="0.3">
      <c r="A27" s="5" t="s">
        <v>28</v>
      </c>
      <c r="B27" s="14" t="s">
        <v>7</v>
      </c>
      <c r="C27" s="15" t="s">
        <v>6</v>
      </c>
      <c r="D27" s="15">
        <v>6</v>
      </c>
      <c r="E27" s="16"/>
      <c r="F27" s="42">
        <f t="shared" si="4"/>
        <v>0</v>
      </c>
      <c r="G27" s="18">
        <v>0.08</v>
      </c>
      <c r="H27" s="16">
        <f t="shared" si="5"/>
        <v>0</v>
      </c>
      <c r="I27" s="16">
        <f t="shared" si="5"/>
        <v>0</v>
      </c>
      <c r="J27" s="89"/>
      <c r="K27" s="79"/>
    </row>
    <row r="28" spans="1:11" x14ac:dyDescent="0.3">
      <c r="A28" s="5" t="s">
        <v>75</v>
      </c>
      <c r="B28" s="14" t="s">
        <v>44</v>
      </c>
      <c r="C28" s="15" t="s">
        <v>6</v>
      </c>
      <c r="D28" s="15">
        <v>1</v>
      </c>
      <c r="E28" s="16"/>
      <c r="F28" s="42">
        <f t="shared" si="4"/>
        <v>0</v>
      </c>
      <c r="G28" s="18">
        <v>0.08</v>
      </c>
      <c r="H28" s="16">
        <f t="shared" si="5"/>
        <v>0</v>
      </c>
      <c r="I28" s="16">
        <f t="shared" si="5"/>
        <v>0</v>
      </c>
      <c r="J28" s="89"/>
      <c r="K28" s="79"/>
    </row>
    <row r="29" spans="1:11" x14ac:dyDescent="0.3">
      <c r="A29" s="5" t="s">
        <v>76</v>
      </c>
      <c r="B29" s="14" t="s">
        <v>45</v>
      </c>
      <c r="C29" s="15" t="s">
        <v>6</v>
      </c>
      <c r="D29" s="15">
        <v>1</v>
      </c>
      <c r="E29" s="16"/>
      <c r="F29" s="42">
        <f t="shared" si="4"/>
        <v>0</v>
      </c>
      <c r="G29" s="18">
        <v>0.08</v>
      </c>
      <c r="H29" s="16">
        <f t="shared" si="5"/>
        <v>0</v>
      </c>
      <c r="I29" s="16">
        <f t="shared" si="5"/>
        <v>0</v>
      </c>
      <c r="J29" s="89"/>
      <c r="K29" s="79"/>
    </row>
    <row r="30" spans="1:11" x14ac:dyDescent="0.3">
      <c r="A30" s="5" t="s">
        <v>77</v>
      </c>
      <c r="B30" s="14" t="s">
        <v>81</v>
      </c>
      <c r="C30" s="15" t="s">
        <v>6</v>
      </c>
      <c r="D30" s="15">
        <v>6</v>
      </c>
      <c r="E30" s="16"/>
      <c r="F30" s="42">
        <f t="shared" si="4"/>
        <v>0</v>
      </c>
      <c r="G30" s="18">
        <v>0.08</v>
      </c>
      <c r="H30" s="16">
        <f t="shared" si="5"/>
        <v>0</v>
      </c>
      <c r="I30" s="16">
        <f t="shared" si="5"/>
        <v>0</v>
      </c>
      <c r="J30" s="89"/>
      <c r="K30" s="79"/>
    </row>
    <row r="31" spans="1:11" x14ac:dyDescent="0.3">
      <c r="A31" s="5" t="s">
        <v>78</v>
      </c>
      <c r="B31" s="14" t="s">
        <v>46</v>
      </c>
      <c r="C31" s="15" t="s">
        <v>6</v>
      </c>
      <c r="D31" s="15">
        <v>1</v>
      </c>
      <c r="E31" s="16"/>
      <c r="F31" s="42">
        <f t="shared" si="4"/>
        <v>0</v>
      </c>
      <c r="G31" s="18">
        <v>0.08</v>
      </c>
      <c r="H31" s="16">
        <f t="shared" si="5"/>
        <v>0</v>
      </c>
      <c r="I31" s="16">
        <f t="shared" si="5"/>
        <v>0</v>
      </c>
      <c r="J31" s="89"/>
      <c r="K31" s="79"/>
    </row>
    <row r="32" spans="1:11" x14ac:dyDescent="0.3">
      <c r="A32" s="5" t="s">
        <v>79</v>
      </c>
      <c r="B32" s="14" t="s">
        <v>47</v>
      </c>
      <c r="C32" s="15" t="s">
        <v>6</v>
      </c>
      <c r="D32" s="15">
        <v>1</v>
      </c>
      <c r="E32" s="16"/>
      <c r="F32" s="42">
        <f t="shared" si="4"/>
        <v>0</v>
      </c>
      <c r="G32" s="18">
        <v>0.08</v>
      </c>
      <c r="H32" s="16">
        <f t="shared" si="5"/>
        <v>0</v>
      </c>
      <c r="I32" s="16">
        <f t="shared" si="5"/>
        <v>0</v>
      </c>
      <c r="J32" s="89"/>
      <c r="K32" s="79"/>
    </row>
    <row r="33" spans="1:11" ht="15" thickBot="1" x14ac:dyDescent="0.35">
      <c r="A33" s="25" t="s">
        <v>80</v>
      </c>
      <c r="B33" s="26" t="s">
        <v>43</v>
      </c>
      <c r="C33" s="27" t="s">
        <v>6</v>
      </c>
      <c r="D33" s="27">
        <v>6</v>
      </c>
      <c r="E33" s="28"/>
      <c r="F33" s="29">
        <f t="shared" si="4"/>
        <v>0</v>
      </c>
      <c r="G33" s="30">
        <v>0.08</v>
      </c>
      <c r="H33" s="28">
        <f t="shared" si="5"/>
        <v>0</v>
      </c>
      <c r="I33" s="28">
        <f t="shared" si="5"/>
        <v>0</v>
      </c>
      <c r="J33" s="90"/>
      <c r="K33" s="80"/>
    </row>
    <row r="34" spans="1:11" ht="172.8" x14ac:dyDescent="0.3">
      <c r="A34" s="39">
        <v>4</v>
      </c>
      <c r="B34" s="43" t="s">
        <v>208</v>
      </c>
      <c r="C34" s="39" t="s">
        <v>102</v>
      </c>
      <c r="D34" s="39">
        <v>1</v>
      </c>
      <c r="E34" s="40"/>
      <c r="F34" s="40">
        <f>D34*E34</f>
        <v>0</v>
      </c>
      <c r="G34" s="41">
        <v>0.08</v>
      </c>
      <c r="H34" s="40">
        <f>E34*1.08</f>
        <v>0</v>
      </c>
      <c r="I34" s="40">
        <f>D34*H34</f>
        <v>0</v>
      </c>
      <c r="J34" s="92"/>
      <c r="K34" s="84"/>
    </row>
    <row r="35" spans="1:11" x14ac:dyDescent="0.3">
      <c r="A35" s="32" t="s">
        <v>34</v>
      </c>
      <c r="B35" s="14" t="s">
        <v>82</v>
      </c>
      <c r="C35" s="15" t="s">
        <v>6</v>
      </c>
      <c r="D35" s="15">
        <v>1</v>
      </c>
      <c r="E35" s="16"/>
      <c r="F35" s="42">
        <f t="shared" ref="F35:F40" si="6">E35*D35</f>
        <v>0</v>
      </c>
      <c r="G35" s="18">
        <v>0.08</v>
      </c>
      <c r="H35" s="16">
        <f t="shared" ref="H35:I40" si="7">E35*1.08</f>
        <v>0</v>
      </c>
      <c r="I35" s="16">
        <f t="shared" si="7"/>
        <v>0</v>
      </c>
      <c r="J35" s="89"/>
      <c r="K35" s="79"/>
    </row>
    <row r="36" spans="1:11" x14ac:dyDescent="0.3">
      <c r="A36" s="5" t="s">
        <v>35</v>
      </c>
      <c r="B36" s="14" t="s">
        <v>83</v>
      </c>
      <c r="C36" s="15" t="s">
        <v>6</v>
      </c>
      <c r="D36" s="15">
        <v>1</v>
      </c>
      <c r="E36" s="16"/>
      <c r="F36" s="42">
        <f t="shared" si="6"/>
        <v>0</v>
      </c>
      <c r="G36" s="18">
        <v>0.08</v>
      </c>
      <c r="H36" s="16">
        <f t="shared" si="7"/>
        <v>0</v>
      </c>
      <c r="I36" s="16">
        <f t="shared" si="7"/>
        <v>0</v>
      </c>
      <c r="J36" s="89"/>
      <c r="K36" s="79"/>
    </row>
    <row r="37" spans="1:11" x14ac:dyDescent="0.3">
      <c r="A37" s="5" t="s">
        <v>36</v>
      </c>
      <c r="B37" s="14" t="s">
        <v>84</v>
      </c>
      <c r="C37" s="15" t="s">
        <v>6</v>
      </c>
      <c r="D37" s="15">
        <v>1</v>
      </c>
      <c r="E37" s="16"/>
      <c r="F37" s="42">
        <f t="shared" si="6"/>
        <v>0</v>
      </c>
      <c r="G37" s="18">
        <v>0.08</v>
      </c>
      <c r="H37" s="16">
        <f t="shared" si="7"/>
        <v>0</v>
      </c>
      <c r="I37" s="16">
        <f t="shared" si="7"/>
        <v>0</v>
      </c>
      <c r="J37" s="89"/>
      <c r="K37" s="79"/>
    </row>
    <row r="38" spans="1:11" x14ac:dyDescent="0.3">
      <c r="A38" s="5" t="s">
        <v>37</v>
      </c>
      <c r="B38" s="14" t="s">
        <v>60</v>
      </c>
      <c r="C38" s="15" t="s">
        <v>6</v>
      </c>
      <c r="D38" s="15">
        <v>1</v>
      </c>
      <c r="E38" s="16"/>
      <c r="F38" s="42">
        <f t="shared" si="6"/>
        <v>0</v>
      </c>
      <c r="G38" s="18">
        <v>0.08</v>
      </c>
      <c r="H38" s="16">
        <f t="shared" si="7"/>
        <v>0</v>
      </c>
      <c r="I38" s="16">
        <f t="shared" si="7"/>
        <v>0</v>
      </c>
      <c r="J38" s="89"/>
      <c r="K38" s="79"/>
    </row>
    <row r="39" spans="1:11" x14ac:dyDescent="0.3">
      <c r="A39" s="5" t="s">
        <v>38</v>
      </c>
      <c r="B39" s="14" t="s">
        <v>85</v>
      </c>
      <c r="C39" s="15" t="s">
        <v>6</v>
      </c>
      <c r="D39" s="15">
        <v>1</v>
      </c>
      <c r="E39" s="16"/>
      <c r="F39" s="42">
        <f t="shared" si="6"/>
        <v>0</v>
      </c>
      <c r="G39" s="18">
        <v>0.08</v>
      </c>
      <c r="H39" s="16">
        <f t="shared" si="7"/>
        <v>0</v>
      </c>
      <c r="I39" s="16">
        <f t="shared" si="7"/>
        <v>0</v>
      </c>
      <c r="J39" s="89"/>
      <c r="K39" s="79"/>
    </row>
    <row r="40" spans="1:11" ht="15" thickBot="1" x14ac:dyDescent="0.35">
      <c r="A40" s="25" t="s">
        <v>39</v>
      </c>
      <c r="B40" s="26" t="s">
        <v>86</v>
      </c>
      <c r="C40" s="27" t="s">
        <v>6</v>
      </c>
      <c r="D40" s="27">
        <v>1</v>
      </c>
      <c r="E40" s="28"/>
      <c r="F40" s="29">
        <f t="shared" si="6"/>
        <v>0</v>
      </c>
      <c r="G40" s="30">
        <v>0.08</v>
      </c>
      <c r="H40" s="28">
        <f t="shared" si="7"/>
        <v>0</v>
      </c>
      <c r="I40" s="28">
        <f t="shared" si="7"/>
        <v>0</v>
      </c>
      <c r="J40" s="90"/>
      <c r="K40" s="80"/>
    </row>
    <row r="41" spans="1:11" ht="144" x14ac:dyDescent="0.3">
      <c r="A41" s="32">
        <v>5</v>
      </c>
      <c r="B41" s="44" t="s">
        <v>105</v>
      </c>
      <c r="C41" s="32" t="s">
        <v>102</v>
      </c>
      <c r="D41" s="32">
        <v>1</v>
      </c>
      <c r="E41" s="34"/>
      <c r="F41" s="34">
        <f>D41*E41</f>
        <v>0</v>
      </c>
      <c r="G41" s="35">
        <v>0.08</v>
      </c>
      <c r="H41" s="34">
        <f>E41*1.08</f>
        <v>0</v>
      </c>
      <c r="I41" s="34">
        <f>D41*H41</f>
        <v>0</v>
      </c>
      <c r="J41" s="91"/>
      <c r="K41" s="79"/>
    </row>
    <row r="42" spans="1:11" x14ac:dyDescent="0.3">
      <c r="A42" s="32" t="s">
        <v>40</v>
      </c>
      <c r="B42" s="14" t="s">
        <v>106</v>
      </c>
      <c r="C42" s="15" t="s">
        <v>6</v>
      </c>
      <c r="D42" s="15">
        <v>1</v>
      </c>
      <c r="E42" s="16"/>
      <c r="F42" s="42">
        <f t="shared" ref="F42:F44" si="8">E42*D42</f>
        <v>0</v>
      </c>
      <c r="G42" s="18">
        <v>0.08</v>
      </c>
      <c r="H42" s="16">
        <f t="shared" ref="H42:I44" si="9">E42*1.08</f>
        <v>0</v>
      </c>
      <c r="I42" s="16">
        <f t="shared" si="9"/>
        <v>0</v>
      </c>
      <c r="J42" s="89"/>
      <c r="K42" s="79"/>
    </row>
    <row r="43" spans="1:11" x14ac:dyDescent="0.3">
      <c r="A43" s="13" t="s">
        <v>41</v>
      </c>
      <c r="B43" s="20" t="s">
        <v>44</v>
      </c>
      <c r="C43" s="21" t="s">
        <v>6</v>
      </c>
      <c r="D43" s="21">
        <v>1</v>
      </c>
      <c r="E43" s="22"/>
      <c r="F43" s="45">
        <f t="shared" si="8"/>
        <v>0</v>
      </c>
      <c r="G43" s="24">
        <v>0.08</v>
      </c>
      <c r="H43" s="22">
        <f t="shared" si="9"/>
        <v>0</v>
      </c>
      <c r="I43" s="22">
        <f t="shared" si="9"/>
        <v>0</v>
      </c>
      <c r="J43" s="89"/>
      <c r="K43" s="79"/>
    </row>
    <row r="44" spans="1:11" ht="15" thickBot="1" x14ac:dyDescent="0.35">
      <c r="A44" s="25" t="s">
        <v>48</v>
      </c>
      <c r="B44" s="26" t="s">
        <v>45</v>
      </c>
      <c r="C44" s="27" t="s">
        <v>6</v>
      </c>
      <c r="D44" s="27">
        <v>1</v>
      </c>
      <c r="E44" s="28"/>
      <c r="F44" s="29">
        <f t="shared" si="8"/>
        <v>0</v>
      </c>
      <c r="G44" s="30">
        <v>0.08</v>
      </c>
      <c r="H44" s="28">
        <f t="shared" si="9"/>
        <v>0</v>
      </c>
      <c r="I44" s="28">
        <f t="shared" si="9"/>
        <v>0</v>
      </c>
      <c r="J44" s="90"/>
      <c r="K44" s="80"/>
    </row>
    <row r="45" spans="1:11" ht="230.4" x14ac:dyDescent="0.3">
      <c r="A45" s="32">
        <v>6</v>
      </c>
      <c r="B45" s="44" t="s">
        <v>107</v>
      </c>
      <c r="C45" s="32"/>
      <c r="D45" s="32">
        <v>5</v>
      </c>
      <c r="E45" s="34"/>
      <c r="F45" s="34">
        <f>D45*E45</f>
        <v>0</v>
      </c>
      <c r="G45" s="35">
        <v>0.08</v>
      </c>
      <c r="H45" s="34">
        <f>E45*1.08</f>
        <v>0</v>
      </c>
      <c r="I45" s="34">
        <f>D45*H45</f>
        <v>0</v>
      </c>
      <c r="J45" s="91"/>
      <c r="K45" s="79"/>
    </row>
    <row r="46" spans="1:11" x14ac:dyDescent="0.3">
      <c r="A46" s="32" t="s">
        <v>57</v>
      </c>
      <c r="B46" s="14" t="s">
        <v>87</v>
      </c>
      <c r="C46" s="15" t="s">
        <v>6</v>
      </c>
      <c r="D46" s="15">
        <v>1</v>
      </c>
      <c r="E46" s="16"/>
      <c r="F46" s="42">
        <f t="shared" ref="F46:F47" si="10">E46*D46</f>
        <v>0</v>
      </c>
      <c r="G46" s="18">
        <v>0.08</v>
      </c>
      <c r="H46" s="16">
        <f t="shared" ref="H46:I47" si="11">E46*1.08</f>
        <v>0</v>
      </c>
      <c r="I46" s="16">
        <f t="shared" si="11"/>
        <v>0</v>
      </c>
      <c r="J46" s="89"/>
      <c r="K46" s="79"/>
    </row>
    <row r="47" spans="1:11" s="46" customFormat="1" ht="15" thickBot="1" x14ac:dyDescent="0.35">
      <c r="A47" s="25" t="s">
        <v>58</v>
      </c>
      <c r="B47" s="26" t="s">
        <v>49</v>
      </c>
      <c r="C47" s="27" t="s">
        <v>6</v>
      </c>
      <c r="D47" s="27">
        <v>4</v>
      </c>
      <c r="E47" s="28"/>
      <c r="F47" s="29">
        <f t="shared" si="10"/>
        <v>0</v>
      </c>
      <c r="G47" s="30">
        <v>0.08</v>
      </c>
      <c r="H47" s="28">
        <f t="shared" si="11"/>
        <v>0</v>
      </c>
      <c r="I47" s="28">
        <f t="shared" si="11"/>
        <v>0</v>
      </c>
      <c r="J47" s="90"/>
      <c r="K47" s="80"/>
    </row>
    <row r="48" spans="1:11" ht="187.2" x14ac:dyDescent="0.3">
      <c r="A48" s="39">
        <v>7</v>
      </c>
      <c r="B48" s="43" t="s">
        <v>108</v>
      </c>
      <c r="C48" s="39" t="s">
        <v>102</v>
      </c>
      <c r="D48" s="39">
        <v>5</v>
      </c>
      <c r="E48" s="40"/>
      <c r="F48" s="40">
        <f>D48*E48</f>
        <v>0</v>
      </c>
      <c r="G48" s="41">
        <v>0.08</v>
      </c>
      <c r="H48" s="40">
        <f>E48*1.08</f>
        <v>0</v>
      </c>
      <c r="I48" s="40">
        <f>D48*H48</f>
        <v>0</v>
      </c>
      <c r="J48" s="92"/>
      <c r="K48" s="84"/>
    </row>
    <row r="49" spans="1:11" x14ac:dyDescent="0.3">
      <c r="A49" s="19" t="s">
        <v>61</v>
      </c>
      <c r="B49" s="20" t="s">
        <v>88</v>
      </c>
      <c r="C49" s="21" t="s">
        <v>6</v>
      </c>
      <c r="D49" s="21">
        <v>1</v>
      </c>
      <c r="E49" s="22"/>
      <c r="F49" s="45">
        <f t="shared" ref="F49:F50" si="12">E49*D49</f>
        <v>0</v>
      </c>
      <c r="G49" s="24">
        <v>0.08</v>
      </c>
      <c r="H49" s="22">
        <f t="shared" ref="H49:I50" si="13">E49*1.08</f>
        <v>0</v>
      </c>
      <c r="I49" s="22">
        <f t="shared" si="13"/>
        <v>0</v>
      </c>
      <c r="J49" s="89"/>
      <c r="K49" s="79"/>
    </row>
    <row r="50" spans="1:11" ht="15" thickBot="1" x14ac:dyDescent="0.35">
      <c r="A50" s="25" t="s">
        <v>62</v>
      </c>
      <c r="B50" s="26" t="s">
        <v>89</v>
      </c>
      <c r="C50" s="27" t="s">
        <v>6</v>
      </c>
      <c r="D50" s="27">
        <v>1</v>
      </c>
      <c r="E50" s="28"/>
      <c r="F50" s="29">
        <f t="shared" si="12"/>
        <v>0</v>
      </c>
      <c r="G50" s="30">
        <v>0.08</v>
      </c>
      <c r="H50" s="28">
        <f t="shared" si="13"/>
        <v>0</v>
      </c>
      <c r="I50" s="28">
        <f t="shared" si="13"/>
        <v>0</v>
      </c>
      <c r="J50" s="90"/>
      <c r="K50" s="80"/>
    </row>
    <row r="51" spans="1:11" ht="288" x14ac:dyDescent="0.3">
      <c r="A51" s="32">
        <v>8</v>
      </c>
      <c r="B51" s="33" t="s">
        <v>109</v>
      </c>
      <c r="C51" s="32" t="s">
        <v>102</v>
      </c>
      <c r="D51" s="32">
        <v>1</v>
      </c>
      <c r="E51" s="34"/>
      <c r="F51" s="34">
        <f>D51*E51</f>
        <v>0</v>
      </c>
      <c r="G51" s="35">
        <v>0.08</v>
      </c>
      <c r="H51" s="34">
        <f>E51*1.08</f>
        <v>0</v>
      </c>
      <c r="I51" s="34">
        <f>D51*H51</f>
        <v>0</v>
      </c>
      <c r="J51" s="34"/>
      <c r="K51" s="85"/>
    </row>
    <row r="52" spans="1:11" x14ac:dyDescent="0.3">
      <c r="A52" s="5" t="s">
        <v>64</v>
      </c>
      <c r="B52" s="14" t="s">
        <v>49</v>
      </c>
      <c r="C52" s="15" t="s">
        <v>6</v>
      </c>
      <c r="D52" s="15">
        <v>4</v>
      </c>
      <c r="E52" s="16"/>
      <c r="F52" s="42">
        <f t="shared" ref="F52:F61" si="14">E52*D52</f>
        <v>0</v>
      </c>
      <c r="G52" s="18">
        <v>0.08</v>
      </c>
      <c r="H52" s="16">
        <f t="shared" ref="H52:I61" si="15">E52*1.08</f>
        <v>0</v>
      </c>
      <c r="I52" s="16">
        <f t="shared" si="15"/>
        <v>0</v>
      </c>
      <c r="J52" s="16"/>
      <c r="K52" s="86"/>
    </row>
    <row r="53" spans="1:11" x14ac:dyDescent="0.3">
      <c r="A53" s="5" t="s">
        <v>65</v>
      </c>
      <c r="B53" s="14" t="s">
        <v>30</v>
      </c>
      <c r="C53" s="15" t="s">
        <v>6</v>
      </c>
      <c r="D53" s="15">
        <v>2</v>
      </c>
      <c r="E53" s="16"/>
      <c r="F53" s="42">
        <f t="shared" si="14"/>
        <v>0</v>
      </c>
      <c r="G53" s="18">
        <v>0.08</v>
      </c>
      <c r="H53" s="16">
        <f t="shared" si="15"/>
        <v>0</v>
      </c>
      <c r="I53" s="16">
        <f t="shared" si="15"/>
        <v>0</v>
      </c>
      <c r="J53" s="16"/>
      <c r="K53" s="86"/>
    </row>
    <row r="54" spans="1:11" x14ac:dyDescent="0.3">
      <c r="A54" s="5" t="s">
        <v>67</v>
      </c>
      <c r="B54" s="14" t="s">
        <v>50</v>
      </c>
      <c r="C54" s="15" t="s">
        <v>6</v>
      </c>
      <c r="D54" s="15">
        <v>4</v>
      </c>
      <c r="E54" s="16"/>
      <c r="F54" s="42">
        <f t="shared" si="14"/>
        <v>0</v>
      </c>
      <c r="G54" s="18">
        <v>0.08</v>
      </c>
      <c r="H54" s="16">
        <f t="shared" si="15"/>
        <v>0</v>
      </c>
      <c r="I54" s="16">
        <f t="shared" si="15"/>
        <v>0</v>
      </c>
      <c r="J54" s="16"/>
      <c r="K54" s="86"/>
    </row>
    <row r="55" spans="1:11" x14ac:dyDescent="0.3">
      <c r="A55" s="5" t="s">
        <v>66</v>
      </c>
      <c r="B55" s="14" t="s">
        <v>7</v>
      </c>
      <c r="C55" s="15" t="s">
        <v>6</v>
      </c>
      <c r="D55" s="15">
        <v>6</v>
      </c>
      <c r="E55" s="16"/>
      <c r="F55" s="42">
        <f t="shared" si="14"/>
        <v>0</v>
      </c>
      <c r="G55" s="18">
        <v>0.08</v>
      </c>
      <c r="H55" s="16">
        <f t="shared" si="15"/>
        <v>0</v>
      </c>
      <c r="I55" s="16">
        <f t="shared" si="15"/>
        <v>0</v>
      </c>
      <c r="J55" s="16"/>
      <c r="K55" s="86"/>
    </row>
    <row r="56" spans="1:11" x14ac:dyDescent="0.3">
      <c r="A56" s="5" t="s">
        <v>68</v>
      </c>
      <c r="B56" s="14" t="s">
        <v>51</v>
      </c>
      <c r="C56" s="15" t="s">
        <v>6</v>
      </c>
      <c r="D56" s="15">
        <v>2</v>
      </c>
      <c r="E56" s="16"/>
      <c r="F56" s="42">
        <f t="shared" si="14"/>
        <v>0</v>
      </c>
      <c r="G56" s="18">
        <v>0.08</v>
      </c>
      <c r="H56" s="16">
        <f t="shared" si="15"/>
        <v>0</v>
      </c>
      <c r="I56" s="16">
        <f t="shared" si="15"/>
        <v>0</v>
      </c>
      <c r="J56" s="16"/>
      <c r="K56" s="86"/>
    </row>
    <row r="57" spans="1:11" x14ac:dyDescent="0.3">
      <c r="A57" s="5" t="s">
        <v>69</v>
      </c>
      <c r="B57" s="14" t="s">
        <v>52</v>
      </c>
      <c r="C57" s="15" t="s">
        <v>6</v>
      </c>
      <c r="D57" s="15">
        <v>2</v>
      </c>
      <c r="E57" s="16"/>
      <c r="F57" s="42">
        <f t="shared" si="14"/>
        <v>0</v>
      </c>
      <c r="G57" s="18">
        <v>0.08</v>
      </c>
      <c r="H57" s="16">
        <f t="shared" si="15"/>
        <v>0</v>
      </c>
      <c r="I57" s="16">
        <f t="shared" si="15"/>
        <v>0</v>
      </c>
      <c r="J57" s="16"/>
      <c r="K57" s="86"/>
    </row>
    <row r="58" spans="1:11" x14ac:dyDescent="0.3">
      <c r="A58" s="5" t="s">
        <v>90</v>
      </c>
      <c r="B58" s="14" t="s">
        <v>53</v>
      </c>
      <c r="C58" s="15" t="s">
        <v>6</v>
      </c>
      <c r="D58" s="15">
        <v>2</v>
      </c>
      <c r="E58" s="16"/>
      <c r="F58" s="42">
        <f t="shared" si="14"/>
        <v>0</v>
      </c>
      <c r="G58" s="18">
        <v>0.08</v>
      </c>
      <c r="H58" s="16">
        <f t="shared" si="15"/>
        <v>0</v>
      </c>
      <c r="I58" s="16">
        <f t="shared" si="15"/>
        <v>0</v>
      </c>
      <c r="J58" s="16"/>
      <c r="K58" s="86"/>
    </row>
    <row r="59" spans="1:11" x14ac:dyDescent="0.3">
      <c r="A59" s="5" t="s">
        <v>91</v>
      </c>
      <c r="B59" s="14" t="s">
        <v>54</v>
      </c>
      <c r="C59" s="15" t="s">
        <v>6</v>
      </c>
      <c r="D59" s="15">
        <v>2</v>
      </c>
      <c r="E59" s="16"/>
      <c r="F59" s="42">
        <f t="shared" si="14"/>
        <v>0</v>
      </c>
      <c r="G59" s="18">
        <v>0.08</v>
      </c>
      <c r="H59" s="16">
        <f t="shared" si="15"/>
        <v>0</v>
      </c>
      <c r="I59" s="16">
        <f t="shared" si="15"/>
        <v>0</v>
      </c>
      <c r="J59" s="16"/>
      <c r="K59" s="86"/>
    </row>
    <row r="60" spans="1:11" x14ac:dyDescent="0.3">
      <c r="A60" s="5" t="s">
        <v>92</v>
      </c>
      <c r="B60" s="14" t="s">
        <v>55</v>
      </c>
      <c r="C60" s="15" t="s">
        <v>6</v>
      </c>
      <c r="D60" s="15">
        <v>1</v>
      </c>
      <c r="E60" s="16"/>
      <c r="F60" s="42">
        <f t="shared" si="14"/>
        <v>0</v>
      </c>
      <c r="G60" s="18">
        <v>0.08</v>
      </c>
      <c r="H60" s="16">
        <f t="shared" si="15"/>
        <v>0</v>
      </c>
      <c r="I60" s="16">
        <f t="shared" si="15"/>
        <v>0</v>
      </c>
      <c r="J60" s="16"/>
      <c r="K60" s="86"/>
    </row>
    <row r="61" spans="1:11" ht="15" thickBot="1" x14ac:dyDescent="0.35">
      <c r="A61" s="25" t="s">
        <v>93</v>
      </c>
      <c r="B61" s="26" t="s">
        <v>56</v>
      </c>
      <c r="C61" s="27" t="s">
        <v>6</v>
      </c>
      <c r="D61" s="27">
        <v>1</v>
      </c>
      <c r="E61" s="28"/>
      <c r="F61" s="29">
        <f t="shared" si="14"/>
        <v>0</v>
      </c>
      <c r="G61" s="30">
        <v>0.08</v>
      </c>
      <c r="H61" s="28">
        <f t="shared" si="15"/>
        <v>0</v>
      </c>
      <c r="I61" s="28">
        <f t="shared" si="15"/>
        <v>0</v>
      </c>
      <c r="J61" s="28"/>
      <c r="K61" s="87"/>
    </row>
    <row r="62" spans="1:11" ht="360" x14ac:dyDescent="0.3">
      <c r="A62" s="32">
        <v>9</v>
      </c>
      <c r="B62" s="33" t="s">
        <v>110</v>
      </c>
      <c r="C62" s="32" t="s">
        <v>102</v>
      </c>
      <c r="D62" s="32">
        <v>10</v>
      </c>
      <c r="E62" s="34"/>
      <c r="F62" s="34">
        <f>D62*E62</f>
        <v>0</v>
      </c>
      <c r="G62" s="35">
        <v>0.08</v>
      </c>
      <c r="H62" s="34">
        <f>E62*1.08</f>
        <v>0</v>
      </c>
      <c r="I62" s="34">
        <f>D62*H62</f>
        <v>0</v>
      </c>
      <c r="J62" s="34"/>
      <c r="K62" s="85"/>
    </row>
    <row r="63" spans="1:11" x14ac:dyDescent="0.3">
      <c r="A63" s="5" t="s">
        <v>94</v>
      </c>
      <c r="B63" s="14" t="s">
        <v>49</v>
      </c>
      <c r="C63" s="15" t="s">
        <v>6</v>
      </c>
      <c r="D63" s="15">
        <v>4</v>
      </c>
      <c r="E63" s="16"/>
      <c r="F63" s="42">
        <f t="shared" ref="F63:F71" si="16">E63*D63</f>
        <v>0</v>
      </c>
      <c r="G63" s="18">
        <v>0.08</v>
      </c>
      <c r="H63" s="16">
        <f t="shared" ref="H63:I71" si="17">E63*1.08</f>
        <v>0</v>
      </c>
      <c r="I63" s="16">
        <f t="shared" si="17"/>
        <v>0</v>
      </c>
      <c r="J63" s="16"/>
      <c r="K63" s="86"/>
    </row>
    <row r="64" spans="1:11" x14ac:dyDescent="0.3">
      <c r="A64" s="5" t="s">
        <v>95</v>
      </c>
      <c r="B64" s="14" t="s">
        <v>142</v>
      </c>
      <c r="C64" s="15" t="s">
        <v>6</v>
      </c>
      <c r="D64" s="15">
        <v>2</v>
      </c>
      <c r="E64" s="16"/>
      <c r="F64" s="42">
        <f t="shared" si="16"/>
        <v>0</v>
      </c>
      <c r="G64" s="18">
        <v>0.08</v>
      </c>
      <c r="H64" s="16">
        <f t="shared" si="17"/>
        <v>0</v>
      </c>
      <c r="I64" s="16">
        <f t="shared" si="17"/>
        <v>0</v>
      </c>
      <c r="J64" s="16"/>
      <c r="K64" s="86"/>
    </row>
    <row r="65" spans="1:11" x14ac:dyDescent="0.3">
      <c r="A65" s="5" t="s">
        <v>96</v>
      </c>
      <c r="B65" s="14" t="s">
        <v>7</v>
      </c>
      <c r="C65" s="15" t="s">
        <v>6</v>
      </c>
      <c r="D65" s="15">
        <v>2</v>
      </c>
      <c r="E65" s="16"/>
      <c r="F65" s="42">
        <f t="shared" si="16"/>
        <v>0</v>
      </c>
      <c r="G65" s="18">
        <v>0.08</v>
      </c>
      <c r="H65" s="16">
        <f t="shared" si="17"/>
        <v>0</v>
      </c>
      <c r="I65" s="16">
        <f t="shared" si="17"/>
        <v>0</v>
      </c>
      <c r="J65" s="16"/>
      <c r="K65" s="86"/>
    </row>
    <row r="66" spans="1:11" x14ac:dyDescent="0.3">
      <c r="A66" s="5" t="s">
        <v>97</v>
      </c>
      <c r="B66" s="14" t="s">
        <v>170</v>
      </c>
      <c r="C66" s="15" t="s">
        <v>6</v>
      </c>
      <c r="D66" s="15">
        <v>2</v>
      </c>
      <c r="E66" s="16"/>
      <c r="F66" s="42">
        <f t="shared" si="16"/>
        <v>0</v>
      </c>
      <c r="G66" s="18">
        <v>0.08</v>
      </c>
      <c r="H66" s="16">
        <f t="shared" si="17"/>
        <v>0</v>
      </c>
      <c r="I66" s="16">
        <f t="shared" si="17"/>
        <v>0</v>
      </c>
      <c r="J66" s="16"/>
      <c r="K66" s="86"/>
    </row>
    <row r="67" spans="1:11" x14ac:dyDescent="0.3">
      <c r="A67" s="5" t="s">
        <v>98</v>
      </c>
      <c r="B67" s="14" t="s">
        <v>171</v>
      </c>
      <c r="C67" s="15" t="s">
        <v>6</v>
      </c>
      <c r="D67" s="15">
        <v>1</v>
      </c>
      <c r="E67" s="16"/>
      <c r="F67" s="42">
        <f t="shared" si="16"/>
        <v>0</v>
      </c>
      <c r="G67" s="18">
        <v>0.08</v>
      </c>
      <c r="H67" s="16">
        <f t="shared" si="17"/>
        <v>0</v>
      </c>
      <c r="I67" s="16">
        <f t="shared" si="17"/>
        <v>0</v>
      </c>
      <c r="J67" s="16"/>
      <c r="K67" s="86"/>
    </row>
    <row r="68" spans="1:11" x14ac:dyDescent="0.3">
      <c r="A68" s="5" t="s">
        <v>165</v>
      </c>
      <c r="B68" s="14" t="s">
        <v>51</v>
      </c>
      <c r="C68" s="15" t="s">
        <v>6</v>
      </c>
      <c r="D68" s="15">
        <v>1</v>
      </c>
      <c r="E68" s="16"/>
      <c r="F68" s="42">
        <f t="shared" si="16"/>
        <v>0</v>
      </c>
      <c r="G68" s="18">
        <v>0.08</v>
      </c>
      <c r="H68" s="16">
        <f t="shared" si="17"/>
        <v>0</v>
      </c>
      <c r="I68" s="16">
        <f t="shared" si="17"/>
        <v>0</v>
      </c>
      <c r="J68" s="16"/>
      <c r="K68" s="86"/>
    </row>
    <row r="69" spans="1:11" x14ac:dyDescent="0.3">
      <c r="A69" s="5" t="s">
        <v>172</v>
      </c>
      <c r="B69" s="14" t="s">
        <v>164</v>
      </c>
      <c r="C69" s="15" t="s">
        <v>6</v>
      </c>
      <c r="D69" s="15">
        <v>1</v>
      </c>
      <c r="E69" s="16"/>
      <c r="F69" s="42">
        <f t="shared" si="16"/>
        <v>0</v>
      </c>
      <c r="G69" s="18">
        <v>0.08</v>
      </c>
      <c r="H69" s="16">
        <f t="shared" si="17"/>
        <v>0</v>
      </c>
      <c r="I69" s="16">
        <f t="shared" si="17"/>
        <v>0</v>
      </c>
      <c r="J69" s="16"/>
      <c r="K69" s="86"/>
    </row>
    <row r="70" spans="1:11" x14ac:dyDescent="0.3">
      <c r="A70" s="5" t="s">
        <v>173</v>
      </c>
      <c r="B70" s="14" t="s">
        <v>59</v>
      </c>
      <c r="C70" s="15" t="s">
        <v>6</v>
      </c>
      <c r="D70" s="15">
        <v>4</v>
      </c>
      <c r="E70" s="16"/>
      <c r="F70" s="42">
        <f t="shared" si="16"/>
        <v>0</v>
      </c>
      <c r="G70" s="18">
        <v>0.08</v>
      </c>
      <c r="H70" s="16">
        <f t="shared" si="17"/>
        <v>0</v>
      </c>
      <c r="I70" s="16">
        <f t="shared" si="17"/>
        <v>0</v>
      </c>
      <c r="J70" s="16"/>
      <c r="K70" s="86"/>
    </row>
    <row r="71" spans="1:11" ht="15" thickBot="1" x14ac:dyDescent="0.35">
      <c r="A71" s="25" t="s">
        <v>174</v>
      </c>
      <c r="B71" s="26" t="s">
        <v>60</v>
      </c>
      <c r="C71" s="27" t="s">
        <v>6</v>
      </c>
      <c r="D71" s="27">
        <v>1</v>
      </c>
      <c r="E71" s="28"/>
      <c r="F71" s="29">
        <f t="shared" si="16"/>
        <v>0</v>
      </c>
      <c r="G71" s="30">
        <v>0.08</v>
      </c>
      <c r="H71" s="28">
        <f t="shared" si="17"/>
        <v>0</v>
      </c>
      <c r="I71" s="28">
        <f t="shared" si="17"/>
        <v>0</v>
      </c>
      <c r="J71" s="28"/>
      <c r="K71" s="87"/>
    </row>
    <row r="72" spans="1:11" ht="259.2" x14ac:dyDescent="0.3">
      <c r="A72" s="32">
        <v>10</v>
      </c>
      <c r="B72" s="44" t="s">
        <v>111</v>
      </c>
      <c r="C72" s="32" t="s">
        <v>102</v>
      </c>
      <c r="D72" s="32">
        <v>5</v>
      </c>
      <c r="E72" s="34"/>
      <c r="F72" s="34">
        <f>D72*E72</f>
        <v>0</v>
      </c>
      <c r="G72" s="35">
        <v>0.08</v>
      </c>
      <c r="H72" s="34">
        <f>E72*1.08</f>
        <v>0</v>
      </c>
      <c r="I72" s="34">
        <f>D72*H72</f>
        <v>0</v>
      </c>
      <c r="J72" s="91"/>
      <c r="K72" s="79"/>
    </row>
    <row r="73" spans="1:11" ht="15" thickBot="1" x14ac:dyDescent="0.35">
      <c r="A73" s="31" t="s">
        <v>99</v>
      </c>
      <c r="B73" s="26" t="s">
        <v>100</v>
      </c>
      <c r="C73" s="27" t="s">
        <v>6</v>
      </c>
      <c r="D73" s="27">
        <v>1</v>
      </c>
      <c r="E73" s="28"/>
      <c r="F73" s="29">
        <f t="shared" ref="F73" si="18">E73*D73</f>
        <v>0</v>
      </c>
      <c r="G73" s="30">
        <v>0.08</v>
      </c>
      <c r="H73" s="28">
        <f t="shared" ref="H73:I73" si="19">E73*1.08</f>
        <v>0</v>
      </c>
      <c r="I73" s="28">
        <f t="shared" si="19"/>
        <v>0</v>
      </c>
      <c r="J73" s="90"/>
      <c r="K73" s="80"/>
    </row>
    <row r="74" spans="1:11" ht="230.4" x14ac:dyDescent="0.3">
      <c r="A74" s="32">
        <v>11</v>
      </c>
      <c r="B74" s="44" t="s">
        <v>112</v>
      </c>
      <c r="C74" s="32" t="s">
        <v>102</v>
      </c>
      <c r="D74" s="32">
        <v>20</v>
      </c>
      <c r="E74" s="34"/>
      <c r="F74" s="34">
        <f>D74*E74</f>
        <v>0</v>
      </c>
      <c r="G74" s="35">
        <v>0.08</v>
      </c>
      <c r="H74" s="34">
        <f>E74*1.08</f>
        <v>0</v>
      </c>
      <c r="I74" s="34">
        <f>D74*H74</f>
        <v>0</v>
      </c>
      <c r="J74" s="91"/>
      <c r="K74" s="79"/>
    </row>
    <row r="75" spans="1:11" ht="15" thickBot="1" x14ac:dyDescent="0.35">
      <c r="A75" s="19" t="s">
        <v>113</v>
      </c>
      <c r="B75" s="47" t="s">
        <v>192</v>
      </c>
      <c r="C75" s="27" t="s">
        <v>6</v>
      </c>
      <c r="D75" s="27">
        <v>1</v>
      </c>
      <c r="E75" s="28"/>
      <c r="F75" s="29">
        <f t="shared" ref="F75:F76" si="20">E75*D75</f>
        <v>0</v>
      </c>
      <c r="G75" s="30">
        <v>0.08</v>
      </c>
      <c r="H75" s="28">
        <f t="shared" ref="H75:I76" si="21">E75*1.08</f>
        <v>0</v>
      </c>
      <c r="I75" s="28">
        <f t="shared" si="21"/>
        <v>0</v>
      </c>
      <c r="J75" s="89"/>
      <c r="K75" s="79"/>
    </row>
    <row r="76" spans="1:11" ht="15" thickBot="1" x14ac:dyDescent="0.35">
      <c r="A76" s="31" t="s">
        <v>191</v>
      </c>
      <c r="B76" s="26" t="s">
        <v>100</v>
      </c>
      <c r="C76" s="27" t="s">
        <v>6</v>
      </c>
      <c r="D76" s="27">
        <v>1</v>
      </c>
      <c r="E76" s="28"/>
      <c r="F76" s="29">
        <f t="shared" si="20"/>
        <v>0</v>
      </c>
      <c r="G76" s="30">
        <v>0.08</v>
      </c>
      <c r="H76" s="28">
        <f t="shared" si="21"/>
        <v>0</v>
      </c>
      <c r="I76" s="28">
        <f t="shared" si="21"/>
        <v>0</v>
      </c>
      <c r="J76" s="90"/>
      <c r="K76" s="80"/>
    </row>
    <row r="77" spans="1:11" ht="72" x14ac:dyDescent="0.3">
      <c r="A77" s="39">
        <v>12</v>
      </c>
      <c r="B77" s="43" t="s">
        <v>114</v>
      </c>
      <c r="C77" s="39" t="s">
        <v>102</v>
      </c>
      <c r="D77" s="39">
        <v>10</v>
      </c>
      <c r="E77" s="40"/>
      <c r="F77" s="40">
        <f>D77*E77</f>
        <v>0</v>
      </c>
      <c r="G77" s="41">
        <v>0.08</v>
      </c>
      <c r="H77" s="40">
        <f>E77*1.08</f>
        <v>0</v>
      </c>
      <c r="I77" s="40">
        <f>D77*H77</f>
        <v>0</v>
      </c>
      <c r="J77" s="92"/>
      <c r="K77" s="84"/>
    </row>
    <row r="78" spans="1:11" x14ac:dyDescent="0.3">
      <c r="A78" s="19" t="s">
        <v>115</v>
      </c>
      <c r="B78" s="20" t="s">
        <v>49</v>
      </c>
      <c r="C78" s="21" t="s">
        <v>6</v>
      </c>
      <c r="D78" s="21">
        <v>1</v>
      </c>
      <c r="E78" s="22"/>
      <c r="F78" s="45">
        <f t="shared" ref="F78:F79" si="22">E78*D78</f>
        <v>0</v>
      </c>
      <c r="G78" s="24">
        <v>0.08</v>
      </c>
      <c r="H78" s="22">
        <f t="shared" ref="H78:I79" si="23">E78*1.08</f>
        <v>0</v>
      </c>
      <c r="I78" s="22">
        <f t="shared" si="23"/>
        <v>0</v>
      </c>
      <c r="J78" s="89"/>
      <c r="K78" s="79"/>
    </row>
    <row r="79" spans="1:11" ht="15" thickBot="1" x14ac:dyDescent="0.35">
      <c r="A79" s="25" t="s">
        <v>116</v>
      </c>
      <c r="B79" s="26" t="s">
        <v>59</v>
      </c>
      <c r="C79" s="27" t="s">
        <v>6</v>
      </c>
      <c r="D79" s="27">
        <v>1</v>
      </c>
      <c r="E79" s="28"/>
      <c r="F79" s="29">
        <f t="shared" si="22"/>
        <v>0</v>
      </c>
      <c r="G79" s="30">
        <v>0.08</v>
      </c>
      <c r="H79" s="28">
        <f t="shared" si="23"/>
        <v>0</v>
      </c>
      <c r="I79" s="28">
        <f t="shared" si="23"/>
        <v>0</v>
      </c>
      <c r="J79" s="90"/>
      <c r="K79" s="80"/>
    </row>
    <row r="80" spans="1:11" ht="187.2" x14ac:dyDescent="0.3">
      <c r="A80" s="39">
        <v>13</v>
      </c>
      <c r="B80" s="43" t="s">
        <v>118</v>
      </c>
      <c r="C80" s="39" t="s">
        <v>102</v>
      </c>
      <c r="D80" s="39">
        <v>12</v>
      </c>
      <c r="E80" s="40"/>
      <c r="F80" s="40">
        <f>D80*E80</f>
        <v>0</v>
      </c>
      <c r="G80" s="41">
        <v>0.08</v>
      </c>
      <c r="H80" s="40">
        <f>E80*1.08</f>
        <v>0</v>
      </c>
      <c r="I80" s="40">
        <f>D80*H80</f>
        <v>0</v>
      </c>
      <c r="J80" s="92"/>
      <c r="K80" s="84"/>
    </row>
    <row r="81" spans="1:11" ht="15" thickBot="1" x14ac:dyDescent="0.35">
      <c r="A81" s="31" t="s">
        <v>117</v>
      </c>
      <c r="B81" s="26" t="s">
        <v>119</v>
      </c>
      <c r="C81" s="27" t="s">
        <v>6</v>
      </c>
      <c r="D81" s="27">
        <v>1</v>
      </c>
      <c r="E81" s="28"/>
      <c r="F81" s="29">
        <f t="shared" ref="F81" si="24">E81*D81</f>
        <v>0</v>
      </c>
      <c r="G81" s="30">
        <v>0.08</v>
      </c>
      <c r="H81" s="28">
        <f t="shared" ref="H81:I81" si="25">E81*1.08</f>
        <v>0</v>
      </c>
      <c r="I81" s="28">
        <f t="shared" si="25"/>
        <v>0</v>
      </c>
      <c r="J81" s="90"/>
      <c r="K81" s="80"/>
    </row>
    <row r="82" spans="1:11" ht="129.6" x14ac:dyDescent="0.3">
      <c r="A82" s="39">
        <v>14</v>
      </c>
      <c r="B82" s="43" t="s">
        <v>120</v>
      </c>
      <c r="C82" s="39" t="s">
        <v>102</v>
      </c>
      <c r="D82" s="39">
        <v>10</v>
      </c>
      <c r="E82" s="40"/>
      <c r="F82" s="40">
        <f>D82*E82</f>
        <v>0</v>
      </c>
      <c r="G82" s="41">
        <v>0.08</v>
      </c>
      <c r="H82" s="40">
        <f>E82*1.08</f>
        <v>0</v>
      </c>
      <c r="I82" s="40">
        <f>D82*H82</f>
        <v>0</v>
      </c>
      <c r="J82" s="92"/>
      <c r="K82" s="84"/>
    </row>
    <row r="83" spans="1:11" x14ac:dyDescent="0.3">
      <c r="A83" s="19" t="s">
        <v>123</v>
      </c>
      <c r="B83" s="20" t="s">
        <v>121</v>
      </c>
      <c r="C83" s="21" t="s">
        <v>6</v>
      </c>
      <c r="D83" s="21">
        <v>1</v>
      </c>
      <c r="E83" s="22"/>
      <c r="F83" s="45">
        <f t="shared" ref="F83:F84" si="26">E83*D83</f>
        <v>0</v>
      </c>
      <c r="G83" s="24">
        <v>0.08</v>
      </c>
      <c r="H83" s="22">
        <f t="shared" ref="H83:I84" si="27">E83*1.08</f>
        <v>0</v>
      </c>
      <c r="I83" s="22">
        <f t="shared" si="27"/>
        <v>0</v>
      </c>
      <c r="J83" s="89"/>
      <c r="K83" s="79"/>
    </row>
    <row r="84" spans="1:11" ht="15" thickBot="1" x14ac:dyDescent="0.35">
      <c r="A84" s="25" t="s">
        <v>124</v>
      </c>
      <c r="B84" s="26" t="s">
        <v>122</v>
      </c>
      <c r="C84" s="27" t="s">
        <v>6</v>
      </c>
      <c r="D84" s="27">
        <v>3</v>
      </c>
      <c r="E84" s="28"/>
      <c r="F84" s="29">
        <f t="shared" si="26"/>
        <v>0</v>
      </c>
      <c r="G84" s="30">
        <v>0.08</v>
      </c>
      <c r="H84" s="28">
        <f t="shared" si="27"/>
        <v>0</v>
      </c>
      <c r="I84" s="28">
        <f t="shared" si="27"/>
        <v>0</v>
      </c>
      <c r="J84" s="90"/>
      <c r="K84" s="80"/>
    </row>
    <row r="85" spans="1:11" ht="183" customHeight="1" x14ac:dyDescent="0.3">
      <c r="A85" s="39">
        <v>15</v>
      </c>
      <c r="B85" s="43" t="s">
        <v>129</v>
      </c>
      <c r="C85" s="39" t="s">
        <v>102</v>
      </c>
      <c r="D85" s="39">
        <v>1</v>
      </c>
      <c r="E85" s="40"/>
      <c r="F85" s="40">
        <f>D85*E85</f>
        <v>0</v>
      </c>
      <c r="G85" s="41">
        <v>0.08</v>
      </c>
      <c r="H85" s="40">
        <f>E85*1.08</f>
        <v>0</v>
      </c>
      <c r="I85" s="40">
        <f>D85*H85</f>
        <v>0</v>
      </c>
      <c r="J85" s="92"/>
      <c r="K85" s="84"/>
    </row>
    <row r="86" spans="1:11" x14ac:dyDescent="0.3">
      <c r="A86" s="19" t="s">
        <v>125</v>
      </c>
      <c r="B86" s="20" t="s">
        <v>88</v>
      </c>
      <c r="C86" s="21" t="s">
        <v>6</v>
      </c>
      <c r="D86" s="21">
        <v>1</v>
      </c>
      <c r="E86" s="22"/>
      <c r="F86" s="45">
        <f t="shared" ref="F86:F87" si="28">E86*D86</f>
        <v>0</v>
      </c>
      <c r="G86" s="24">
        <v>0.08</v>
      </c>
      <c r="H86" s="22">
        <f t="shared" ref="H86:I87" si="29">E86*1.08</f>
        <v>0</v>
      </c>
      <c r="I86" s="22">
        <f t="shared" si="29"/>
        <v>0</v>
      </c>
      <c r="J86" s="89"/>
      <c r="K86" s="79"/>
    </row>
    <row r="87" spans="1:11" ht="15" thickBot="1" x14ac:dyDescent="0.35">
      <c r="A87" s="25" t="s">
        <v>126</v>
      </c>
      <c r="B87" s="26" t="s">
        <v>127</v>
      </c>
      <c r="C87" s="27" t="s">
        <v>6</v>
      </c>
      <c r="D87" s="27">
        <v>1</v>
      </c>
      <c r="E87" s="28"/>
      <c r="F87" s="29">
        <f t="shared" si="28"/>
        <v>0</v>
      </c>
      <c r="G87" s="30">
        <v>0.08</v>
      </c>
      <c r="H87" s="28">
        <f t="shared" si="29"/>
        <v>0</v>
      </c>
      <c r="I87" s="28">
        <f t="shared" si="29"/>
        <v>0</v>
      </c>
      <c r="J87" s="90"/>
      <c r="K87" s="80"/>
    </row>
    <row r="88" spans="1:11" ht="216" x14ac:dyDescent="0.3">
      <c r="A88" s="39">
        <v>16</v>
      </c>
      <c r="B88" s="43" t="s">
        <v>130</v>
      </c>
      <c r="C88" s="39" t="s">
        <v>102</v>
      </c>
      <c r="D88" s="39">
        <v>1</v>
      </c>
      <c r="E88" s="40"/>
      <c r="F88" s="40">
        <f>D88*E88</f>
        <v>0</v>
      </c>
      <c r="G88" s="41">
        <v>0.08</v>
      </c>
      <c r="H88" s="40">
        <f>E88*1.08</f>
        <v>0</v>
      </c>
      <c r="I88" s="40">
        <f>D88*H88</f>
        <v>0</v>
      </c>
      <c r="J88" s="92"/>
      <c r="K88" s="84"/>
    </row>
    <row r="89" spans="1:11" ht="15" thickBot="1" x14ac:dyDescent="0.35">
      <c r="A89" s="31" t="s">
        <v>128</v>
      </c>
      <c r="B89" s="26" t="s">
        <v>119</v>
      </c>
      <c r="C89" s="27" t="s">
        <v>6</v>
      </c>
      <c r="D89" s="27">
        <v>1</v>
      </c>
      <c r="E89" s="28"/>
      <c r="F89" s="29">
        <f t="shared" ref="F89" si="30">E89*D89</f>
        <v>0</v>
      </c>
      <c r="G89" s="30">
        <v>0.08</v>
      </c>
      <c r="H89" s="28">
        <f t="shared" ref="H89:I89" si="31">E89*1.08</f>
        <v>0</v>
      </c>
      <c r="I89" s="28">
        <f t="shared" si="31"/>
        <v>0</v>
      </c>
      <c r="J89" s="90"/>
      <c r="K89" s="80"/>
    </row>
    <row r="90" spans="1:11" ht="360" x14ac:dyDescent="0.3">
      <c r="A90" s="39">
        <v>17</v>
      </c>
      <c r="B90" s="38" t="s">
        <v>131</v>
      </c>
      <c r="C90" s="39" t="s">
        <v>102</v>
      </c>
      <c r="D90" s="39">
        <v>10</v>
      </c>
      <c r="E90" s="40"/>
      <c r="F90" s="40">
        <f>D90*E90</f>
        <v>0</v>
      </c>
      <c r="G90" s="41">
        <v>0.08</v>
      </c>
      <c r="H90" s="40">
        <f>E90*1.08</f>
        <v>0</v>
      </c>
      <c r="I90" s="40">
        <f>D90*H90</f>
        <v>0</v>
      </c>
      <c r="J90" s="92"/>
      <c r="K90" s="84"/>
    </row>
    <row r="91" spans="1:11" x14ac:dyDescent="0.3">
      <c r="A91" s="5" t="s">
        <v>132</v>
      </c>
      <c r="B91" s="48" t="s">
        <v>23</v>
      </c>
      <c r="C91" s="15" t="s">
        <v>6</v>
      </c>
      <c r="D91" s="15">
        <v>4</v>
      </c>
      <c r="E91" s="16"/>
      <c r="F91" s="42">
        <f>E91*D91</f>
        <v>0</v>
      </c>
      <c r="G91" s="18">
        <v>0.08</v>
      </c>
      <c r="H91" s="16">
        <f>E91*1.08</f>
        <v>0</v>
      </c>
      <c r="I91" s="16">
        <f>F91*1.08</f>
        <v>0</v>
      </c>
      <c r="J91" s="89"/>
      <c r="K91" s="79"/>
    </row>
    <row r="92" spans="1:11" x14ac:dyDescent="0.3">
      <c r="A92" s="5" t="s">
        <v>133</v>
      </c>
      <c r="B92" s="48" t="s">
        <v>7</v>
      </c>
      <c r="C92" s="15" t="s">
        <v>6</v>
      </c>
      <c r="D92" s="15">
        <v>4</v>
      </c>
      <c r="E92" s="16"/>
      <c r="F92" s="42">
        <f t="shared" ref="F92:F94" si="32">E92*D92</f>
        <v>0</v>
      </c>
      <c r="G92" s="18">
        <v>0.08</v>
      </c>
      <c r="H92" s="16">
        <f t="shared" ref="H92:I94" si="33">E92*1.08</f>
        <v>0</v>
      </c>
      <c r="I92" s="16">
        <f t="shared" si="33"/>
        <v>0</v>
      </c>
      <c r="J92" s="89"/>
      <c r="K92" s="79"/>
    </row>
    <row r="93" spans="1:11" x14ac:dyDescent="0.3">
      <c r="A93" s="5" t="s">
        <v>134</v>
      </c>
      <c r="B93" s="48" t="s">
        <v>24</v>
      </c>
      <c r="C93" s="15" t="s">
        <v>6</v>
      </c>
      <c r="D93" s="15">
        <v>2</v>
      </c>
      <c r="E93" s="16"/>
      <c r="F93" s="42">
        <f t="shared" si="32"/>
        <v>0</v>
      </c>
      <c r="G93" s="18">
        <v>0.08</v>
      </c>
      <c r="H93" s="16">
        <f t="shared" si="33"/>
        <v>0</v>
      </c>
      <c r="I93" s="16">
        <f t="shared" si="33"/>
        <v>0</v>
      </c>
      <c r="J93" s="89"/>
      <c r="K93" s="79"/>
    </row>
    <row r="94" spans="1:11" ht="15" thickBot="1" x14ac:dyDescent="0.35">
      <c r="A94" s="25" t="s">
        <v>135</v>
      </c>
      <c r="B94" s="49" t="s">
        <v>9</v>
      </c>
      <c r="C94" s="27" t="s">
        <v>6</v>
      </c>
      <c r="D94" s="27">
        <v>1</v>
      </c>
      <c r="E94" s="28"/>
      <c r="F94" s="29">
        <f t="shared" si="32"/>
        <v>0</v>
      </c>
      <c r="G94" s="30">
        <v>0.08</v>
      </c>
      <c r="H94" s="28">
        <f t="shared" si="33"/>
        <v>0</v>
      </c>
      <c r="I94" s="28">
        <f t="shared" si="33"/>
        <v>0</v>
      </c>
      <c r="J94" s="90"/>
      <c r="K94" s="80"/>
    </row>
    <row r="95" spans="1:11" ht="199.2" customHeight="1" x14ac:dyDescent="0.3">
      <c r="A95" s="39">
        <v>18</v>
      </c>
      <c r="B95" s="43" t="s">
        <v>137</v>
      </c>
      <c r="C95" s="39" t="s">
        <v>102</v>
      </c>
      <c r="D95" s="39">
        <v>1</v>
      </c>
      <c r="E95" s="40"/>
      <c r="F95" s="40">
        <f>D95*E95</f>
        <v>0</v>
      </c>
      <c r="G95" s="41">
        <v>0.08</v>
      </c>
      <c r="H95" s="40">
        <f>E95*1.08</f>
        <v>0</v>
      </c>
      <c r="I95" s="40">
        <f>D95*H95</f>
        <v>0</v>
      </c>
      <c r="J95" s="92"/>
      <c r="K95" s="84"/>
    </row>
    <row r="96" spans="1:11" ht="15" thickBot="1" x14ac:dyDescent="0.35">
      <c r="A96" s="31" t="s">
        <v>136</v>
      </c>
      <c r="B96" s="26" t="s">
        <v>119</v>
      </c>
      <c r="C96" s="27" t="s">
        <v>6</v>
      </c>
      <c r="D96" s="27">
        <v>1</v>
      </c>
      <c r="E96" s="28"/>
      <c r="F96" s="29">
        <f t="shared" ref="F96" si="34">E96*D96</f>
        <v>0</v>
      </c>
      <c r="G96" s="30">
        <v>0.08</v>
      </c>
      <c r="H96" s="28">
        <f t="shared" ref="H96:I96" si="35">E96*1.08</f>
        <v>0</v>
      </c>
      <c r="I96" s="28">
        <f t="shared" si="35"/>
        <v>0</v>
      </c>
      <c r="J96" s="90"/>
      <c r="K96" s="80"/>
    </row>
    <row r="97" spans="1:11" ht="230.4" x14ac:dyDescent="0.3">
      <c r="A97" s="39">
        <v>19</v>
      </c>
      <c r="B97" s="43" t="s">
        <v>139</v>
      </c>
      <c r="C97" s="39" t="s">
        <v>102</v>
      </c>
      <c r="D97" s="39">
        <v>1</v>
      </c>
      <c r="E97" s="40"/>
      <c r="F97" s="40">
        <f>D97*E97</f>
        <v>0</v>
      </c>
      <c r="G97" s="41">
        <v>0.08</v>
      </c>
      <c r="H97" s="40">
        <f>E97*1.08</f>
        <v>0</v>
      </c>
      <c r="I97" s="40">
        <f>D97*H97</f>
        <v>0</v>
      </c>
      <c r="J97" s="92"/>
      <c r="K97" s="84"/>
    </row>
    <row r="98" spans="1:11" ht="15" thickBot="1" x14ac:dyDescent="0.35">
      <c r="A98" s="31" t="s">
        <v>138</v>
      </c>
      <c r="B98" s="26" t="s">
        <v>119</v>
      </c>
      <c r="C98" s="27" t="s">
        <v>6</v>
      </c>
      <c r="D98" s="27">
        <v>1</v>
      </c>
      <c r="E98" s="28"/>
      <c r="F98" s="29">
        <f t="shared" ref="F98" si="36">E98*D98</f>
        <v>0</v>
      </c>
      <c r="G98" s="30">
        <v>0.08</v>
      </c>
      <c r="H98" s="28">
        <f t="shared" ref="H98:I98" si="37">E98*1.08</f>
        <v>0</v>
      </c>
      <c r="I98" s="28">
        <f t="shared" si="37"/>
        <v>0</v>
      </c>
      <c r="J98" s="90"/>
      <c r="K98" s="80"/>
    </row>
    <row r="99" spans="1:11" ht="244.2" customHeight="1" x14ac:dyDescent="0.3">
      <c r="A99" s="39">
        <v>20</v>
      </c>
      <c r="B99" s="43" t="s">
        <v>140</v>
      </c>
      <c r="C99" s="39" t="s">
        <v>102</v>
      </c>
      <c r="D99" s="39">
        <v>1</v>
      </c>
      <c r="E99" s="40"/>
      <c r="F99" s="40">
        <f>D99*E99</f>
        <v>0</v>
      </c>
      <c r="G99" s="41">
        <v>0.08</v>
      </c>
      <c r="H99" s="40">
        <f>E99*1.08</f>
        <v>0</v>
      </c>
      <c r="I99" s="40">
        <f>D99*H99</f>
        <v>0</v>
      </c>
      <c r="J99" s="92"/>
      <c r="K99" s="84"/>
    </row>
    <row r="100" spans="1:11" ht="15" thickBot="1" x14ac:dyDescent="0.35">
      <c r="A100" s="31" t="s">
        <v>141</v>
      </c>
      <c r="B100" s="26" t="s">
        <v>119</v>
      </c>
      <c r="C100" s="27" t="s">
        <v>6</v>
      </c>
      <c r="D100" s="27">
        <v>1</v>
      </c>
      <c r="E100" s="28"/>
      <c r="F100" s="29">
        <f t="shared" ref="F100" si="38">E100*D100</f>
        <v>0</v>
      </c>
      <c r="G100" s="30">
        <v>0.08</v>
      </c>
      <c r="H100" s="28">
        <f t="shared" ref="H100:I100" si="39">E100*1.08</f>
        <v>0</v>
      </c>
      <c r="I100" s="28">
        <f t="shared" si="39"/>
        <v>0</v>
      </c>
      <c r="J100" s="90"/>
      <c r="K100" s="80"/>
    </row>
    <row r="101" spans="1:11" ht="408" customHeight="1" x14ac:dyDescent="0.3">
      <c r="A101" s="5">
        <v>21</v>
      </c>
      <c r="B101" s="50" t="s">
        <v>150</v>
      </c>
      <c r="C101" s="5"/>
      <c r="D101" s="5">
        <v>5</v>
      </c>
      <c r="E101" s="11"/>
      <c r="F101" s="11">
        <f>D101*E101</f>
        <v>0</v>
      </c>
      <c r="G101" s="12">
        <v>0.08</v>
      </c>
      <c r="H101" s="11">
        <f>E101*1.08</f>
        <v>0</v>
      </c>
      <c r="I101" s="11">
        <f>D101*H101</f>
        <v>0</v>
      </c>
      <c r="J101" s="91"/>
      <c r="K101" s="84"/>
    </row>
    <row r="102" spans="1:11" x14ac:dyDescent="0.3">
      <c r="A102" s="5" t="s">
        <v>143</v>
      </c>
      <c r="B102" s="14" t="s">
        <v>49</v>
      </c>
      <c r="C102" s="15" t="s">
        <v>6</v>
      </c>
      <c r="D102" s="15">
        <v>4</v>
      </c>
      <c r="E102" s="16"/>
      <c r="F102" s="42">
        <f t="shared" ref="F102:F112" si="40">E102*D102</f>
        <v>0</v>
      </c>
      <c r="G102" s="18">
        <v>0.08</v>
      </c>
      <c r="H102" s="16">
        <f t="shared" ref="H102:I112" si="41">E102*1.08</f>
        <v>0</v>
      </c>
      <c r="I102" s="16">
        <f t="shared" si="41"/>
        <v>0</v>
      </c>
      <c r="J102" s="89"/>
      <c r="K102" s="79"/>
    </row>
    <row r="103" spans="1:11" x14ac:dyDescent="0.3">
      <c r="A103" s="5" t="s">
        <v>144</v>
      </c>
      <c r="B103" s="14" t="s">
        <v>142</v>
      </c>
      <c r="C103" s="15" t="s">
        <v>6</v>
      </c>
      <c r="D103" s="15">
        <v>1</v>
      </c>
      <c r="E103" s="16"/>
      <c r="F103" s="42">
        <f t="shared" si="40"/>
        <v>0</v>
      </c>
      <c r="G103" s="18">
        <v>0.08</v>
      </c>
      <c r="H103" s="16">
        <f t="shared" si="41"/>
        <v>0</v>
      </c>
      <c r="I103" s="16">
        <f t="shared" si="41"/>
        <v>0</v>
      </c>
      <c r="J103" s="89"/>
      <c r="K103" s="79"/>
    </row>
    <row r="104" spans="1:11" x14ac:dyDescent="0.3">
      <c r="A104" s="5" t="s">
        <v>145</v>
      </c>
      <c r="B104" s="14" t="s">
        <v>7</v>
      </c>
      <c r="C104" s="15" t="s">
        <v>6</v>
      </c>
      <c r="D104" s="15">
        <v>5</v>
      </c>
      <c r="E104" s="16"/>
      <c r="F104" s="42">
        <f t="shared" si="40"/>
        <v>0</v>
      </c>
      <c r="G104" s="18">
        <v>0.08</v>
      </c>
      <c r="H104" s="16">
        <f t="shared" si="41"/>
        <v>0</v>
      </c>
      <c r="I104" s="16">
        <f t="shared" si="41"/>
        <v>0</v>
      </c>
      <c r="J104" s="89"/>
      <c r="K104" s="79"/>
    </row>
    <row r="105" spans="1:11" x14ac:dyDescent="0.3">
      <c r="A105" s="5" t="s">
        <v>147</v>
      </c>
      <c r="B105" s="14" t="s">
        <v>146</v>
      </c>
      <c r="C105" s="15" t="s">
        <v>6</v>
      </c>
      <c r="D105" s="15">
        <v>1</v>
      </c>
      <c r="E105" s="16"/>
      <c r="F105" s="42">
        <f t="shared" si="40"/>
        <v>0</v>
      </c>
      <c r="G105" s="18">
        <v>0.08</v>
      </c>
      <c r="H105" s="16">
        <f t="shared" si="41"/>
        <v>0</v>
      </c>
      <c r="I105" s="16">
        <f t="shared" si="41"/>
        <v>0</v>
      </c>
      <c r="J105" s="89"/>
      <c r="K105" s="79"/>
    </row>
    <row r="106" spans="1:11" x14ac:dyDescent="0.3">
      <c r="A106" s="5" t="s">
        <v>148</v>
      </c>
      <c r="B106" s="14" t="s">
        <v>149</v>
      </c>
      <c r="C106" s="15" t="s">
        <v>6</v>
      </c>
      <c r="D106" s="15">
        <v>1</v>
      </c>
      <c r="E106" s="16"/>
      <c r="F106" s="42">
        <f t="shared" si="40"/>
        <v>0</v>
      </c>
      <c r="G106" s="18">
        <v>0.08</v>
      </c>
      <c r="H106" s="16">
        <f t="shared" si="41"/>
        <v>0</v>
      </c>
      <c r="I106" s="16">
        <f t="shared" si="41"/>
        <v>0</v>
      </c>
      <c r="J106" s="89"/>
      <c r="K106" s="79"/>
    </row>
    <row r="107" spans="1:11" x14ac:dyDescent="0.3">
      <c r="A107" s="5" t="s">
        <v>159</v>
      </c>
      <c r="B107" s="14" t="s">
        <v>63</v>
      </c>
      <c r="C107" s="15" t="s">
        <v>6</v>
      </c>
      <c r="D107" s="15">
        <v>1</v>
      </c>
      <c r="E107" s="16"/>
      <c r="F107" s="42">
        <f t="shared" si="40"/>
        <v>0</v>
      </c>
      <c r="G107" s="18">
        <v>0.08</v>
      </c>
      <c r="H107" s="16">
        <f t="shared" si="41"/>
        <v>0</v>
      </c>
      <c r="I107" s="16">
        <f t="shared" si="41"/>
        <v>0</v>
      </c>
      <c r="J107" s="89"/>
      <c r="K107" s="79"/>
    </row>
    <row r="108" spans="1:11" x14ac:dyDescent="0.3">
      <c r="A108" s="5" t="s">
        <v>160</v>
      </c>
      <c r="B108" s="14" t="s">
        <v>161</v>
      </c>
      <c r="C108" s="15" t="s">
        <v>6</v>
      </c>
      <c r="D108" s="15">
        <v>1</v>
      </c>
      <c r="E108" s="16"/>
      <c r="F108" s="42">
        <f t="shared" si="40"/>
        <v>0</v>
      </c>
      <c r="G108" s="18">
        <v>0.08</v>
      </c>
      <c r="H108" s="16">
        <f t="shared" si="41"/>
        <v>0</v>
      </c>
      <c r="I108" s="16">
        <f t="shared" si="41"/>
        <v>0</v>
      </c>
      <c r="J108" s="89"/>
      <c r="K108" s="79"/>
    </row>
    <row r="109" spans="1:11" x14ac:dyDescent="0.3">
      <c r="A109" s="5" t="s">
        <v>162</v>
      </c>
      <c r="B109" s="14" t="s">
        <v>59</v>
      </c>
      <c r="C109" s="15" t="s">
        <v>6</v>
      </c>
      <c r="D109" s="15">
        <v>4</v>
      </c>
      <c r="E109" s="16"/>
      <c r="F109" s="42">
        <f t="shared" si="40"/>
        <v>0</v>
      </c>
      <c r="G109" s="18">
        <v>0.08</v>
      </c>
      <c r="H109" s="16">
        <f t="shared" si="41"/>
        <v>0</v>
      </c>
      <c r="I109" s="16">
        <f t="shared" si="41"/>
        <v>0</v>
      </c>
      <c r="J109" s="89"/>
      <c r="K109" s="79"/>
    </row>
    <row r="110" spans="1:11" x14ac:dyDescent="0.3">
      <c r="A110" s="13" t="s">
        <v>163</v>
      </c>
      <c r="B110" s="14" t="s">
        <v>166</v>
      </c>
      <c r="C110" s="15" t="s">
        <v>6</v>
      </c>
      <c r="D110" s="15">
        <v>1</v>
      </c>
      <c r="E110" s="16"/>
      <c r="F110" s="42">
        <f t="shared" si="40"/>
        <v>0</v>
      </c>
      <c r="G110" s="18">
        <v>0.08</v>
      </c>
      <c r="H110" s="16">
        <f t="shared" si="41"/>
        <v>0</v>
      </c>
      <c r="I110" s="16">
        <f t="shared" si="41"/>
        <v>0</v>
      </c>
      <c r="J110" s="89"/>
      <c r="K110" s="79"/>
    </row>
    <row r="111" spans="1:11" x14ac:dyDescent="0.3">
      <c r="A111" s="13" t="s">
        <v>168</v>
      </c>
      <c r="B111" s="20" t="s">
        <v>167</v>
      </c>
      <c r="C111" s="15" t="s">
        <v>6</v>
      </c>
      <c r="D111" s="15">
        <v>1</v>
      </c>
      <c r="E111" s="16"/>
      <c r="F111" s="42">
        <f t="shared" si="40"/>
        <v>0</v>
      </c>
      <c r="G111" s="18">
        <v>0.08</v>
      </c>
      <c r="H111" s="16">
        <f t="shared" si="41"/>
        <v>0</v>
      </c>
      <c r="I111" s="16">
        <f t="shared" si="41"/>
        <v>0</v>
      </c>
      <c r="J111" s="89"/>
      <c r="K111" s="79"/>
    </row>
    <row r="112" spans="1:11" ht="15" thickBot="1" x14ac:dyDescent="0.35">
      <c r="A112" s="25" t="s">
        <v>169</v>
      </c>
      <c r="B112" s="26" t="s">
        <v>60</v>
      </c>
      <c r="C112" s="27" t="s">
        <v>6</v>
      </c>
      <c r="D112" s="27">
        <v>1</v>
      </c>
      <c r="E112" s="28"/>
      <c r="F112" s="29">
        <f t="shared" si="40"/>
        <v>0</v>
      </c>
      <c r="G112" s="30">
        <v>0.08</v>
      </c>
      <c r="H112" s="28">
        <f t="shared" si="41"/>
        <v>0</v>
      </c>
      <c r="I112" s="28">
        <f t="shared" si="41"/>
        <v>0</v>
      </c>
      <c r="J112" s="89"/>
      <c r="K112" s="85"/>
    </row>
    <row r="113" spans="1:14" ht="374.4" x14ac:dyDescent="0.3">
      <c r="A113" s="32">
        <v>22</v>
      </c>
      <c r="B113" s="33" t="s">
        <v>182</v>
      </c>
      <c r="C113" s="32" t="s">
        <v>102</v>
      </c>
      <c r="D113" s="32">
        <v>5</v>
      </c>
      <c r="E113" s="34"/>
      <c r="F113" s="34">
        <f>D113*E113</f>
        <v>0</v>
      </c>
      <c r="G113" s="35">
        <v>0.08</v>
      </c>
      <c r="H113" s="34">
        <f>E113*1.08</f>
        <v>0</v>
      </c>
      <c r="I113" s="34">
        <f>D113*H113</f>
        <v>0</v>
      </c>
      <c r="J113" s="34"/>
      <c r="K113" s="85"/>
    </row>
    <row r="114" spans="1:14" x14ac:dyDescent="0.3">
      <c r="A114" s="5" t="s">
        <v>176</v>
      </c>
      <c r="B114" s="14" t="s">
        <v>49</v>
      </c>
      <c r="C114" s="15" t="s">
        <v>6</v>
      </c>
      <c r="D114" s="15">
        <v>4</v>
      </c>
      <c r="E114" s="16"/>
      <c r="F114" s="42">
        <f t="shared" ref="F114:F118" si="42">E114*D114</f>
        <v>0</v>
      </c>
      <c r="G114" s="18">
        <v>0.08</v>
      </c>
      <c r="H114" s="16">
        <f t="shared" ref="H114:I118" si="43">E114*1.08</f>
        <v>0</v>
      </c>
      <c r="I114" s="16">
        <f t="shared" si="43"/>
        <v>0</v>
      </c>
      <c r="J114" s="16"/>
      <c r="K114" s="86"/>
    </row>
    <row r="115" spans="1:14" x14ac:dyDescent="0.3">
      <c r="A115" s="5" t="s">
        <v>177</v>
      </c>
      <c r="B115" s="14" t="s">
        <v>7</v>
      </c>
      <c r="C115" s="15" t="s">
        <v>6</v>
      </c>
      <c r="D115" s="15">
        <v>2</v>
      </c>
      <c r="E115" s="16"/>
      <c r="F115" s="42">
        <f t="shared" si="42"/>
        <v>0</v>
      </c>
      <c r="G115" s="18">
        <v>0.08</v>
      </c>
      <c r="H115" s="16">
        <f t="shared" si="43"/>
        <v>0</v>
      </c>
      <c r="I115" s="16">
        <f t="shared" si="43"/>
        <v>0</v>
      </c>
      <c r="J115" s="16"/>
      <c r="K115" s="86"/>
      <c r="M115" s="51"/>
    </row>
    <row r="116" spans="1:14" x14ac:dyDescent="0.3">
      <c r="A116" s="5" t="s">
        <v>178</v>
      </c>
      <c r="B116" s="14" t="s">
        <v>181</v>
      </c>
      <c r="C116" s="15" t="s">
        <v>6</v>
      </c>
      <c r="D116" s="15">
        <v>1</v>
      </c>
      <c r="E116" s="16"/>
      <c r="F116" s="42">
        <f t="shared" si="42"/>
        <v>0</v>
      </c>
      <c r="G116" s="18">
        <v>0.08</v>
      </c>
      <c r="H116" s="16">
        <f t="shared" si="43"/>
        <v>0</v>
      </c>
      <c r="I116" s="16">
        <f t="shared" si="43"/>
        <v>0</v>
      </c>
      <c r="J116" s="16"/>
      <c r="K116" s="86"/>
    </row>
    <row r="117" spans="1:14" x14ac:dyDescent="0.3">
      <c r="A117" s="5" t="s">
        <v>179</v>
      </c>
      <c r="B117" s="14" t="s">
        <v>59</v>
      </c>
      <c r="C117" s="15" t="s">
        <v>6</v>
      </c>
      <c r="D117" s="15">
        <v>4</v>
      </c>
      <c r="E117" s="16"/>
      <c r="F117" s="42">
        <f t="shared" si="42"/>
        <v>0</v>
      </c>
      <c r="G117" s="18">
        <v>0.08</v>
      </c>
      <c r="H117" s="16">
        <f t="shared" si="43"/>
        <v>0</v>
      </c>
      <c r="I117" s="16">
        <f t="shared" si="43"/>
        <v>0</v>
      </c>
      <c r="J117" s="16"/>
      <c r="K117" s="86"/>
    </row>
    <row r="118" spans="1:14" ht="15" thickBot="1" x14ac:dyDescent="0.35">
      <c r="A118" s="25" t="s">
        <v>180</v>
      </c>
      <c r="B118" s="26" t="s">
        <v>60</v>
      </c>
      <c r="C118" s="27" t="s">
        <v>6</v>
      </c>
      <c r="D118" s="27">
        <v>1</v>
      </c>
      <c r="E118" s="28"/>
      <c r="F118" s="29">
        <f t="shared" si="42"/>
        <v>0</v>
      </c>
      <c r="G118" s="30">
        <v>0.08</v>
      </c>
      <c r="H118" s="28">
        <f t="shared" si="43"/>
        <v>0</v>
      </c>
      <c r="I118" s="28">
        <f t="shared" si="43"/>
        <v>0</v>
      </c>
      <c r="J118" s="28"/>
      <c r="K118" s="87"/>
    </row>
    <row r="119" spans="1:14" ht="331.2" x14ac:dyDescent="0.3">
      <c r="A119" s="32">
        <v>23</v>
      </c>
      <c r="B119" s="33" t="s">
        <v>183</v>
      </c>
      <c r="C119" s="32" t="s">
        <v>102</v>
      </c>
      <c r="D119" s="32">
        <v>1</v>
      </c>
      <c r="E119" s="34"/>
      <c r="F119" s="34">
        <f>D119*E119</f>
        <v>0</v>
      </c>
      <c r="G119" s="35">
        <v>0.08</v>
      </c>
      <c r="H119" s="34">
        <f>E119*1.08</f>
        <v>0</v>
      </c>
      <c r="I119" s="34">
        <f>D119*H119</f>
        <v>0</v>
      </c>
      <c r="J119" s="34"/>
      <c r="K119" s="85"/>
    </row>
    <row r="120" spans="1:14" x14ac:dyDescent="0.3">
      <c r="A120" s="52" t="s">
        <v>193</v>
      </c>
      <c r="B120" s="14" t="s">
        <v>49</v>
      </c>
      <c r="C120" s="15" t="s">
        <v>6</v>
      </c>
      <c r="D120" s="15">
        <v>4</v>
      </c>
      <c r="E120" s="16"/>
      <c r="F120" s="42">
        <f t="shared" ref="F120:F133" si="44">E120*D120</f>
        <v>0</v>
      </c>
      <c r="G120" s="18">
        <v>0.08</v>
      </c>
      <c r="H120" s="16">
        <f t="shared" ref="H120:I133" si="45">E120*1.08</f>
        <v>0</v>
      </c>
      <c r="I120" s="16">
        <f t="shared" si="45"/>
        <v>0</v>
      </c>
      <c r="J120" s="16"/>
      <c r="K120" s="86"/>
    </row>
    <row r="121" spans="1:14" x14ac:dyDescent="0.3">
      <c r="A121" s="52" t="s">
        <v>194</v>
      </c>
      <c r="B121" s="14" t="s">
        <v>30</v>
      </c>
      <c r="C121" s="15" t="s">
        <v>6</v>
      </c>
      <c r="D121" s="15">
        <v>2</v>
      </c>
      <c r="E121" s="16"/>
      <c r="F121" s="42">
        <f t="shared" si="44"/>
        <v>0</v>
      </c>
      <c r="G121" s="18">
        <v>0.08</v>
      </c>
      <c r="H121" s="16">
        <f t="shared" si="45"/>
        <v>0</v>
      </c>
      <c r="I121" s="16">
        <f t="shared" si="45"/>
        <v>0</v>
      </c>
      <c r="J121" s="16"/>
      <c r="K121" s="86"/>
    </row>
    <row r="122" spans="1:14" x14ac:dyDescent="0.3">
      <c r="A122" s="52" t="s">
        <v>195</v>
      </c>
      <c r="B122" s="14" t="s">
        <v>50</v>
      </c>
      <c r="C122" s="15" t="s">
        <v>6</v>
      </c>
      <c r="D122" s="15">
        <v>4</v>
      </c>
      <c r="E122" s="16"/>
      <c r="F122" s="42">
        <f t="shared" si="44"/>
        <v>0</v>
      </c>
      <c r="G122" s="18">
        <v>0.08</v>
      </c>
      <c r="H122" s="16">
        <f t="shared" si="45"/>
        <v>0</v>
      </c>
      <c r="I122" s="16">
        <f t="shared" si="45"/>
        <v>0</v>
      </c>
      <c r="J122" s="16"/>
      <c r="K122" s="86"/>
    </row>
    <row r="123" spans="1:14" x14ac:dyDescent="0.3">
      <c r="A123" s="52" t="s">
        <v>196</v>
      </c>
      <c r="B123" s="14" t="s">
        <v>7</v>
      </c>
      <c r="C123" s="15" t="s">
        <v>6</v>
      </c>
      <c r="D123" s="15">
        <v>6</v>
      </c>
      <c r="E123" s="16"/>
      <c r="F123" s="42">
        <f t="shared" si="44"/>
        <v>0</v>
      </c>
      <c r="G123" s="18">
        <v>0.08</v>
      </c>
      <c r="H123" s="16">
        <f t="shared" si="45"/>
        <v>0</v>
      </c>
      <c r="I123" s="16">
        <f t="shared" si="45"/>
        <v>0</v>
      </c>
      <c r="J123" s="16"/>
      <c r="K123" s="86"/>
      <c r="N123" s="51"/>
    </row>
    <row r="124" spans="1:14" x14ac:dyDescent="0.3">
      <c r="A124" s="52" t="s">
        <v>197</v>
      </c>
      <c r="B124" s="14" t="s">
        <v>184</v>
      </c>
      <c r="C124" s="15" t="s">
        <v>6</v>
      </c>
      <c r="D124" s="15">
        <v>1</v>
      </c>
      <c r="E124" s="16"/>
      <c r="F124" s="42">
        <f t="shared" si="44"/>
        <v>0</v>
      </c>
      <c r="G124" s="18">
        <v>0.08</v>
      </c>
      <c r="H124" s="16">
        <f t="shared" si="45"/>
        <v>0</v>
      </c>
      <c r="I124" s="16">
        <f t="shared" si="45"/>
        <v>0</v>
      </c>
      <c r="J124" s="16"/>
      <c r="K124" s="86"/>
    </row>
    <row r="125" spans="1:14" x14ac:dyDescent="0.3">
      <c r="A125" s="52" t="s">
        <v>198</v>
      </c>
      <c r="B125" s="14" t="s">
        <v>185</v>
      </c>
      <c r="C125" s="15" t="s">
        <v>6</v>
      </c>
      <c r="D125" s="15">
        <v>1</v>
      </c>
      <c r="E125" s="16"/>
      <c r="F125" s="42">
        <f t="shared" si="44"/>
        <v>0</v>
      </c>
      <c r="G125" s="18">
        <v>0.08</v>
      </c>
      <c r="H125" s="16">
        <f t="shared" si="45"/>
        <v>0</v>
      </c>
      <c r="I125" s="16">
        <f t="shared" si="45"/>
        <v>0</v>
      </c>
      <c r="J125" s="16"/>
      <c r="K125" s="86"/>
    </row>
    <row r="126" spans="1:14" x14ac:dyDescent="0.3">
      <c r="A126" s="52" t="s">
        <v>199</v>
      </c>
      <c r="B126" s="14" t="s">
        <v>186</v>
      </c>
      <c r="C126" s="15" t="s">
        <v>6</v>
      </c>
      <c r="D126" s="15">
        <v>1</v>
      </c>
      <c r="E126" s="16"/>
      <c r="F126" s="42">
        <f t="shared" si="44"/>
        <v>0</v>
      </c>
      <c r="G126" s="18">
        <v>0.08</v>
      </c>
      <c r="H126" s="16">
        <f t="shared" si="45"/>
        <v>0</v>
      </c>
      <c r="I126" s="16">
        <f t="shared" si="45"/>
        <v>0</v>
      </c>
      <c r="J126" s="16"/>
      <c r="K126" s="86"/>
    </row>
    <row r="127" spans="1:14" x14ac:dyDescent="0.3">
      <c r="A127" s="52" t="s">
        <v>200</v>
      </c>
      <c r="B127" s="14" t="s">
        <v>187</v>
      </c>
      <c r="C127" s="15" t="s">
        <v>6</v>
      </c>
      <c r="D127" s="15">
        <v>1</v>
      </c>
      <c r="E127" s="16"/>
      <c r="F127" s="42">
        <f t="shared" si="44"/>
        <v>0</v>
      </c>
      <c r="G127" s="18">
        <v>0.08</v>
      </c>
      <c r="H127" s="16">
        <f t="shared" si="45"/>
        <v>0</v>
      </c>
      <c r="I127" s="16">
        <f t="shared" si="45"/>
        <v>0</v>
      </c>
      <c r="J127" s="16"/>
      <c r="K127" s="86"/>
    </row>
    <row r="128" spans="1:14" x14ac:dyDescent="0.3">
      <c r="A128" s="52" t="s">
        <v>201</v>
      </c>
      <c r="B128" s="14" t="s">
        <v>188</v>
      </c>
      <c r="C128" s="15" t="s">
        <v>6</v>
      </c>
      <c r="D128" s="15">
        <v>1</v>
      </c>
      <c r="E128" s="16"/>
      <c r="F128" s="42">
        <f t="shared" si="44"/>
        <v>0</v>
      </c>
      <c r="G128" s="18">
        <v>0.08</v>
      </c>
      <c r="H128" s="16">
        <f t="shared" si="45"/>
        <v>0</v>
      </c>
      <c r="I128" s="16">
        <f t="shared" si="45"/>
        <v>0</v>
      </c>
      <c r="J128" s="16"/>
      <c r="K128" s="86"/>
    </row>
    <row r="129" spans="1:11" x14ac:dyDescent="0.3">
      <c r="A129" s="52" t="s">
        <v>202</v>
      </c>
      <c r="B129" s="20" t="s">
        <v>189</v>
      </c>
      <c r="C129" s="15" t="s">
        <v>6</v>
      </c>
      <c r="D129" s="15">
        <v>1</v>
      </c>
      <c r="E129" s="16"/>
      <c r="F129" s="42">
        <f t="shared" si="44"/>
        <v>0</v>
      </c>
      <c r="G129" s="18">
        <v>0.08</v>
      </c>
      <c r="H129" s="16">
        <f t="shared" si="45"/>
        <v>0</v>
      </c>
      <c r="I129" s="16">
        <f t="shared" si="45"/>
        <v>0</v>
      </c>
      <c r="J129" s="22"/>
      <c r="K129" s="83"/>
    </row>
    <row r="130" spans="1:11" x14ac:dyDescent="0.3">
      <c r="A130" s="52" t="s">
        <v>203</v>
      </c>
      <c r="B130" s="20" t="s">
        <v>55</v>
      </c>
      <c r="C130" s="15" t="s">
        <v>6</v>
      </c>
      <c r="D130" s="15">
        <v>1</v>
      </c>
      <c r="E130" s="16"/>
      <c r="F130" s="42">
        <f t="shared" si="44"/>
        <v>0</v>
      </c>
      <c r="G130" s="18">
        <v>0.08</v>
      </c>
      <c r="H130" s="16">
        <f t="shared" si="45"/>
        <v>0</v>
      </c>
      <c r="I130" s="16">
        <f t="shared" si="45"/>
        <v>0</v>
      </c>
      <c r="J130" s="22"/>
      <c r="K130" s="83"/>
    </row>
    <row r="131" spans="1:11" x14ac:dyDescent="0.3">
      <c r="A131" s="52" t="s">
        <v>204</v>
      </c>
      <c r="B131" s="20" t="s">
        <v>8</v>
      </c>
      <c r="C131" s="15" t="s">
        <v>6</v>
      </c>
      <c r="D131" s="15">
        <v>1</v>
      </c>
      <c r="E131" s="16"/>
      <c r="F131" s="42">
        <f t="shared" si="44"/>
        <v>0</v>
      </c>
      <c r="G131" s="18">
        <v>0.08</v>
      </c>
      <c r="H131" s="16">
        <f t="shared" si="45"/>
        <v>0</v>
      </c>
      <c r="I131" s="16">
        <f t="shared" si="45"/>
        <v>0</v>
      </c>
      <c r="J131" s="22"/>
      <c r="K131" s="83"/>
    </row>
    <row r="132" spans="1:11" x14ac:dyDescent="0.3">
      <c r="A132" s="52" t="s">
        <v>205</v>
      </c>
      <c r="B132" s="20" t="s">
        <v>190</v>
      </c>
      <c r="C132" s="15" t="s">
        <v>6</v>
      </c>
      <c r="D132" s="15">
        <v>1</v>
      </c>
      <c r="E132" s="16"/>
      <c r="F132" s="42">
        <f t="shared" si="44"/>
        <v>0</v>
      </c>
      <c r="G132" s="18">
        <v>0.08</v>
      </c>
      <c r="H132" s="16">
        <f t="shared" si="45"/>
        <v>0</v>
      </c>
      <c r="I132" s="16">
        <f t="shared" si="45"/>
        <v>0</v>
      </c>
      <c r="J132" s="22"/>
      <c r="K132" s="83"/>
    </row>
    <row r="133" spans="1:11" ht="15" thickBot="1" x14ac:dyDescent="0.35">
      <c r="A133" s="52" t="s">
        <v>206</v>
      </c>
      <c r="B133" s="26" t="s">
        <v>56</v>
      </c>
      <c r="C133" s="27" t="s">
        <v>6</v>
      </c>
      <c r="D133" s="27">
        <v>1</v>
      </c>
      <c r="E133" s="28"/>
      <c r="F133" s="29">
        <f t="shared" si="44"/>
        <v>0</v>
      </c>
      <c r="G133" s="30">
        <v>0.08</v>
      </c>
      <c r="H133" s="28">
        <f t="shared" si="45"/>
        <v>0</v>
      </c>
      <c r="I133" s="28">
        <f t="shared" si="45"/>
        <v>0</v>
      </c>
      <c r="J133" s="28"/>
      <c r="K133" s="87"/>
    </row>
    <row r="134" spans="1:11" x14ac:dyDescent="0.3">
      <c r="G134" s="53"/>
      <c r="K134" s="51"/>
    </row>
    <row r="135" spans="1:11" ht="15.6" x14ac:dyDescent="0.3">
      <c r="E135" s="54" t="s">
        <v>211</v>
      </c>
      <c r="F135" s="55">
        <f>SUM(F5,F25,F22,F34,F45,F41,F48,F51,F62,F72,F74,F77,F80,F82,F85,F88,F90,F95,F97,F99,F101,F113,F119)</f>
        <v>0</v>
      </c>
      <c r="G135" s="56"/>
      <c r="H135" s="54" t="s">
        <v>212</v>
      </c>
      <c r="I135" s="55">
        <f>SUM(I5,I25,I22,I34,I45,I41,I48,I51,I62,I72,I74,I77,I80,I82,I85,I88,I90,I95,I97,I99,I101,I113,I119)</f>
        <v>0</v>
      </c>
      <c r="J135" s="55"/>
    </row>
    <row r="136" spans="1:11" x14ac:dyDescent="0.3">
      <c r="F136" s="3" t="s">
        <v>209</v>
      </c>
    </row>
    <row r="137" spans="1:11" x14ac:dyDescent="0.3">
      <c r="K137" s="51"/>
    </row>
    <row r="144" spans="1:11" ht="21" x14ac:dyDescent="0.3">
      <c r="B144" s="2" t="s">
        <v>267</v>
      </c>
    </row>
    <row r="146" spans="1:11" ht="28.8" x14ac:dyDescent="0.3">
      <c r="A146" s="5"/>
      <c r="B146" s="6" t="s">
        <v>175</v>
      </c>
      <c r="C146" s="5" t="s">
        <v>0</v>
      </c>
      <c r="D146" s="7" t="s">
        <v>1</v>
      </c>
      <c r="E146" s="8" t="s">
        <v>2</v>
      </c>
      <c r="F146" s="8" t="s">
        <v>73</v>
      </c>
      <c r="G146" s="9" t="s">
        <v>3</v>
      </c>
      <c r="H146" s="8" t="s">
        <v>4</v>
      </c>
      <c r="I146" s="8" t="s">
        <v>5</v>
      </c>
      <c r="J146" s="8" t="s">
        <v>269</v>
      </c>
      <c r="K146" s="6" t="s">
        <v>210</v>
      </c>
    </row>
    <row r="147" spans="1:11" ht="305.39999999999998" customHeight="1" x14ac:dyDescent="0.3">
      <c r="A147" s="52" t="s">
        <v>213</v>
      </c>
      <c r="B147" s="10" t="s">
        <v>214</v>
      </c>
      <c r="C147" s="57" t="s">
        <v>6</v>
      </c>
      <c r="D147" s="58">
        <v>5</v>
      </c>
      <c r="E147" s="59"/>
      <c r="F147" s="60">
        <f>E147*D147</f>
        <v>0</v>
      </c>
      <c r="G147" s="18">
        <v>0.08</v>
      </c>
      <c r="H147" s="60">
        <f>E147*1.08</f>
        <v>0</v>
      </c>
      <c r="I147" s="60">
        <f>D147*H147</f>
        <v>0</v>
      </c>
      <c r="J147" s="60"/>
      <c r="K147" s="5"/>
    </row>
    <row r="148" spans="1:11" ht="409.2" customHeight="1" x14ac:dyDescent="0.3">
      <c r="A148" s="52" t="s">
        <v>215</v>
      </c>
      <c r="B148" s="10" t="s">
        <v>216</v>
      </c>
      <c r="C148" s="57" t="s">
        <v>6</v>
      </c>
      <c r="D148" s="58">
        <v>5</v>
      </c>
      <c r="E148" s="59"/>
      <c r="F148" s="60">
        <f t="shared" ref="F148:F184" si="46">E148*D148</f>
        <v>0</v>
      </c>
      <c r="G148" s="18">
        <v>0.08</v>
      </c>
      <c r="H148" s="60">
        <f t="shared" ref="H148:H184" si="47">E148*1.08</f>
        <v>0</v>
      </c>
      <c r="I148" s="60">
        <f t="shared" ref="I148:I184" si="48">D148*H148</f>
        <v>0</v>
      </c>
      <c r="J148" s="60"/>
      <c r="K148" s="5"/>
    </row>
    <row r="149" spans="1:11" x14ac:dyDescent="0.3">
      <c r="A149" s="52"/>
      <c r="B149" s="10" t="s">
        <v>217</v>
      </c>
      <c r="C149" s="57" t="s">
        <v>6</v>
      </c>
      <c r="D149" s="58">
        <v>1</v>
      </c>
      <c r="E149" s="59"/>
      <c r="F149" s="60">
        <f t="shared" si="46"/>
        <v>0</v>
      </c>
      <c r="G149" s="18">
        <v>0.08</v>
      </c>
      <c r="H149" s="60">
        <f t="shared" si="47"/>
        <v>0</v>
      </c>
      <c r="I149" s="60">
        <f t="shared" si="48"/>
        <v>0</v>
      </c>
      <c r="J149" s="60"/>
      <c r="K149" s="5"/>
    </row>
    <row r="150" spans="1:11" x14ac:dyDescent="0.3">
      <c r="A150" s="52"/>
      <c r="B150" s="10" t="s">
        <v>218</v>
      </c>
      <c r="C150" s="57" t="s">
        <v>6</v>
      </c>
      <c r="D150" s="58">
        <v>1</v>
      </c>
      <c r="E150" s="59"/>
      <c r="F150" s="60">
        <f t="shared" si="46"/>
        <v>0</v>
      </c>
      <c r="G150" s="18">
        <v>0.08</v>
      </c>
      <c r="H150" s="60">
        <f t="shared" si="47"/>
        <v>0</v>
      </c>
      <c r="I150" s="60">
        <f t="shared" si="48"/>
        <v>0</v>
      </c>
      <c r="J150" s="60"/>
      <c r="K150" s="5"/>
    </row>
    <row r="151" spans="1:11" ht="273.60000000000002" x14ac:dyDescent="0.3">
      <c r="A151" s="52" t="s">
        <v>219</v>
      </c>
      <c r="B151" s="10" t="s">
        <v>220</v>
      </c>
      <c r="C151" s="57" t="s">
        <v>255</v>
      </c>
      <c r="D151" s="58">
        <v>22</v>
      </c>
      <c r="E151" s="59"/>
      <c r="F151" s="60">
        <f t="shared" si="46"/>
        <v>0</v>
      </c>
      <c r="G151" s="18">
        <v>0.08</v>
      </c>
      <c r="H151" s="60">
        <f t="shared" si="47"/>
        <v>0</v>
      </c>
      <c r="I151" s="60">
        <f t="shared" si="48"/>
        <v>0</v>
      </c>
      <c r="J151" s="60"/>
      <c r="K151" s="5"/>
    </row>
    <row r="152" spans="1:11" x14ac:dyDescent="0.3">
      <c r="A152" s="52"/>
      <c r="B152" s="10" t="s">
        <v>221</v>
      </c>
      <c r="C152" s="57" t="s">
        <v>6</v>
      </c>
      <c r="D152" s="58">
        <v>8</v>
      </c>
      <c r="E152" s="59"/>
      <c r="F152" s="60">
        <f t="shared" si="46"/>
        <v>0</v>
      </c>
      <c r="G152" s="18">
        <v>0.08</v>
      </c>
      <c r="H152" s="60">
        <f t="shared" si="47"/>
        <v>0</v>
      </c>
      <c r="I152" s="60">
        <f t="shared" si="48"/>
        <v>0</v>
      </c>
      <c r="J152" s="60"/>
      <c r="K152" s="5"/>
    </row>
    <row r="153" spans="1:11" x14ac:dyDescent="0.3">
      <c r="A153" s="52"/>
      <c r="B153" s="10" t="s">
        <v>222</v>
      </c>
      <c r="C153" s="57" t="s">
        <v>6</v>
      </c>
      <c r="D153" s="58">
        <v>8</v>
      </c>
      <c r="E153" s="59"/>
      <c r="F153" s="60">
        <f t="shared" si="46"/>
        <v>0</v>
      </c>
      <c r="G153" s="18">
        <v>0.08</v>
      </c>
      <c r="H153" s="60">
        <f t="shared" si="47"/>
        <v>0</v>
      </c>
      <c r="I153" s="60">
        <f t="shared" si="48"/>
        <v>0</v>
      </c>
      <c r="J153" s="60"/>
      <c r="K153" s="5"/>
    </row>
    <row r="154" spans="1:11" x14ac:dyDescent="0.3">
      <c r="A154" s="52"/>
      <c r="B154" s="10" t="s">
        <v>223</v>
      </c>
      <c r="C154" s="57" t="s">
        <v>6</v>
      </c>
      <c r="D154" s="58">
        <v>1</v>
      </c>
      <c r="E154" s="59"/>
      <c r="F154" s="60">
        <f t="shared" si="46"/>
        <v>0</v>
      </c>
      <c r="G154" s="18">
        <v>0.08</v>
      </c>
      <c r="H154" s="60">
        <f t="shared" si="47"/>
        <v>0</v>
      </c>
      <c r="I154" s="60">
        <f t="shared" si="48"/>
        <v>0</v>
      </c>
      <c r="J154" s="60"/>
      <c r="K154" s="5"/>
    </row>
    <row r="155" spans="1:11" x14ac:dyDescent="0.3">
      <c r="A155" s="52"/>
      <c r="B155" s="10" t="s">
        <v>224</v>
      </c>
      <c r="C155" s="57" t="s">
        <v>6</v>
      </c>
      <c r="D155" s="58">
        <v>1</v>
      </c>
      <c r="E155" s="59"/>
      <c r="F155" s="60">
        <f t="shared" si="46"/>
        <v>0</v>
      </c>
      <c r="G155" s="18">
        <v>0.08</v>
      </c>
      <c r="H155" s="60">
        <f t="shared" si="47"/>
        <v>0</v>
      </c>
      <c r="I155" s="60">
        <f t="shared" si="48"/>
        <v>0</v>
      </c>
      <c r="J155" s="60"/>
      <c r="K155" s="5"/>
    </row>
    <row r="156" spans="1:11" x14ac:dyDescent="0.3">
      <c r="A156" s="52"/>
      <c r="B156" s="10" t="s">
        <v>225</v>
      </c>
      <c r="C156" s="57" t="s">
        <v>6</v>
      </c>
      <c r="D156" s="58">
        <v>1</v>
      </c>
      <c r="E156" s="59"/>
      <c r="F156" s="60">
        <f t="shared" si="46"/>
        <v>0</v>
      </c>
      <c r="G156" s="18">
        <v>0.08</v>
      </c>
      <c r="H156" s="60">
        <f t="shared" si="47"/>
        <v>0</v>
      </c>
      <c r="I156" s="60">
        <f t="shared" si="48"/>
        <v>0</v>
      </c>
      <c r="J156" s="60"/>
      <c r="K156" s="5"/>
    </row>
    <row r="157" spans="1:11" x14ac:dyDescent="0.3">
      <c r="A157" s="52"/>
      <c r="B157" s="10" t="s">
        <v>226</v>
      </c>
      <c r="C157" s="57" t="s">
        <v>6</v>
      </c>
      <c r="D157" s="58">
        <v>1</v>
      </c>
      <c r="E157" s="59"/>
      <c r="F157" s="60">
        <f t="shared" si="46"/>
        <v>0</v>
      </c>
      <c r="G157" s="18">
        <v>0.08</v>
      </c>
      <c r="H157" s="60">
        <f t="shared" si="47"/>
        <v>0</v>
      </c>
      <c r="I157" s="60">
        <f t="shared" si="48"/>
        <v>0</v>
      </c>
      <c r="J157" s="60"/>
      <c r="K157" s="5"/>
    </row>
    <row r="158" spans="1:11" x14ac:dyDescent="0.3">
      <c r="A158" s="52"/>
      <c r="B158" s="10" t="s">
        <v>227</v>
      </c>
      <c r="C158" s="57" t="s">
        <v>6</v>
      </c>
      <c r="D158" s="58">
        <v>1</v>
      </c>
      <c r="E158" s="59"/>
      <c r="F158" s="60">
        <f t="shared" si="46"/>
        <v>0</v>
      </c>
      <c r="G158" s="18">
        <v>0.08</v>
      </c>
      <c r="H158" s="60">
        <f t="shared" si="47"/>
        <v>0</v>
      </c>
      <c r="I158" s="60">
        <f t="shared" si="48"/>
        <v>0</v>
      </c>
      <c r="J158" s="60"/>
      <c r="K158" s="5"/>
    </row>
    <row r="159" spans="1:11" x14ac:dyDescent="0.3">
      <c r="A159" s="52"/>
      <c r="B159" s="10" t="s">
        <v>228</v>
      </c>
      <c r="C159" s="57" t="s">
        <v>6</v>
      </c>
      <c r="D159" s="58">
        <v>1</v>
      </c>
      <c r="E159" s="59"/>
      <c r="F159" s="60">
        <f t="shared" si="46"/>
        <v>0</v>
      </c>
      <c r="G159" s="18">
        <v>0.08</v>
      </c>
      <c r="H159" s="60">
        <f t="shared" si="47"/>
        <v>0</v>
      </c>
      <c r="I159" s="60">
        <f t="shared" si="48"/>
        <v>0</v>
      </c>
      <c r="J159" s="60"/>
      <c r="K159" s="5"/>
    </row>
    <row r="160" spans="1:11" x14ac:dyDescent="0.3">
      <c r="A160" s="52"/>
      <c r="B160" s="10" t="s">
        <v>229</v>
      </c>
      <c r="C160" s="57" t="s">
        <v>6</v>
      </c>
      <c r="D160" s="58">
        <v>1</v>
      </c>
      <c r="E160" s="59"/>
      <c r="F160" s="60">
        <f t="shared" si="46"/>
        <v>0</v>
      </c>
      <c r="G160" s="18">
        <v>0.08</v>
      </c>
      <c r="H160" s="60">
        <f t="shared" si="47"/>
        <v>0</v>
      </c>
      <c r="I160" s="60">
        <f t="shared" si="48"/>
        <v>0</v>
      </c>
      <c r="J160" s="60"/>
      <c r="K160" s="5"/>
    </row>
    <row r="161" spans="1:11" ht="258.60000000000002" customHeight="1" x14ac:dyDescent="0.3">
      <c r="A161" s="52" t="s">
        <v>230</v>
      </c>
      <c r="B161" s="10" t="s">
        <v>231</v>
      </c>
      <c r="C161" s="57" t="s">
        <v>6</v>
      </c>
      <c r="D161" s="58">
        <v>23</v>
      </c>
      <c r="E161" s="59"/>
      <c r="F161" s="60">
        <f t="shared" si="46"/>
        <v>0</v>
      </c>
      <c r="G161" s="18">
        <v>0.08</v>
      </c>
      <c r="H161" s="60">
        <f t="shared" si="47"/>
        <v>0</v>
      </c>
      <c r="I161" s="60">
        <f t="shared" si="48"/>
        <v>0</v>
      </c>
      <c r="J161" s="60"/>
      <c r="K161" s="5"/>
    </row>
    <row r="162" spans="1:11" x14ac:dyDescent="0.3">
      <c r="A162" s="52"/>
      <c r="B162" s="10" t="s">
        <v>232</v>
      </c>
      <c r="C162" s="57" t="s">
        <v>6</v>
      </c>
      <c r="D162" s="58">
        <v>8</v>
      </c>
      <c r="E162" s="59"/>
      <c r="F162" s="60">
        <f t="shared" si="46"/>
        <v>0</v>
      </c>
      <c r="G162" s="18">
        <v>0.08</v>
      </c>
      <c r="H162" s="60">
        <f t="shared" si="47"/>
        <v>0</v>
      </c>
      <c r="I162" s="60">
        <f t="shared" si="48"/>
        <v>0</v>
      </c>
      <c r="J162" s="60"/>
      <c r="K162" s="5"/>
    </row>
    <row r="163" spans="1:11" x14ac:dyDescent="0.3">
      <c r="A163" s="52"/>
      <c r="B163" s="10" t="s">
        <v>233</v>
      </c>
      <c r="C163" s="57" t="s">
        <v>6</v>
      </c>
      <c r="D163" s="58">
        <v>8</v>
      </c>
      <c r="E163" s="59"/>
      <c r="F163" s="60">
        <f t="shared" si="46"/>
        <v>0</v>
      </c>
      <c r="G163" s="18">
        <v>0.08</v>
      </c>
      <c r="H163" s="60">
        <f t="shared" si="47"/>
        <v>0</v>
      </c>
      <c r="I163" s="60">
        <f t="shared" si="48"/>
        <v>0</v>
      </c>
      <c r="J163" s="60"/>
      <c r="K163" s="5"/>
    </row>
    <row r="164" spans="1:11" x14ac:dyDescent="0.3">
      <c r="A164" s="52"/>
      <c r="B164" s="10" t="s">
        <v>234</v>
      </c>
      <c r="C164" s="57" t="s">
        <v>6</v>
      </c>
      <c r="D164" s="58">
        <v>1</v>
      </c>
      <c r="E164" s="59"/>
      <c r="F164" s="60">
        <f t="shared" si="46"/>
        <v>0</v>
      </c>
      <c r="G164" s="18">
        <v>0.08</v>
      </c>
      <c r="H164" s="60">
        <f t="shared" si="47"/>
        <v>0</v>
      </c>
      <c r="I164" s="60">
        <f t="shared" si="48"/>
        <v>0</v>
      </c>
      <c r="J164" s="60"/>
      <c r="K164" s="5"/>
    </row>
    <row r="165" spans="1:11" x14ac:dyDescent="0.3">
      <c r="A165" s="52"/>
      <c r="B165" s="10" t="s">
        <v>224</v>
      </c>
      <c r="C165" s="57" t="s">
        <v>6</v>
      </c>
      <c r="D165" s="58">
        <v>1</v>
      </c>
      <c r="E165" s="59"/>
      <c r="F165" s="60">
        <f t="shared" si="46"/>
        <v>0</v>
      </c>
      <c r="G165" s="18">
        <v>0.08</v>
      </c>
      <c r="H165" s="60">
        <f t="shared" si="47"/>
        <v>0</v>
      </c>
      <c r="I165" s="60">
        <f t="shared" si="48"/>
        <v>0</v>
      </c>
      <c r="J165" s="60"/>
      <c r="K165" s="5"/>
    </row>
    <row r="166" spans="1:11" x14ac:dyDescent="0.3">
      <c r="A166" s="52"/>
      <c r="B166" s="10" t="s">
        <v>235</v>
      </c>
      <c r="C166" s="57" t="s">
        <v>6</v>
      </c>
      <c r="D166" s="58">
        <v>1</v>
      </c>
      <c r="E166" s="59"/>
      <c r="F166" s="60">
        <f t="shared" si="46"/>
        <v>0</v>
      </c>
      <c r="G166" s="18">
        <v>0.08</v>
      </c>
      <c r="H166" s="60">
        <f t="shared" si="47"/>
        <v>0</v>
      </c>
      <c r="I166" s="60">
        <f t="shared" si="48"/>
        <v>0</v>
      </c>
      <c r="J166" s="60"/>
      <c r="K166" s="5"/>
    </row>
    <row r="167" spans="1:11" x14ac:dyDescent="0.3">
      <c r="A167" s="52"/>
      <c r="B167" s="10" t="s">
        <v>236</v>
      </c>
      <c r="C167" s="57" t="s">
        <v>6</v>
      </c>
      <c r="D167" s="58">
        <v>1</v>
      </c>
      <c r="E167" s="59"/>
      <c r="F167" s="60">
        <f t="shared" si="46"/>
        <v>0</v>
      </c>
      <c r="G167" s="18">
        <v>0.08</v>
      </c>
      <c r="H167" s="60">
        <f t="shared" si="47"/>
        <v>0</v>
      </c>
      <c r="I167" s="60">
        <f t="shared" si="48"/>
        <v>0</v>
      </c>
      <c r="J167" s="60"/>
      <c r="K167" s="5"/>
    </row>
    <row r="168" spans="1:11" x14ac:dyDescent="0.3">
      <c r="A168" s="52"/>
      <c r="B168" s="10" t="s">
        <v>237</v>
      </c>
      <c r="C168" s="57" t="s">
        <v>6</v>
      </c>
      <c r="D168" s="58">
        <v>1</v>
      </c>
      <c r="E168" s="59"/>
      <c r="F168" s="60">
        <f t="shared" si="46"/>
        <v>0</v>
      </c>
      <c r="G168" s="18">
        <v>0.08</v>
      </c>
      <c r="H168" s="60">
        <f t="shared" si="47"/>
        <v>0</v>
      </c>
      <c r="I168" s="60">
        <f t="shared" si="48"/>
        <v>0</v>
      </c>
      <c r="J168" s="60"/>
      <c r="K168" s="5"/>
    </row>
    <row r="169" spans="1:11" x14ac:dyDescent="0.3">
      <c r="A169" s="52"/>
      <c r="B169" s="10" t="s">
        <v>238</v>
      </c>
      <c r="C169" s="57" t="s">
        <v>6</v>
      </c>
      <c r="D169" s="58">
        <v>1</v>
      </c>
      <c r="E169" s="59"/>
      <c r="F169" s="60">
        <f t="shared" si="46"/>
        <v>0</v>
      </c>
      <c r="G169" s="18">
        <v>0.08</v>
      </c>
      <c r="H169" s="60">
        <f t="shared" si="47"/>
        <v>0</v>
      </c>
      <c r="I169" s="60">
        <f t="shared" si="48"/>
        <v>0</v>
      </c>
      <c r="J169" s="60"/>
      <c r="K169" s="5"/>
    </row>
    <row r="170" spans="1:11" x14ac:dyDescent="0.3">
      <c r="A170" s="52"/>
      <c r="B170" s="10" t="s">
        <v>239</v>
      </c>
      <c r="C170" s="57" t="s">
        <v>6</v>
      </c>
      <c r="D170" s="58">
        <v>1</v>
      </c>
      <c r="E170" s="59"/>
      <c r="F170" s="60">
        <f t="shared" si="46"/>
        <v>0</v>
      </c>
      <c r="G170" s="18">
        <v>0.08</v>
      </c>
      <c r="H170" s="60">
        <f t="shared" si="47"/>
        <v>0</v>
      </c>
      <c r="I170" s="60">
        <f t="shared" si="48"/>
        <v>0</v>
      </c>
      <c r="J170" s="60"/>
      <c r="K170" s="5"/>
    </row>
    <row r="171" spans="1:11" x14ac:dyDescent="0.3">
      <c r="A171" s="52"/>
      <c r="B171" s="10" t="s">
        <v>240</v>
      </c>
      <c r="C171" s="57" t="s">
        <v>6</v>
      </c>
      <c r="D171" s="58">
        <v>1</v>
      </c>
      <c r="E171" s="59"/>
      <c r="F171" s="60">
        <f t="shared" si="46"/>
        <v>0</v>
      </c>
      <c r="G171" s="18">
        <v>0.08</v>
      </c>
      <c r="H171" s="60">
        <f t="shared" si="47"/>
        <v>0</v>
      </c>
      <c r="I171" s="60">
        <f t="shared" si="48"/>
        <v>0</v>
      </c>
      <c r="J171" s="60"/>
      <c r="K171" s="5"/>
    </row>
    <row r="172" spans="1:11" x14ac:dyDescent="0.3">
      <c r="A172" s="52"/>
      <c r="B172" s="10" t="s">
        <v>222</v>
      </c>
      <c r="C172" s="57" t="s">
        <v>6</v>
      </c>
      <c r="D172" s="58">
        <v>8</v>
      </c>
      <c r="E172" s="59"/>
      <c r="F172" s="60">
        <f t="shared" si="46"/>
        <v>0</v>
      </c>
      <c r="G172" s="18">
        <v>0.08</v>
      </c>
      <c r="H172" s="60">
        <f t="shared" si="47"/>
        <v>0</v>
      </c>
      <c r="I172" s="60">
        <f t="shared" si="48"/>
        <v>0</v>
      </c>
      <c r="J172" s="60"/>
      <c r="K172" s="5"/>
    </row>
    <row r="173" spans="1:11" x14ac:dyDescent="0.3">
      <c r="A173" s="52"/>
      <c r="B173" s="10" t="s">
        <v>241</v>
      </c>
      <c r="C173" s="57" t="s">
        <v>6</v>
      </c>
      <c r="D173" s="58">
        <v>1</v>
      </c>
      <c r="E173" s="59"/>
      <c r="F173" s="60">
        <f t="shared" si="46"/>
        <v>0</v>
      </c>
      <c r="G173" s="18">
        <v>0.08</v>
      </c>
      <c r="H173" s="60">
        <f t="shared" si="47"/>
        <v>0</v>
      </c>
      <c r="I173" s="60">
        <f t="shared" si="48"/>
        <v>0</v>
      </c>
      <c r="J173" s="60"/>
      <c r="K173" s="5"/>
    </row>
    <row r="174" spans="1:11" x14ac:dyDescent="0.3">
      <c r="A174" s="52"/>
      <c r="B174" s="10" t="s">
        <v>242</v>
      </c>
      <c r="C174" s="57" t="s">
        <v>6</v>
      </c>
      <c r="D174" s="58">
        <v>1</v>
      </c>
      <c r="E174" s="59"/>
      <c r="F174" s="60">
        <f t="shared" si="46"/>
        <v>0</v>
      </c>
      <c r="G174" s="18">
        <v>0.08</v>
      </c>
      <c r="H174" s="60">
        <f t="shared" si="47"/>
        <v>0</v>
      </c>
      <c r="I174" s="60">
        <f t="shared" si="48"/>
        <v>0</v>
      </c>
      <c r="J174" s="60"/>
      <c r="K174" s="5"/>
    </row>
    <row r="175" spans="1:11" ht="282.60000000000002" customHeight="1" x14ac:dyDescent="0.3">
      <c r="A175" s="52" t="s">
        <v>243</v>
      </c>
      <c r="B175" s="10" t="s">
        <v>244</v>
      </c>
      <c r="C175" s="57" t="s">
        <v>6</v>
      </c>
      <c r="D175" s="58">
        <v>10</v>
      </c>
      <c r="E175" s="59"/>
      <c r="F175" s="60">
        <f t="shared" si="46"/>
        <v>0</v>
      </c>
      <c r="G175" s="18">
        <v>0.08</v>
      </c>
      <c r="H175" s="60">
        <f t="shared" si="47"/>
        <v>0</v>
      </c>
      <c r="I175" s="60">
        <f t="shared" si="48"/>
        <v>0</v>
      </c>
      <c r="J175" s="60"/>
      <c r="K175" s="5"/>
    </row>
    <row r="176" spans="1:11" x14ac:dyDescent="0.3">
      <c r="A176" s="52"/>
      <c r="B176" s="10" t="s">
        <v>245</v>
      </c>
      <c r="C176" s="57" t="s">
        <v>6</v>
      </c>
      <c r="D176" s="58">
        <v>1</v>
      </c>
      <c r="E176" s="59"/>
      <c r="F176" s="60">
        <f t="shared" si="46"/>
        <v>0</v>
      </c>
      <c r="G176" s="18">
        <v>0.08</v>
      </c>
      <c r="H176" s="60">
        <f t="shared" si="47"/>
        <v>0</v>
      </c>
      <c r="I176" s="60">
        <f t="shared" si="48"/>
        <v>0</v>
      </c>
      <c r="J176" s="60"/>
      <c r="K176" s="5"/>
    </row>
    <row r="177" spans="1:11" x14ac:dyDescent="0.3">
      <c r="A177" s="52"/>
      <c r="B177" s="10" t="s">
        <v>246</v>
      </c>
      <c r="C177" s="57" t="s">
        <v>6</v>
      </c>
      <c r="D177" s="58">
        <v>1</v>
      </c>
      <c r="E177" s="59"/>
      <c r="F177" s="60">
        <f t="shared" si="46"/>
        <v>0</v>
      </c>
      <c r="G177" s="18">
        <v>0.08</v>
      </c>
      <c r="H177" s="60">
        <f t="shared" si="47"/>
        <v>0</v>
      </c>
      <c r="I177" s="60">
        <f t="shared" si="48"/>
        <v>0</v>
      </c>
      <c r="J177" s="60"/>
      <c r="K177" s="5"/>
    </row>
    <row r="178" spans="1:11" x14ac:dyDescent="0.3">
      <c r="A178" s="52"/>
      <c r="B178" s="10" t="s">
        <v>247</v>
      </c>
      <c r="C178" s="57" t="s">
        <v>6</v>
      </c>
      <c r="D178" s="58">
        <v>1</v>
      </c>
      <c r="E178" s="59"/>
      <c r="F178" s="60">
        <f t="shared" si="46"/>
        <v>0</v>
      </c>
      <c r="G178" s="18">
        <v>0.08</v>
      </c>
      <c r="H178" s="60">
        <f t="shared" si="47"/>
        <v>0</v>
      </c>
      <c r="I178" s="60">
        <f t="shared" si="48"/>
        <v>0</v>
      </c>
      <c r="J178" s="60"/>
      <c r="K178" s="5"/>
    </row>
    <row r="179" spans="1:11" x14ac:dyDescent="0.3">
      <c r="A179" s="52"/>
      <c r="B179" s="10" t="s">
        <v>221</v>
      </c>
      <c r="C179" s="57" t="s">
        <v>6</v>
      </c>
      <c r="D179" s="58">
        <v>4</v>
      </c>
      <c r="E179" s="59"/>
      <c r="F179" s="60">
        <f t="shared" si="46"/>
        <v>0</v>
      </c>
      <c r="G179" s="18">
        <v>0.08</v>
      </c>
      <c r="H179" s="60">
        <f t="shared" si="47"/>
        <v>0</v>
      </c>
      <c r="I179" s="60">
        <f t="shared" si="48"/>
        <v>0</v>
      </c>
      <c r="J179" s="60"/>
      <c r="K179" s="5"/>
    </row>
    <row r="180" spans="1:11" ht="345.6" x14ac:dyDescent="0.3">
      <c r="A180" s="52" t="s">
        <v>248</v>
      </c>
      <c r="B180" s="10" t="s">
        <v>249</v>
      </c>
      <c r="C180" s="57" t="s">
        <v>6</v>
      </c>
      <c r="D180" s="58">
        <v>5</v>
      </c>
      <c r="E180" s="59"/>
      <c r="F180" s="60">
        <f t="shared" si="46"/>
        <v>0</v>
      </c>
      <c r="G180" s="18">
        <v>0.08</v>
      </c>
      <c r="H180" s="60">
        <f t="shared" si="47"/>
        <v>0</v>
      </c>
      <c r="I180" s="60">
        <f t="shared" si="48"/>
        <v>0</v>
      </c>
      <c r="J180" s="60"/>
      <c r="K180" s="5"/>
    </row>
    <row r="181" spans="1:11" x14ac:dyDescent="0.3">
      <c r="A181" s="52"/>
      <c r="B181" s="10" t="s">
        <v>217</v>
      </c>
      <c r="C181" s="57" t="s">
        <v>6</v>
      </c>
      <c r="D181" s="58">
        <v>1</v>
      </c>
      <c r="E181" s="59"/>
      <c r="F181" s="60">
        <f t="shared" si="46"/>
        <v>0</v>
      </c>
      <c r="G181" s="18">
        <v>0.08</v>
      </c>
      <c r="H181" s="60">
        <f t="shared" si="47"/>
        <v>0</v>
      </c>
      <c r="I181" s="60">
        <f t="shared" si="48"/>
        <v>0</v>
      </c>
      <c r="J181" s="60"/>
      <c r="K181" s="5"/>
    </row>
    <row r="182" spans="1:11" x14ac:dyDescent="0.3">
      <c r="A182" s="52"/>
      <c r="B182" s="10" t="s">
        <v>250</v>
      </c>
      <c r="C182" s="57" t="s">
        <v>6</v>
      </c>
      <c r="D182" s="58">
        <v>2</v>
      </c>
      <c r="E182" s="59"/>
      <c r="F182" s="60">
        <f t="shared" si="46"/>
        <v>0</v>
      </c>
      <c r="G182" s="18">
        <v>0.08</v>
      </c>
      <c r="H182" s="60">
        <f t="shared" si="47"/>
        <v>0</v>
      </c>
      <c r="I182" s="60">
        <f t="shared" si="48"/>
        <v>0</v>
      </c>
      <c r="J182" s="60"/>
      <c r="K182" s="5"/>
    </row>
    <row r="183" spans="1:11" ht="201.6" x14ac:dyDescent="0.3">
      <c r="A183" s="52" t="s">
        <v>251</v>
      </c>
      <c r="B183" s="10" t="s">
        <v>252</v>
      </c>
      <c r="C183" s="57" t="s">
        <v>6</v>
      </c>
      <c r="D183" s="58">
        <v>30</v>
      </c>
      <c r="E183" s="59"/>
      <c r="F183" s="60">
        <f t="shared" si="46"/>
        <v>0</v>
      </c>
      <c r="G183" s="18">
        <v>0.08</v>
      </c>
      <c r="H183" s="60">
        <f t="shared" si="47"/>
        <v>0</v>
      </c>
      <c r="I183" s="60">
        <f t="shared" si="48"/>
        <v>0</v>
      </c>
      <c r="J183" s="60"/>
      <c r="K183" s="5"/>
    </row>
    <row r="184" spans="1:11" ht="129.6" x14ac:dyDescent="0.3">
      <c r="A184" s="52" t="s">
        <v>253</v>
      </c>
      <c r="B184" s="10" t="s">
        <v>254</v>
      </c>
      <c r="C184" s="57" t="s">
        <v>6</v>
      </c>
      <c r="D184" s="61">
        <v>1</v>
      </c>
      <c r="E184" s="62"/>
      <c r="F184" s="60">
        <f t="shared" si="46"/>
        <v>0</v>
      </c>
      <c r="G184" s="18">
        <v>0.08</v>
      </c>
      <c r="H184" s="60">
        <f t="shared" si="47"/>
        <v>0</v>
      </c>
      <c r="I184" s="60">
        <f t="shared" si="48"/>
        <v>0</v>
      </c>
      <c r="J184" s="60"/>
      <c r="K184" s="5"/>
    </row>
    <row r="185" spans="1:11" x14ac:dyDescent="0.3">
      <c r="E185" s="63" t="s">
        <v>211</v>
      </c>
      <c r="F185" s="64">
        <f>SUM(F147:F184)</f>
        <v>0</v>
      </c>
      <c r="G185" s="65"/>
      <c r="H185" s="63" t="s">
        <v>212</v>
      </c>
      <c r="I185" s="64">
        <f>SUM(I147:I184)</f>
        <v>0</v>
      </c>
      <c r="J185" s="64"/>
    </row>
    <row r="188" spans="1:11" ht="21" x14ac:dyDescent="0.3">
      <c r="B188" s="2" t="s">
        <v>268</v>
      </c>
    </row>
    <row r="190" spans="1:11" ht="28.8" x14ac:dyDescent="0.3">
      <c r="A190" s="5"/>
      <c r="B190" s="6" t="s">
        <v>175</v>
      </c>
      <c r="C190" s="5" t="s">
        <v>0</v>
      </c>
      <c r="D190" s="7" t="s">
        <v>1</v>
      </c>
      <c r="E190" s="8" t="s">
        <v>2</v>
      </c>
      <c r="F190" s="8" t="s">
        <v>73</v>
      </c>
      <c r="G190" s="9" t="s">
        <v>3</v>
      </c>
      <c r="H190" s="8" t="s">
        <v>4</v>
      </c>
      <c r="I190" s="8" t="s">
        <v>5</v>
      </c>
      <c r="J190" s="8" t="s">
        <v>269</v>
      </c>
      <c r="K190" s="6" t="s">
        <v>210</v>
      </c>
    </row>
    <row r="191" spans="1:11" ht="237.6" x14ac:dyDescent="0.3">
      <c r="A191" s="66">
        <v>1</v>
      </c>
      <c r="B191" s="67" t="s">
        <v>264</v>
      </c>
      <c r="C191" s="67" t="s">
        <v>256</v>
      </c>
      <c r="D191" s="68">
        <v>30</v>
      </c>
      <c r="E191" s="69"/>
      <c r="F191" s="69">
        <f>E191*D191</f>
        <v>0</v>
      </c>
      <c r="G191" s="70">
        <v>0.08</v>
      </c>
      <c r="H191" s="60">
        <f>E191*1.08</f>
        <v>0</v>
      </c>
      <c r="I191" s="60">
        <f>D191*H191</f>
        <v>0</v>
      </c>
      <c r="J191" s="60"/>
      <c r="K191" s="52"/>
    </row>
    <row r="192" spans="1:11" x14ac:dyDescent="0.3">
      <c r="A192" s="66" t="s">
        <v>10</v>
      </c>
      <c r="B192" s="71" t="s">
        <v>257</v>
      </c>
      <c r="C192" s="72" t="s">
        <v>6</v>
      </c>
      <c r="D192" s="73">
        <v>30</v>
      </c>
      <c r="E192" s="74"/>
      <c r="F192" s="69">
        <f t="shared" ref="F192:F198" si="49">E192*D192</f>
        <v>0</v>
      </c>
      <c r="G192" s="75">
        <v>0.08</v>
      </c>
      <c r="H192" s="60">
        <f t="shared" ref="H192:H198" si="50">E192*1.08</f>
        <v>0</v>
      </c>
      <c r="I192" s="60">
        <f t="shared" ref="I192:I198" si="51">D192*H192</f>
        <v>0</v>
      </c>
      <c r="J192" s="60"/>
      <c r="K192" s="52"/>
    </row>
    <row r="193" spans="1:11" x14ac:dyDescent="0.3">
      <c r="A193" s="66" t="s">
        <v>11</v>
      </c>
      <c r="B193" s="71" t="s">
        <v>60</v>
      </c>
      <c r="C193" s="72" t="s">
        <v>6</v>
      </c>
      <c r="D193" s="73">
        <v>60</v>
      </c>
      <c r="E193" s="74"/>
      <c r="F193" s="69">
        <f t="shared" si="49"/>
        <v>0</v>
      </c>
      <c r="G193" s="76">
        <v>0.08</v>
      </c>
      <c r="H193" s="60">
        <f t="shared" si="50"/>
        <v>0</v>
      </c>
      <c r="I193" s="60">
        <f t="shared" si="51"/>
        <v>0</v>
      </c>
      <c r="J193" s="60"/>
      <c r="K193" s="52"/>
    </row>
    <row r="194" spans="1:11" x14ac:dyDescent="0.3">
      <c r="A194" s="66" t="s">
        <v>12</v>
      </c>
      <c r="B194" s="71" t="s">
        <v>258</v>
      </c>
      <c r="C194" s="72" t="s">
        <v>6</v>
      </c>
      <c r="D194" s="73">
        <v>30</v>
      </c>
      <c r="E194" s="74"/>
      <c r="F194" s="69">
        <f t="shared" si="49"/>
        <v>0</v>
      </c>
      <c r="G194" s="75">
        <v>0.08</v>
      </c>
      <c r="H194" s="60">
        <f t="shared" si="50"/>
        <v>0</v>
      </c>
      <c r="I194" s="60">
        <f t="shared" si="51"/>
        <v>0</v>
      </c>
      <c r="J194" s="60"/>
      <c r="K194" s="52"/>
    </row>
    <row r="195" spans="1:11" ht="193.8" customHeight="1" x14ac:dyDescent="0.3">
      <c r="A195" s="66">
        <v>2</v>
      </c>
      <c r="B195" s="67" t="s">
        <v>265</v>
      </c>
      <c r="C195" s="67" t="s">
        <v>256</v>
      </c>
      <c r="D195" s="67">
        <v>10</v>
      </c>
      <c r="E195" s="69"/>
      <c r="F195" s="69">
        <f t="shared" si="49"/>
        <v>0</v>
      </c>
      <c r="G195" s="70">
        <v>0.08</v>
      </c>
      <c r="H195" s="60">
        <f t="shared" si="50"/>
        <v>0</v>
      </c>
      <c r="I195" s="60">
        <f t="shared" si="51"/>
        <v>0</v>
      </c>
      <c r="J195" s="60"/>
      <c r="K195" s="52"/>
    </row>
    <row r="196" spans="1:11" x14ac:dyDescent="0.3">
      <c r="A196" s="66" t="s">
        <v>25</v>
      </c>
      <c r="B196" s="71" t="s">
        <v>259</v>
      </c>
      <c r="C196" s="73" t="s">
        <v>260</v>
      </c>
      <c r="D196" s="77">
        <v>10</v>
      </c>
      <c r="E196" s="78"/>
      <c r="F196" s="69">
        <f t="shared" si="49"/>
        <v>0</v>
      </c>
      <c r="G196" s="75">
        <v>0.08</v>
      </c>
      <c r="H196" s="60">
        <f t="shared" si="50"/>
        <v>0</v>
      </c>
      <c r="I196" s="60">
        <f t="shared" si="51"/>
        <v>0</v>
      </c>
      <c r="J196" s="60"/>
      <c r="K196" s="52"/>
    </row>
    <row r="197" spans="1:11" x14ac:dyDescent="0.3">
      <c r="A197" s="66" t="s">
        <v>26</v>
      </c>
      <c r="B197" s="71" t="s">
        <v>261</v>
      </c>
      <c r="C197" s="73" t="s">
        <v>260</v>
      </c>
      <c r="D197" s="77">
        <v>20</v>
      </c>
      <c r="E197" s="78"/>
      <c r="F197" s="69">
        <f t="shared" si="49"/>
        <v>0</v>
      </c>
      <c r="G197" s="75">
        <v>0.08</v>
      </c>
      <c r="H197" s="60">
        <f t="shared" si="50"/>
        <v>0</v>
      </c>
      <c r="I197" s="60">
        <f t="shared" si="51"/>
        <v>0</v>
      </c>
      <c r="J197" s="60"/>
      <c r="K197" s="52"/>
    </row>
    <row r="198" spans="1:11" x14ac:dyDescent="0.3">
      <c r="A198" s="66" t="s">
        <v>262</v>
      </c>
      <c r="B198" s="71" t="s">
        <v>263</v>
      </c>
      <c r="C198" s="73" t="s">
        <v>260</v>
      </c>
      <c r="D198" s="77">
        <v>20</v>
      </c>
      <c r="E198" s="78"/>
      <c r="F198" s="69">
        <f t="shared" si="49"/>
        <v>0</v>
      </c>
      <c r="G198" s="75">
        <v>0.08</v>
      </c>
      <c r="H198" s="60">
        <f t="shared" si="50"/>
        <v>0</v>
      </c>
      <c r="I198" s="60">
        <f t="shared" si="51"/>
        <v>0</v>
      </c>
      <c r="J198" s="60"/>
      <c r="K198" s="52"/>
    </row>
    <row r="200" spans="1:11" ht="15.6" x14ac:dyDescent="0.3">
      <c r="E200" s="54" t="s">
        <v>211</v>
      </c>
      <c r="F200" s="55">
        <f>SUM(F191,F195)</f>
        <v>0</v>
      </c>
      <c r="G200" s="56"/>
      <c r="H200" s="54" t="s">
        <v>212</v>
      </c>
      <c r="I200" s="55">
        <f>SUM(I191,I195)</f>
        <v>0</v>
      </c>
      <c r="J200" s="55"/>
    </row>
  </sheetData>
  <mergeCells count="24">
    <mergeCell ref="K119:K133"/>
    <mergeCell ref="K77:K79"/>
    <mergeCell ref="K80:K81"/>
    <mergeCell ref="K82:K84"/>
    <mergeCell ref="K85:K87"/>
    <mergeCell ref="K88:K89"/>
    <mergeCell ref="K90:K94"/>
    <mergeCell ref="K95:K96"/>
    <mergeCell ref="K97:K98"/>
    <mergeCell ref="K99:K100"/>
    <mergeCell ref="K101:K112"/>
    <mergeCell ref="K113:K118"/>
    <mergeCell ref="K74:K76"/>
    <mergeCell ref="B1:K1"/>
    <mergeCell ref="K5:K21"/>
    <mergeCell ref="K22:K24"/>
    <mergeCell ref="K25:K33"/>
    <mergeCell ref="K34:K40"/>
    <mergeCell ref="K41:K44"/>
    <mergeCell ref="K45:K47"/>
    <mergeCell ref="K48:K50"/>
    <mergeCell ref="K51:K61"/>
    <mergeCell ref="K62:K71"/>
    <mergeCell ref="K72:K73"/>
  </mergeCells>
  <dataValidations disablePrompts="1" count="1">
    <dataValidation type="whole" allowBlank="1" showInputMessage="1" showErrorMessage="1" error="wpisz liczbę całkowitą" prompt="wpisz liczbę całkowitą" sqref="D196:D198">
      <formula1>1</formula1>
      <formula2>1000000</formula2>
    </dataValidation>
  </dataValidations>
  <pageMargins left="0.7" right="0.7" top="0.75" bottom="0.75" header="0.3" footer="0.3"/>
  <pageSetup paperSize="9" scale="62" fitToHeight="0" orientation="landscape" r:id="rId1"/>
  <headerFooter>
    <oddHeader xml:space="preserve">&amp;L&amp;P
&amp;CZałącznik nr 1 EK-ZZ/ZP.261.21.D.2025
Dostawa implantów wszczepialnych do kręgosłupa
</oddHeader>
  </headerFooter>
  <rowBreaks count="1" manualBreakCount="1">
    <brk id="187" max="10"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zał. 1 oryginał</vt:lpstr>
      <vt:lpstr>'zał. 1 oryginał'!Obszar_wydruku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Dziedzic</dc:creator>
  <cp:lastModifiedBy>Nawłatyna Joanna</cp:lastModifiedBy>
  <cp:lastPrinted>2025-04-17T07:57:38Z</cp:lastPrinted>
  <dcterms:created xsi:type="dcterms:W3CDTF">2024-10-24T11:54:24Z</dcterms:created>
  <dcterms:modified xsi:type="dcterms:W3CDTF">2025-04-30T06:54:36Z</dcterms:modified>
</cp:coreProperties>
</file>