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Pakiet nr 1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<sst xmlns="http://schemas.openxmlformats.org/spreadsheetml/2006/main" count="70" uniqueCount="30">
  <si>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 xml:space="preserve">             Załącznik nr 2 do SWZ</t>
  </si>
  <si>
    <t>INFORMACJE OGÓLNE dot. wypełniania formularza</t>
  </si>
  <si>
    <t>Jeżeli złożono ofertę, której wybór prowadziłby do powstania u zamawiającego obowiązku podatkowego zgodnie z przepisami o podatku od usług, prosimy o podawanie jedynie wartości netto oraz złożenie stosownego oświadczenia w Formularzu Oferty. Zamawiający w celu oceny takiej oferty doliczy do przedstawionej w niej ceny podatek od towarów i usług, który miałby obowiązek rozliczyć zgodnie z tymi przepisami. (art. 225 ustawy Pzp)</t>
  </si>
  <si>
    <t>Należy wypełniać jedynie białe części arkusza</t>
  </si>
  <si>
    <t xml:space="preserve">Przedmiot
zamówienia
</t>
  </si>
  <si>
    <t xml:space="preserve">Cena netto za 1 km
przebiegu w PLN*
</t>
  </si>
  <si>
    <t xml:space="preserve">VAT </t>
  </si>
  <si>
    <t>Cena brutto za 1 km przebiegu w PLN*</t>
  </si>
  <si>
    <t xml:space="preserve">                               Stawka netto za
godzinę w PLN*
</t>
  </si>
  <si>
    <t xml:space="preserve"> Stawka brutto za
godzinę w PLN*
</t>
  </si>
  <si>
    <t xml:space="preserve"> Szacunkowa Ilość godzin na 12 m-cy</t>
  </si>
  <si>
    <t>Transport sanitarny z zespołem podstawowym (karetka typu P)</t>
  </si>
  <si>
    <t>I STREFA</t>
  </si>
  <si>
    <t>zw</t>
  </si>
  <si>
    <t>II STREFA</t>
  </si>
  <si>
    <t>XXXXX</t>
  </si>
  <si>
    <t>Razem</t>
  </si>
  <si>
    <t>*- zarówno cena 1 km przebiegu jak i stawka za godzinę zawierać powinna wszelkie koszty związane z realizacją usługi, w tym: koszt paliwa, użytkowania ambulansu, koszty osobowe i inne mające wpływ na cenę oferty.</t>
  </si>
  <si>
    <t>…………………………………….………..</t>
  </si>
  <si>
    <t>Sprawa ZP 33/23</t>
  </si>
  <si>
    <t>FORMULARZ CENOWY   - Pakiet nr 1</t>
  </si>
  <si>
    <t>Transport sanitarny z udziałem kierowcy i sanitariusza (karetka typu T)</t>
  </si>
  <si>
    <t>Transport sanitarny z zespołem specjalistycznym (karetka typu S)</t>
  </si>
  <si>
    <t xml:space="preserve"> Szacunkowa Ilość godzin na 15 m-cy</t>
  </si>
  <si>
    <t>Szacunkowa Ilość km na 15 m-cy</t>
  </si>
  <si>
    <r>
      <t xml:space="preserve">Wartość brutto za km      </t>
    </r>
    <r>
      <rPr>
        <b/>
        <i/>
        <sz val="9"/>
        <rFont val="Arial"/>
        <family val="2"/>
      </rPr>
      <t xml:space="preserve"> </t>
    </r>
    <r>
      <rPr>
        <b/>
        <i/>
        <sz val="8"/>
        <rFont val="Arial"/>
        <family val="2"/>
      </rPr>
      <t>kol. 4 x 8</t>
    </r>
  </si>
  <si>
    <r>
      <t xml:space="preserve">Wartość brutto za godziny             </t>
    </r>
    <r>
      <rPr>
        <b/>
        <i/>
        <sz val="8"/>
        <rFont val="Arial"/>
        <family val="2"/>
      </rPr>
      <t>kol. 7 x 9</t>
    </r>
  </si>
  <si>
    <r>
      <t xml:space="preserve">Razem wartość brutto     </t>
    </r>
    <r>
      <rPr>
        <b/>
        <i/>
        <sz val="8"/>
        <rFont val="Arial"/>
        <family val="2"/>
      </rPr>
      <t>kol. 10 + 11</t>
    </r>
    <r>
      <rPr>
        <b/>
        <sz val="9"/>
        <rFont val="Arial"/>
        <family val="2"/>
      </rPr>
      <t xml:space="preserve">
</t>
    </r>
  </si>
  <si>
    <t xml:space="preserve">miejscowość, data, </t>
  </si>
  <si>
    <t>Szacunkowa Ilość km na 12 m-cy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</si>
</sst>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4" fontId="6" fillId="0" borderId="1" xfId="0" applyNumberFormat="1" applyFont="1" applyBorder="1" applyAlignment="1">
      <alignment horizontal="center" wrapText="1"/>
    </xf>
    <xf numFmtId="4" fontId="6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4" fontId="6" fillId="2" borderId="6" xfId="0" applyNumberFormat="1" applyFont="1" applyFill="1" applyBorder="1" applyAlignment="1">
      <alignment horizontal="center" wrapText="1"/>
    </xf>
    <xf numFmtId="4" fontId="5" fillId="2" borderId="7" xfId="0" applyNumberFormat="1" applyFont="1" applyFill="1" applyBorder="1" applyAlignment="1">
      <alignment horizontal="center" wrapText="1"/>
    </xf>
    <xf numFmtId="9" fontId="6" fillId="2" borderId="1" xfId="0" applyNumberFormat="1" applyFont="1" applyFill="1" applyBorder="1" applyAlignment="1">
      <alignment horizontal="center" wrapText="1"/>
    </xf>
    <xf numFmtId="4" fontId="1" fillId="2" borderId="8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2" borderId="9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6">
      <selection activeCell="C41" sqref="C41"/>
    </sheetView>
  </sheetViews>
  <sheetFormatPr defaultColWidth="9.140625" defaultRowHeight="12.75"/>
  <cols>
    <col min="1" max="2" width="11.140625" style="2" customWidth="1"/>
    <col min="3" max="5" width="9.140625" style="2" customWidth="1"/>
    <col min="6" max="6" width="10.00390625" style="2" customWidth="1"/>
    <col min="7" max="11" width="9.140625" style="2" customWidth="1"/>
    <col min="12" max="12" width="11.28125" style="2" customWidth="1"/>
    <col min="13" max="13" width="10.8515625" style="2" customWidth="1"/>
    <col min="14" max="16384" width="9.140625" style="2" customWidth="1"/>
  </cols>
  <sheetData>
    <row r="1" spans="1:12" ht="15.75" customHeight="1">
      <c r="A1" s="27" t="s">
        <v>19</v>
      </c>
      <c r="B1" s="28"/>
      <c r="C1" s="28"/>
      <c r="J1" s="29" t="s">
        <v>0</v>
      </c>
      <c r="K1" s="29"/>
      <c r="L1" s="29"/>
    </row>
    <row r="2" spans="1:13" ht="23.2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8.2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1" ht="12.75">
      <c r="A4" s="33" t="s">
        <v>3</v>
      </c>
      <c r="B4" s="34"/>
      <c r="C4" s="33"/>
      <c r="D4" s="33"/>
      <c r="E4" s="33"/>
      <c r="F4" s="33"/>
      <c r="G4" s="33"/>
      <c r="H4" s="33"/>
      <c r="I4" s="33"/>
      <c r="J4" s="3"/>
      <c r="K4" s="3"/>
    </row>
    <row r="6" spans="1:9" ht="15">
      <c r="A6" s="4"/>
      <c r="D6" s="35" t="s">
        <v>20</v>
      </c>
      <c r="E6" s="35"/>
      <c r="F6" s="35"/>
      <c r="G6" s="35"/>
      <c r="H6" s="35"/>
      <c r="I6" s="35"/>
    </row>
    <row r="7" spans="1:13" ht="72">
      <c r="A7" s="36" t="s">
        <v>4</v>
      </c>
      <c r="B7" s="36"/>
      <c r="C7" s="5" t="s">
        <v>5</v>
      </c>
      <c r="D7" s="6" t="s">
        <v>6</v>
      </c>
      <c r="E7" s="6" t="s">
        <v>7</v>
      </c>
      <c r="F7" s="6" t="s">
        <v>8</v>
      </c>
      <c r="G7" s="6" t="s">
        <v>6</v>
      </c>
      <c r="H7" s="7" t="s">
        <v>9</v>
      </c>
      <c r="I7" s="6" t="s">
        <v>24</v>
      </c>
      <c r="J7" s="6" t="s">
        <v>23</v>
      </c>
      <c r="K7" s="6" t="s">
        <v>25</v>
      </c>
      <c r="L7" s="6" t="s">
        <v>26</v>
      </c>
      <c r="M7" s="6" t="s">
        <v>27</v>
      </c>
    </row>
    <row r="8" spans="1:13" s="18" customFormat="1" ht="11.25">
      <c r="A8" s="37">
        <v>1</v>
      </c>
      <c r="B8" s="37"/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19">
        <v>11</v>
      </c>
      <c r="M8" s="19">
        <v>12</v>
      </c>
    </row>
    <row r="9" spans="1:14" ht="12.75">
      <c r="A9" s="42" t="s">
        <v>21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1"/>
    </row>
    <row r="10" spans="1:13" ht="12.75">
      <c r="A10" s="8">
        <v>1</v>
      </c>
      <c r="B10" s="8" t="s">
        <v>12</v>
      </c>
      <c r="C10" s="11"/>
      <c r="D10" s="25" t="s">
        <v>13</v>
      </c>
      <c r="E10" s="12">
        <f>IF(C10="","",C10)</f>
      </c>
      <c r="F10" s="11"/>
      <c r="G10" s="25" t="s">
        <v>13</v>
      </c>
      <c r="H10" s="12">
        <f>IF(F10="","",F10)</f>
      </c>
      <c r="I10" s="5">
        <v>14850</v>
      </c>
      <c r="J10" s="5">
        <v>1935</v>
      </c>
      <c r="K10" s="12">
        <f>IF(E10="","",ROUND(E10*I10,2))</f>
      </c>
      <c r="L10" s="12">
        <f>IF(H10="","",ROUND(H10*J10,2))</f>
      </c>
      <c r="M10" s="12">
        <f>IF(K10="","",K10+L10)</f>
      </c>
    </row>
    <row r="11" spans="1:13" ht="12.75">
      <c r="A11" s="8">
        <v>2</v>
      </c>
      <c r="B11" s="8" t="s">
        <v>14</v>
      </c>
      <c r="C11" s="11"/>
      <c r="D11" s="25" t="s">
        <v>13</v>
      </c>
      <c r="E11" s="12">
        <f>IF(C11="","",C11)</f>
      </c>
      <c r="F11" s="5" t="s">
        <v>15</v>
      </c>
      <c r="G11" s="5" t="s">
        <v>15</v>
      </c>
      <c r="H11" s="5" t="s">
        <v>15</v>
      </c>
      <c r="I11" s="5">
        <v>12420</v>
      </c>
      <c r="J11" s="5" t="s">
        <v>15</v>
      </c>
      <c r="K11" s="12">
        <f>IF(E11="","",ROUND(E11*I11,2))</f>
      </c>
      <c r="L11" s="5" t="s">
        <v>15</v>
      </c>
      <c r="M11" s="12">
        <f>IF(K11="","",K11)</f>
      </c>
    </row>
    <row r="12" spans="1:13" ht="12.75">
      <c r="A12" s="43" t="s">
        <v>16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13" t="e">
        <f>M10+M11</f>
        <v>#VALUE!</v>
      </c>
    </row>
    <row r="13" spans="1:13" ht="12.7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4" ht="12.75">
      <c r="A14" s="42" t="s">
        <v>22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1"/>
    </row>
    <row r="15" spans="1:16" ht="12.75">
      <c r="A15" s="8">
        <v>1</v>
      </c>
      <c r="B15" s="8" t="s">
        <v>12</v>
      </c>
      <c r="C15" s="11"/>
      <c r="D15" s="25" t="s">
        <v>13</v>
      </c>
      <c r="E15" s="12">
        <f>IF(C15="","",C15)</f>
      </c>
      <c r="F15" s="11"/>
      <c r="G15" s="25" t="s">
        <v>13</v>
      </c>
      <c r="H15" s="12">
        <f>IF(F15="","",F15)</f>
      </c>
      <c r="I15" s="5">
        <v>2295</v>
      </c>
      <c r="J15" s="5">
        <v>255</v>
      </c>
      <c r="K15" s="12">
        <f>IF(E15="","",ROUND(E15*I15,2))</f>
      </c>
      <c r="L15" s="12">
        <f>IF(H15="","",ROUND(H15*J15,2))</f>
      </c>
      <c r="M15" s="12">
        <f>IF(K15="","",K15+L15)</f>
      </c>
      <c r="P15" s="1"/>
    </row>
    <row r="16" spans="1:13" ht="12.75">
      <c r="A16" s="8">
        <v>2</v>
      </c>
      <c r="B16" s="8" t="s">
        <v>14</v>
      </c>
      <c r="C16" s="11"/>
      <c r="D16" s="25" t="s">
        <v>13</v>
      </c>
      <c r="E16" s="12">
        <f>IF(C16="","",C16)</f>
      </c>
      <c r="F16" s="5" t="s">
        <v>15</v>
      </c>
      <c r="G16" s="5" t="s">
        <v>15</v>
      </c>
      <c r="H16" s="5" t="s">
        <v>15</v>
      </c>
      <c r="I16" s="5">
        <v>3600</v>
      </c>
      <c r="J16" s="5" t="s">
        <v>15</v>
      </c>
      <c r="K16" s="12">
        <f>IF(E16="","",ROUND(E16*I16,2))</f>
      </c>
      <c r="L16" s="5" t="s">
        <v>15</v>
      </c>
      <c r="M16" s="12">
        <f>IF(K16="","",K16)</f>
      </c>
    </row>
    <row r="17" spans="1:13" ht="12.75">
      <c r="A17" s="43" t="s">
        <v>16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13" t="e">
        <f>M15+M16</f>
        <v>#VALUE!</v>
      </c>
    </row>
    <row r="18" spans="1:13" ht="12.7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4"/>
    </row>
    <row r="19" spans="1:13" ht="72">
      <c r="A19" s="36" t="s">
        <v>4</v>
      </c>
      <c r="B19" s="36"/>
      <c r="C19" s="5" t="s">
        <v>5</v>
      </c>
      <c r="D19" s="6" t="s">
        <v>6</v>
      </c>
      <c r="E19" s="6" t="s">
        <v>7</v>
      </c>
      <c r="F19" s="6" t="s">
        <v>8</v>
      </c>
      <c r="G19" s="6" t="s">
        <v>6</v>
      </c>
      <c r="H19" s="7" t="s">
        <v>9</v>
      </c>
      <c r="I19" s="6" t="s">
        <v>29</v>
      </c>
      <c r="J19" s="6" t="s">
        <v>10</v>
      </c>
      <c r="K19" s="6" t="s">
        <v>25</v>
      </c>
      <c r="L19" s="6" t="s">
        <v>26</v>
      </c>
      <c r="M19" s="6" t="s">
        <v>27</v>
      </c>
    </row>
    <row r="20" spans="1:13" ht="12.75">
      <c r="A20" s="37">
        <v>1</v>
      </c>
      <c r="B20" s="37"/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>
        <v>7</v>
      </c>
      <c r="I20" s="20">
        <v>8</v>
      </c>
      <c r="J20" s="20">
        <v>9</v>
      </c>
      <c r="K20" s="20">
        <v>10</v>
      </c>
      <c r="L20" s="19">
        <v>11</v>
      </c>
      <c r="M20" s="19">
        <v>12</v>
      </c>
    </row>
    <row r="21" spans="1:13" ht="12.75">
      <c r="A21" s="46" t="s">
        <v>11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</row>
    <row r="22" spans="1:13" ht="12.75">
      <c r="A22" s="8">
        <v>1</v>
      </c>
      <c r="B22" s="8" t="s">
        <v>12</v>
      </c>
      <c r="C22" s="11"/>
      <c r="D22" s="25" t="s">
        <v>13</v>
      </c>
      <c r="E22" s="12">
        <f>IF(C22="","",C22)</f>
      </c>
      <c r="F22" s="11"/>
      <c r="G22" s="25" t="s">
        <v>13</v>
      </c>
      <c r="H22" s="12">
        <f>IF(F22="","",F22)</f>
      </c>
      <c r="I22" s="5">
        <v>3552</v>
      </c>
      <c r="J22" s="5">
        <v>516</v>
      </c>
      <c r="K22" s="12">
        <f>IF(E22="","",ROUND(E22*I22,2))</f>
      </c>
      <c r="L22" s="12">
        <f>IF(H22="","",ROUND(H22*J22,2))</f>
      </c>
      <c r="M22" s="12">
        <f>IF(K22="","",K22+L22)</f>
      </c>
    </row>
    <row r="23" spans="1:13" ht="12.75">
      <c r="A23" s="8">
        <v>2</v>
      </c>
      <c r="B23" s="8" t="s">
        <v>14</v>
      </c>
      <c r="C23" s="11"/>
      <c r="D23" s="25" t="s">
        <v>13</v>
      </c>
      <c r="E23" s="12">
        <f>IF(C23="","",C23)</f>
      </c>
      <c r="F23" s="5" t="s">
        <v>15</v>
      </c>
      <c r="G23" s="5" t="s">
        <v>15</v>
      </c>
      <c r="H23" s="5" t="s">
        <v>15</v>
      </c>
      <c r="I23" s="5">
        <v>3756</v>
      </c>
      <c r="J23" s="5" t="s">
        <v>15</v>
      </c>
      <c r="K23" s="12">
        <f>IF(E23="","",ROUND(E23*I23,2))</f>
      </c>
      <c r="L23" s="5" t="s">
        <v>15</v>
      </c>
      <c r="M23" s="12">
        <f>IF(K23="","",K23)</f>
      </c>
    </row>
    <row r="24" spans="1:13" ht="12.75">
      <c r="A24" s="5"/>
      <c r="B24" s="32" t="s">
        <v>16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15" t="e">
        <f>M22+M23</f>
        <v>#VALUE!</v>
      </c>
    </row>
    <row r="25" spans="1:13" ht="13.5" thickBot="1">
      <c r="A25" s="1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3.5" thickBot="1">
      <c r="A26" s="38" t="s">
        <v>17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 t="s">
        <v>16</v>
      </c>
      <c r="M26" s="26" t="e">
        <f>M12+M17+M24</f>
        <v>#VALUE!</v>
      </c>
    </row>
    <row r="27" spans="1:1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</row>
    <row r="29" spans="9:12" ht="12.75" customHeight="1">
      <c r="I29" s="40" t="s">
        <v>18</v>
      </c>
      <c r="J29" s="40"/>
      <c r="K29" s="40"/>
      <c r="L29" s="40"/>
    </row>
    <row r="30" spans="9:12" ht="12.75" customHeight="1">
      <c r="I30" s="41" t="s">
        <v>28</v>
      </c>
      <c r="J30" s="41"/>
      <c r="K30" s="41"/>
      <c r="L30" s="41"/>
    </row>
  </sheetData>
  <mergeCells count="19">
    <mergeCell ref="A26:K27"/>
    <mergeCell ref="I29:L29"/>
    <mergeCell ref="I30:L30"/>
    <mergeCell ref="A9:M9"/>
    <mergeCell ref="A12:L12"/>
    <mergeCell ref="A19:B19"/>
    <mergeCell ref="A20:B20"/>
    <mergeCell ref="A14:M14"/>
    <mergeCell ref="A17:L17"/>
    <mergeCell ref="A21:M21"/>
    <mergeCell ref="B24:L24"/>
    <mergeCell ref="A4:I4"/>
    <mergeCell ref="D6:I6"/>
    <mergeCell ref="A7:B7"/>
    <mergeCell ref="A8:B8"/>
    <mergeCell ref="A1:C1"/>
    <mergeCell ref="J1:L1"/>
    <mergeCell ref="A2:M2"/>
    <mergeCell ref="A3:M3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plipinski</dc:creator>
  <cp:keywords/>
  <dc:description/>
  <cp:lastModifiedBy>plipinski</cp:lastModifiedBy>
  <cp:lastPrinted>2023-08-08T09:00:15Z</cp:lastPrinted>
  <dcterms:created xsi:type="dcterms:W3CDTF">2023-08-07T12:53:55Z</dcterms:created>
  <dcterms:modified xsi:type="dcterms:W3CDTF">2023-08-08T09:01:39Z</dcterms:modified>
  <cp:category/>
  <cp:version/>
  <cp:contentType/>
  <cp:contentStatus/>
</cp:coreProperties>
</file>