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4D2FE1B7-63BC-4B32-826E-E6A308611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4" sheetId="1" r:id="rId1"/>
  </sheets>
  <definedNames>
    <definedName name="_xlnm.Print_Area" localSheetId="0">Zad.4!$A$1:$J$23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F23" i="1" l="1"/>
  <c r="H12" i="1"/>
  <c r="H23" i="1" s="1"/>
  <c r="I12" i="1" l="1"/>
</calcChain>
</file>

<file path=xl/sharedStrings.xml><?xml version="1.0" encoding="utf-8"?>
<sst xmlns="http://schemas.openxmlformats.org/spreadsheetml/2006/main" count="38" uniqueCount="29">
  <si>
    <t>Lp.</t>
  </si>
  <si>
    <t>Przedmiot  zamówienia</t>
  </si>
  <si>
    <t>Ilość</t>
  </si>
  <si>
    <t>Razem
Brutto:</t>
  </si>
  <si>
    <t>szt</t>
  </si>
  <si>
    <t xml:space="preserve">szt </t>
  </si>
  <si>
    <t>Razem
Netto:</t>
  </si>
  <si>
    <t xml:space="preserve"> Załącznik nr 5 do SWZ NZ.262.1.2023</t>
  </si>
  <si>
    <t>Załącznik nr 1 do umowy nr NZ.262.1.4.2023</t>
  </si>
  <si>
    <t xml:space="preserve"> Formularz cenowo- techniczny  zadania nr 4</t>
  </si>
  <si>
    <t>Wartość 
brutto (zł) 
8=6+7</t>
  </si>
  <si>
    <t>Wartość 
netto 
6=4x5</t>
  </si>
  <si>
    <t>Jm.</t>
  </si>
  <si>
    <t>Cena jedn. netto (zł/j.m.)</t>
  </si>
  <si>
    <t>Cena jedn. brutto
9=8/4</t>
  </si>
  <si>
    <t>Stawka
VAT
(%)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</si>
  <si>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</si>
  <si>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</si>
  <si>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 xml:space="preserve">
Pęseta do kapsuloreksji – wykonana ze stali chirurgicznej z podwójną powłoką chromową, bardzo delikatna część chwytna z karbowaną powierzchnią, długość ramion od zagięcia 13 mm, długość całkowita 103 mm
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</si>
  <si>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</si>
  <si>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zagięte o długości 7,5 mm, rozmiar tipa przy zamkniętych szczękach 0,6mm x 0.3 mm, długość całkowita 105 mm,
</t>
  </si>
  <si>
    <t xml:space="preserve">
Hak mięśniowy do operacji zeza, model Jameson, wykonany ze stali chirurgicznej z podwójna powłoką chromową,zabezpieczającą , antyodblaskową, haczyk o długości 10 mm , rękojeść płaska ,długość całkowita 130-140 mm,
</t>
  </si>
  <si>
    <t xml:space="preserve">
Imadło okulistyczne , model Jacobi, wykonane ze stali chirurgicznej z podwójna powłoka chromową,bez zamka,  szczęki delikatne, zagięte o długości 5-7.0 mm, rozmiar tipa przy zamkniętych szczękach 1.0 mm x 0.5 mm, długość całkowita 115-120 mm,
</t>
  </si>
  <si>
    <t xml:space="preserve">
Imadło okulistyczne , model Jacobi, wykonane ze stali chirurgicznej z podwójna powłoka chromową,bez zamka,  szczęki delikatne, proste o długości 5-7.0 mm, rozmiar tipa przy zamkniętych szczękach 1.0 mm x 0.5 mm, długość całkowita 115-120 mm,
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</si>
  <si>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</si>
  <si>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Nożyczki okulistyczne, wykonane ze stali chirurgicznej z podwójną powłoką chromową, zabezpieczającą, antyodblaskową, ostrza proste ostro zakończone, długość ostrza 14mm, długość do swożnia 27mm, długość całkowita 90mm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</si>
  <si>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</si>
  <si>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PRODUCENT, Nazwa własna lub inne określenie identyfikujące 
wyrób w sposób jednoznaczny, np. nr katalogowy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</si>
  <si>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dostawa </t>
    </r>
    <r>
      <rPr>
        <b/>
        <sz val="10"/>
        <color rgb="FF000000"/>
        <rFont val="Tahoma"/>
        <family val="2"/>
        <charset val="238"/>
      </rPr>
      <t>2 zestawów narzędzi okulistycznych IV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4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5. </t>
    </r>
    <r>
      <rPr>
        <sz val="10"/>
        <color rgb="FF00000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</t>
    </r>
    <r>
      <rPr>
        <b/>
        <sz val="10"/>
        <color rgb="FF000000"/>
        <rFont val="Tahoma"/>
        <family val="2"/>
        <charset val="238"/>
      </rPr>
      <t xml:space="preserve">
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</si>
</sst>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5" x14ac:knownFonts="1">
    <font>
      <sz val="11"/>
      <color indexed="8"/>
      <name val="Calibri"/>
    </font>
    <font>
      <sz val="9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FFFFCC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6" fillId="0" borderId="3"/>
  </cellStyleXfs>
  <cellXfs count="4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wrapText="1"/>
    </xf>
    <xf numFmtId="0" fontId="2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4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4" fontId="3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9" fontId="11" fillId="4" borderId="8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top" wrapText="1"/>
    </xf>
    <xf numFmtId="0" fontId="4" fillId="0" borderId="3" xfId="1" applyFont="1" applyAlignment="1">
      <alignment horizontal="right"/>
    </xf>
    <xf numFmtId="0" fontId="4" fillId="0" borderId="3" xfId="1" applyFont="1" applyAlignment="1">
      <alignment horizontal="center"/>
    </xf>
  </cellXfs>
  <cellStyles count="2">
    <cellStyle name="Normalny" xfId="0" builtinId="0"/>
    <cellStyle name="Normalny 3" xfId="1" xr:uid="{491ECD8E-B6E6-4EB4-AE4C-6199370A0351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3"/>
  <sheetViews>
    <sheetView tabSelected="1" view="pageBreakPreview" topLeftCell="A24" zoomScale="85" zoomScaleNormal="100" zoomScaleSheetLayoutView="85" zoomScalePageLayoutView="40" workbookViewId="0">
      <selection activeCell="H23" sqref="H23"/>
    </sheetView>
  </sheetViews>
  <sheetFormatPr defaultColWidth="6.140625" defaultRowHeight="14.45" customHeight="1" x14ac:dyDescent="0.25"/>
  <cols>
    <col min="1" max="1" width="3.7109375" style="1" bestFit="1" customWidth="1"/>
    <col min="2" max="2" width="51.140625" style="10" customWidth="1"/>
    <col min="3" max="3" width="4.140625" style="1" customWidth="1"/>
    <col min="4" max="4" width="5.140625" style="1" bestFit="1" customWidth="1"/>
    <col min="5" max="5" width="9.42578125" style="1" bestFit="1" customWidth="1"/>
    <col min="6" max="6" width="12.5703125" style="1" bestFit="1" customWidth="1"/>
    <col min="7" max="7" width="8.7109375" style="1" customWidth="1"/>
    <col min="8" max="8" width="13.5703125" style="1" customWidth="1"/>
    <col min="9" max="9" width="9.42578125" style="1" bestFit="1" customWidth="1"/>
    <col min="10" max="10" width="16.285156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5" x14ac:dyDescent="0.2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</row>
    <row r="2" spans="1:254" ht="15" x14ac:dyDescent="0.2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3" spans="1:254" ht="19.5" customHeight="1" x14ac:dyDescent="0.2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</row>
    <row r="4" spans="1:254" ht="230.85" customHeight="1" x14ac:dyDescent="0.2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69.7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75" customHeight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01.25" x14ac:dyDescent="0.25">
      <c r="A10" s="36" t="s">
        <v>0</v>
      </c>
      <c r="B10" s="36" t="s">
        <v>1</v>
      </c>
      <c r="C10" s="37" t="s">
        <v>12</v>
      </c>
      <c r="D10" s="37" t="s">
        <v>2</v>
      </c>
      <c r="E10" s="37" t="s">
        <v>13</v>
      </c>
      <c r="F10" s="37" t="s">
        <v>11</v>
      </c>
      <c r="G10" s="37" t="s">
        <v>15</v>
      </c>
      <c r="H10" s="37" t="s">
        <v>10</v>
      </c>
      <c r="I10" s="37" t="s">
        <v>14</v>
      </c>
      <c r="J10" s="37" t="s">
        <v>27</v>
      </c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4.45" customHeight="1" x14ac:dyDescent="0.25">
      <c r="A11" s="18">
        <v>1</v>
      </c>
      <c r="B11" s="17">
        <v>2</v>
      </c>
      <c r="C11" s="17">
        <v>3</v>
      </c>
      <c r="D11" s="17">
        <v>4</v>
      </c>
      <c r="E11" s="19">
        <v>5</v>
      </c>
      <c r="F11" s="17">
        <v>6</v>
      </c>
      <c r="G11" s="19">
        <v>7</v>
      </c>
      <c r="H11" s="17">
        <v>8</v>
      </c>
      <c r="I11" s="17">
        <v>9</v>
      </c>
      <c r="J11" s="17">
        <v>10</v>
      </c>
      <c r="K11" s="1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76.5" x14ac:dyDescent="0.15">
      <c r="A12" s="20">
        <v>1</v>
      </c>
      <c r="B12" s="21" t="s">
        <v>18</v>
      </c>
      <c r="C12" s="20" t="s">
        <v>5</v>
      </c>
      <c r="D12" s="22">
        <v>2</v>
      </c>
      <c r="E12" s="23"/>
      <c r="F12" s="24">
        <f t="shared" ref="F12:F22" si="0">ROUND(E12*D12,2)</f>
        <v>0</v>
      </c>
      <c r="G12" s="25"/>
      <c r="H12" s="24">
        <f>ROUND((F12+(F12*G12)),2)</f>
        <v>0</v>
      </c>
      <c r="I12" s="24">
        <f>ROUND(H12/D12,2)</f>
        <v>0</v>
      </c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8"/>
    </row>
    <row r="13" spans="1:254" ht="76.5" x14ac:dyDescent="0.15">
      <c r="A13" s="20">
        <f>A12+1</f>
        <v>2</v>
      </c>
      <c r="B13" s="21" t="s">
        <v>16</v>
      </c>
      <c r="C13" s="20" t="s">
        <v>4</v>
      </c>
      <c r="D13" s="22">
        <v>2</v>
      </c>
      <c r="E13" s="23"/>
      <c r="F13" s="24">
        <f t="shared" si="0"/>
        <v>0</v>
      </c>
      <c r="G13" s="25"/>
      <c r="H13" s="24">
        <f t="shared" ref="H13:H22" si="1">ROUND((F13+(F13*G13)),2)</f>
        <v>0</v>
      </c>
      <c r="I13" s="24">
        <f t="shared" ref="I13:I22" si="2">ROUND(H13/D13,2)</f>
        <v>0</v>
      </c>
      <c r="J13" s="2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8"/>
    </row>
    <row r="14" spans="1:254" ht="89.25" x14ac:dyDescent="0.15">
      <c r="A14" s="20">
        <f t="shared" ref="A14:A22" si="3">A13+1</f>
        <v>3</v>
      </c>
      <c r="B14" s="21" t="s">
        <v>17</v>
      </c>
      <c r="C14" s="20" t="s">
        <v>4</v>
      </c>
      <c r="D14" s="22">
        <v>2</v>
      </c>
      <c r="E14" s="23"/>
      <c r="F14" s="24">
        <f t="shared" si="0"/>
        <v>0</v>
      </c>
      <c r="G14" s="25"/>
      <c r="H14" s="24">
        <f t="shared" si="1"/>
        <v>0</v>
      </c>
      <c r="I14" s="24">
        <f t="shared" si="2"/>
        <v>0</v>
      </c>
      <c r="J14" s="2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8"/>
    </row>
    <row r="15" spans="1:254" ht="89.25" x14ac:dyDescent="0.15">
      <c r="A15" s="20">
        <f t="shared" si="3"/>
        <v>4</v>
      </c>
      <c r="B15" s="21" t="s">
        <v>19</v>
      </c>
      <c r="C15" s="20" t="s">
        <v>4</v>
      </c>
      <c r="D15" s="22">
        <v>2</v>
      </c>
      <c r="E15" s="23"/>
      <c r="F15" s="24">
        <f t="shared" si="0"/>
        <v>0</v>
      </c>
      <c r="G15" s="25"/>
      <c r="H15" s="24">
        <f t="shared" si="1"/>
        <v>0</v>
      </c>
      <c r="I15" s="24">
        <f t="shared" si="2"/>
        <v>0</v>
      </c>
      <c r="J15" s="2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8"/>
    </row>
    <row r="16" spans="1:254" ht="89.25" x14ac:dyDescent="0.15">
      <c r="A16" s="20">
        <f t="shared" si="3"/>
        <v>5</v>
      </c>
      <c r="B16" s="29" t="s">
        <v>20</v>
      </c>
      <c r="C16" s="30" t="s">
        <v>4</v>
      </c>
      <c r="D16" s="31">
        <v>2</v>
      </c>
      <c r="E16" s="32"/>
      <c r="F16" s="24">
        <f t="shared" si="0"/>
        <v>0</v>
      </c>
      <c r="G16" s="25"/>
      <c r="H16" s="24">
        <f t="shared" si="1"/>
        <v>0</v>
      </c>
      <c r="I16" s="24">
        <f t="shared" si="2"/>
        <v>0</v>
      </c>
      <c r="J16" s="2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8"/>
    </row>
    <row r="17" spans="1:254" ht="89.25" x14ac:dyDescent="0.15">
      <c r="A17" s="20">
        <f t="shared" si="3"/>
        <v>6</v>
      </c>
      <c r="B17" s="29" t="s">
        <v>21</v>
      </c>
      <c r="C17" s="20" t="s">
        <v>4</v>
      </c>
      <c r="D17" s="33">
        <v>6</v>
      </c>
      <c r="E17" s="34"/>
      <c r="F17" s="24">
        <f t="shared" si="0"/>
        <v>0</v>
      </c>
      <c r="G17" s="25"/>
      <c r="H17" s="24">
        <f t="shared" si="1"/>
        <v>0</v>
      </c>
      <c r="I17" s="24">
        <f t="shared" si="2"/>
        <v>0</v>
      </c>
      <c r="J17" s="28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8"/>
    </row>
    <row r="18" spans="1:254" ht="89.25" x14ac:dyDescent="0.15">
      <c r="A18" s="20">
        <f t="shared" si="3"/>
        <v>7</v>
      </c>
      <c r="B18" s="29" t="s">
        <v>22</v>
      </c>
      <c r="C18" s="20" t="s">
        <v>4</v>
      </c>
      <c r="D18" s="31">
        <v>2</v>
      </c>
      <c r="E18" s="32"/>
      <c r="F18" s="24">
        <f t="shared" si="0"/>
        <v>0</v>
      </c>
      <c r="G18" s="25"/>
      <c r="H18" s="24">
        <f t="shared" si="1"/>
        <v>0</v>
      </c>
      <c r="I18" s="24">
        <f t="shared" si="2"/>
        <v>0</v>
      </c>
      <c r="J18" s="28"/>
      <c r="K18" s="6"/>
      <c r="L18" s="6"/>
      <c r="M18" s="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8"/>
    </row>
    <row r="19" spans="1:254" ht="89.25" x14ac:dyDescent="0.15">
      <c r="A19" s="20">
        <f t="shared" si="3"/>
        <v>8</v>
      </c>
      <c r="B19" s="29" t="s">
        <v>23</v>
      </c>
      <c r="C19" s="20" t="s">
        <v>4</v>
      </c>
      <c r="D19" s="31">
        <v>2</v>
      </c>
      <c r="E19" s="32"/>
      <c r="F19" s="24">
        <f t="shared" si="0"/>
        <v>0</v>
      </c>
      <c r="G19" s="25"/>
      <c r="H19" s="24">
        <f t="shared" si="1"/>
        <v>0</v>
      </c>
      <c r="I19" s="24">
        <f t="shared" si="2"/>
        <v>0</v>
      </c>
      <c r="J19" s="28"/>
      <c r="K19" s="6"/>
      <c r="L19" s="6"/>
      <c r="M19" s="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8"/>
    </row>
    <row r="20" spans="1:254" ht="89.25" x14ac:dyDescent="0.15">
      <c r="A20" s="20">
        <f t="shared" si="3"/>
        <v>9</v>
      </c>
      <c r="B20" s="35" t="s">
        <v>24</v>
      </c>
      <c r="C20" s="20" t="s">
        <v>4</v>
      </c>
      <c r="D20" s="33">
        <v>2</v>
      </c>
      <c r="E20" s="23"/>
      <c r="F20" s="24">
        <f t="shared" si="0"/>
        <v>0</v>
      </c>
      <c r="G20" s="25"/>
      <c r="H20" s="24">
        <f t="shared" si="1"/>
        <v>0</v>
      </c>
      <c r="I20" s="24">
        <f t="shared" si="2"/>
        <v>0</v>
      </c>
      <c r="J20" s="28"/>
      <c r="K20" s="6"/>
      <c r="L20" s="6"/>
      <c r="M20" s="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8"/>
    </row>
    <row r="21" spans="1:254" ht="89.25" x14ac:dyDescent="0.25">
      <c r="A21" s="20">
        <f t="shared" si="3"/>
        <v>10</v>
      </c>
      <c r="B21" s="29" t="s">
        <v>25</v>
      </c>
      <c r="C21" s="30" t="s">
        <v>4</v>
      </c>
      <c r="D21" s="33">
        <v>2</v>
      </c>
      <c r="E21" s="34"/>
      <c r="F21" s="24">
        <f t="shared" si="0"/>
        <v>0</v>
      </c>
      <c r="G21" s="25"/>
      <c r="H21" s="24">
        <f t="shared" si="1"/>
        <v>0</v>
      </c>
      <c r="I21" s="24">
        <f t="shared" si="2"/>
        <v>0</v>
      </c>
      <c r="J21" s="28"/>
    </row>
    <row r="22" spans="1:254" ht="165.75" x14ac:dyDescent="0.25">
      <c r="A22" s="20">
        <f t="shared" si="3"/>
        <v>11</v>
      </c>
      <c r="B22" s="29" t="s">
        <v>26</v>
      </c>
      <c r="C22" s="30" t="s">
        <v>4</v>
      </c>
      <c r="D22" s="33">
        <v>2</v>
      </c>
      <c r="E22" s="34"/>
      <c r="F22" s="24">
        <f t="shared" si="0"/>
        <v>0</v>
      </c>
      <c r="G22" s="25"/>
      <c r="H22" s="24">
        <f t="shared" si="1"/>
        <v>0</v>
      </c>
      <c r="I22" s="24">
        <f t="shared" si="2"/>
        <v>0</v>
      </c>
      <c r="J22" s="28"/>
    </row>
    <row r="23" spans="1:254" ht="28.5" customHeight="1" x14ac:dyDescent="0.25">
      <c r="A23" s="14"/>
      <c r="B23" s="15"/>
      <c r="C23" s="15"/>
      <c r="D23" s="15"/>
      <c r="E23" s="16" t="s">
        <v>6</v>
      </c>
      <c r="F23" s="16">
        <f>SUM(F12:F22)</f>
        <v>0</v>
      </c>
      <c r="G23" s="16" t="s">
        <v>3</v>
      </c>
      <c r="H23" s="13">
        <f>SUM(H12:H22)</f>
        <v>0</v>
      </c>
      <c r="I23" s="15"/>
      <c r="J23" s="15"/>
    </row>
  </sheetData>
  <mergeCells count="4">
    <mergeCell ref="A4:J9"/>
    <mergeCell ref="A1:J1"/>
    <mergeCell ref="A2:J2"/>
    <mergeCell ref="A3:J3"/>
  </mergeCells>
  <conditionalFormatting sqref="F12:F22 M17:M20">
    <cfRule type="cellIs" dxfId="6" priority="4" stopIfTrue="1" operator="lessThan">
      <formula>0</formula>
    </cfRule>
  </conditionalFormatting>
  <conditionalFormatting sqref="F12:F23">
    <cfRule type="cellIs" dxfId="5" priority="3" operator="equal">
      <formula>0</formula>
    </cfRule>
  </conditionalFormatting>
  <conditionalFormatting sqref="H12:I22">
    <cfRule type="cellIs" dxfId="4" priority="2" operator="equal">
      <formula>0</formula>
    </cfRule>
  </conditionalFormatting>
  <conditionalFormatting sqref="H23">
    <cfRule type="cellIs" dxfId="0" priority="1" operator="equal">
      <formula>0</formula>
    </cfRule>
  </conditionalFormatting>
  <printOptions horizontalCentered="1"/>
  <pageMargins left="0.11811023622047245" right="0.11811023622047245" top="0.9055118110236221" bottom="0.55118110236220474" header="0.11811023622047245" footer="0.11811023622047245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Zad.4</vt:lpstr>
      <vt:lpstr>Zad.4!Obszar_wydruku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2023-06-20T08:27:13Z</cp:lastPrinted>
  <dcterms:created xsi:type="dcterms:W3CDTF">2023-03-16T08:56:40Z</dcterms:created>
  <dcterms:modified xsi:type="dcterms:W3CDTF">2023-06-20T08:27:55Z</dcterms:modified>
</cp:coreProperties>
</file>