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yta\wspolny\+++++ ZAMÓWIENIA PUBLICZNE 2024\++ PRZETARGI\5 -Ochrona budynków AWF\"/>
    </mc:Choice>
  </mc:AlternateContent>
  <xr:revisionPtr revIDLastSave="0" documentId="8_{B9DED942-BB7F-425C-A4D4-A359288344B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ok 2024" sheetId="3" r:id="rId1"/>
    <sheet name="rok 2025" sheetId="4" r:id="rId2"/>
    <sheet name="rok 2026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3" l="1"/>
  <c r="K12" i="3"/>
  <c r="K11" i="3"/>
  <c r="K10" i="3"/>
  <c r="K9" i="3"/>
  <c r="K8" i="3"/>
  <c r="K7" i="3"/>
  <c r="E16" i="4" l="1"/>
  <c r="E15" i="4"/>
  <c r="E13" i="4"/>
  <c r="E12" i="4"/>
  <c r="E11" i="4"/>
  <c r="E10" i="4"/>
  <c r="E9" i="4"/>
  <c r="E8" i="4"/>
  <c r="E7" i="4"/>
  <c r="E16" i="5"/>
  <c r="E15" i="5"/>
  <c r="E13" i="5"/>
  <c r="E12" i="5"/>
  <c r="E11" i="5"/>
  <c r="E10" i="5"/>
  <c r="E9" i="5"/>
  <c r="E8" i="5"/>
  <c r="E7" i="5"/>
  <c r="Q18" i="5" l="1"/>
  <c r="J16" i="5"/>
  <c r="I16" i="5"/>
  <c r="H16" i="5"/>
  <c r="G16" i="5"/>
  <c r="F16" i="5"/>
  <c r="J15" i="5"/>
  <c r="I15" i="5"/>
  <c r="H15" i="5"/>
  <c r="G15" i="5"/>
  <c r="F15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Q10" i="5" s="1"/>
  <c r="L19" i="5"/>
  <c r="K19" i="5"/>
  <c r="J9" i="5"/>
  <c r="I9" i="5"/>
  <c r="H9" i="5"/>
  <c r="G9" i="5"/>
  <c r="F9" i="5"/>
  <c r="J8" i="5"/>
  <c r="I8" i="5"/>
  <c r="H8" i="5"/>
  <c r="G8" i="5"/>
  <c r="F8" i="5"/>
  <c r="P19" i="5"/>
  <c r="O19" i="5"/>
  <c r="N19" i="5"/>
  <c r="M19" i="5"/>
  <c r="J7" i="5"/>
  <c r="J19" i="5" s="1"/>
  <c r="I7" i="5"/>
  <c r="H7" i="5"/>
  <c r="G7" i="5"/>
  <c r="F7" i="5"/>
  <c r="Q18" i="4"/>
  <c r="P16" i="4"/>
  <c r="O16" i="4"/>
  <c r="N16" i="4"/>
  <c r="Q16" i="4" s="1"/>
  <c r="M16" i="4"/>
  <c r="J16" i="4"/>
  <c r="I16" i="4"/>
  <c r="H16" i="4"/>
  <c r="G16" i="4"/>
  <c r="F16" i="4"/>
  <c r="P15" i="4"/>
  <c r="O15" i="4"/>
  <c r="N15" i="4"/>
  <c r="M15" i="4"/>
  <c r="J15" i="4"/>
  <c r="I15" i="4"/>
  <c r="H15" i="4"/>
  <c r="G15" i="4"/>
  <c r="F15" i="4"/>
  <c r="P13" i="4"/>
  <c r="O13" i="4"/>
  <c r="N13" i="4"/>
  <c r="M13" i="4"/>
  <c r="L13" i="4"/>
  <c r="K13" i="4"/>
  <c r="J13" i="4"/>
  <c r="I13" i="4"/>
  <c r="Q13" i="4" s="1"/>
  <c r="H13" i="4"/>
  <c r="G13" i="4"/>
  <c r="F13" i="4"/>
  <c r="P12" i="4"/>
  <c r="O12" i="4"/>
  <c r="N12" i="4"/>
  <c r="M12" i="4"/>
  <c r="L12" i="4"/>
  <c r="K12" i="4"/>
  <c r="J12" i="4"/>
  <c r="I12" i="4"/>
  <c r="H12" i="4"/>
  <c r="G12" i="4"/>
  <c r="F12" i="4"/>
  <c r="P11" i="4"/>
  <c r="O11" i="4"/>
  <c r="N11" i="4"/>
  <c r="M11" i="4"/>
  <c r="L11" i="4"/>
  <c r="K11" i="4"/>
  <c r="J11" i="4"/>
  <c r="I11" i="4"/>
  <c r="H11" i="4"/>
  <c r="G11" i="4"/>
  <c r="F11" i="4"/>
  <c r="P10" i="4"/>
  <c r="O10" i="4"/>
  <c r="N10" i="4"/>
  <c r="M10" i="4"/>
  <c r="L10" i="4"/>
  <c r="K10" i="4"/>
  <c r="J10" i="4"/>
  <c r="I10" i="4"/>
  <c r="H10" i="4"/>
  <c r="G10" i="4"/>
  <c r="F10" i="4"/>
  <c r="P9" i="4"/>
  <c r="O9" i="4"/>
  <c r="N9" i="4"/>
  <c r="M9" i="4"/>
  <c r="L9" i="4"/>
  <c r="K9" i="4"/>
  <c r="J9" i="4"/>
  <c r="I9" i="4"/>
  <c r="H9" i="4"/>
  <c r="G9" i="4"/>
  <c r="F9" i="4"/>
  <c r="P8" i="4"/>
  <c r="O8" i="4"/>
  <c r="N8" i="4"/>
  <c r="M8" i="4"/>
  <c r="L8" i="4"/>
  <c r="K8" i="4"/>
  <c r="J8" i="4"/>
  <c r="I8" i="4"/>
  <c r="H8" i="4"/>
  <c r="G8" i="4"/>
  <c r="F8" i="4"/>
  <c r="P7" i="4"/>
  <c r="O7" i="4"/>
  <c r="N7" i="4"/>
  <c r="M7" i="4"/>
  <c r="L7" i="4"/>
  <c r="L19" i="4" s="1"/>
  <c r="K7" i="4"/>
  <c r="J7" i="4"/>
  <c r="I7" i="4"/>
  <c r="H7" i="4"/>
  <c r="G7" i="4"/>
  <c r="F7" i="4"/>
  <c r="N16" i="3"/>
  <c r="O16" i="3"/>
  <c r="P16" i="3"/>
  <c r="N15" i="3"/>
  <c r="O15" i="3"/>
  <c r="P15" i="3"/>
  <c r="M16" i="3"/>
  <c r="M15" i="3"/>
  <c r="M13" i="3"/>
  <c r="N13" i="3"/>
  <c r="O13" i="3"/>
  <c r="P13" i="3"/>
  <c r="L13" i="3"/>
  <c r="M11" i="3"/>
  <c r="N11" i="3"/>
  <c r="O11" i="3"/>
  <c r="P11" i="3"/>
  <c r="M10" i="3"/>
  <c r="N10" i="3"/>
  <c r="O10" i="3"/>
  <c r="P10" i="3"/>
  <c r="L11" i="3"/>
  <c r="M12" i="3"/>
  <c r="N12" i="3"/>
  <c r="O12" i="3"/>
  <c r="P12" i="3"/>
  <c r="L12" i="3"/>
  <c r="L10" i="3"/>
  <c r="M9" i="3"/>
  <c r="N9" i="3"/>
  <c r="O9" i="3"/>
  <c r="P9" i="3"/>
  <c r="L9" i="3"/>
  <c r="M8" i="3"/>
  <c r="N8" i="3"/>
  <c r="O8" i="3"/>
  <c r="P8" i="3"/>
  <c r="L8" i="3"/>
  <c r="M7" i="3"/>
  <c r="N7" i="3"/>
  <c r="O7" i="3"/>
  <c r="P7" i="3"/>
  <c r="L7" i="3"/>
  <c r="H19" i="4" l="1"/>
  <c r="F19" i="5"/>
  <c r="P19" i="4"/>
  <c r="Q10" i="4"/>
  <c r="G19" i="5"/>
  <c r="J19" i="4"/>
  <c r="K19" i="4"/>
  <c r="Q8" i="5"/>
  <c r="I19" i="4"/>
  <c r="Q8" i="4"/>
  <c r="Q9" i="4"/>
  <c r="M19" i="4"/>
  <c r="Q11" i="4"/>
  <c r="I19" i="5"/>
  <c r="Q11" i="5"/>
  <c r="Q15" i="5"/>
  <c r="F19" i="4"/>
  <c r="N19" i="4"/>
  <c r="Q12" i="4"/>
  <c r="Q15" i="4"/>
  <c r="H19" i="5"/>
  <c r="G19" i="4"/>
  <c r="O19" i="4"/>
  <c r="Q7" i="5"/>
  <c r="Q9" i="5"/>
  <c r="Q12" i="5"/>
  <c r="Q13" i="5"/>
  <c r="Q16" i="5"/>
  <c r="E19" i="5"/>
  <c r="Q7" i="4"/>
  <c r="E19" i="4"/>
  <c r="E21" i="5" l="1"/>
  <c r="E23" i="5" s="1"/>
  <c r="Q19" i="5"/>
  <c r="E21" i="4"/>
  <c r="E23" i="4" s="1"/>
  <c r="Q19" i="4"/>
  <c r="Q13" i="3"/>
  <c r="Q16" i="3" l="1"/>
  <c r="Q15" i="3"/>
  <c r="Q8" i="3"/>
  <c r="G18" i="3"/>
  <c r="H18" i="3"/>
  <c r="I18" i="3"/>
  <c r="J18" i="3"/>
  <c r="Q9" i="3" l="1"/>
  <c r="N18" i="3"/>
  <c r="Q10" i="3"/>
  <c r="M18" i="3"/>
  <c r="Q11" i="3"/>
  <c r="Q12" i="3"/>
  <c r="P18" i="3"/>
  <c r="O18" i="3"/>
  <c r="L18" i="3"/>
  <c r="E18" i="3"/>
  <c r="Q7" i="3"/>
  <c r="F18" i="3"/>
  <c r="K18" i="3"/>
  <c r="Q18" i="3" l="1"/>
  <c r="E20" i="3"/>
  <c r="E22" i="3" s="1"/>
  <c r="C25" i="5" s="1"/>
</calcChain>
</file>

<file path=xl/sharedStrings.xml><?xml version="1.0" encoding="utf-8"?>
<sst xmlns="http://schemas.openxmlformats.org/spreadsheetml/2006/main" count="171" uniqueCount="57">
  <si>
    <t>Lp.</t>
  </si>
  <si>
    <t>Adres obiektu</t>
  </si>
  <si>
    <t>Budynek główny; Portiernia A; Poznań, Królowej Jadwigi 27/29</t>
  </si>
  <si>
    <t>Budynek dydaktyczny;   Poznań, Królowej Jadwigi 27/29</t>
  </si>
  <si>
    <t>Biblioteka; ul. Droga Dębińska 10 C Poznań</t>
  </si>
  <si>
    <t xml:space="preserve">Obiekt sportowo-administracyjny; Poznań, ul. Droga Dębińska 7 </t>
  </si>
  <si>
    <t>Styczeń</t>
  </si>
  <si>
    <t>luty</t>
  </si>
  <si>
    <t>Hala sportowa ( nowa ), ul. Królowej Jadwigi 27/39</t>
  </si>
  <si>
    <t>marzec</t>
  </si>
  <si>
    <t>Kwiecień</t>
  </si>
  <si>
    <t>Budynek dydaktyczno-sportowy; Poznań, ul.Rocha 9a</t>
  </si>
  <si>
    <t>Godziny razem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</si>
  <si>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</si>
  <si>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</si>
  <si>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</si>
  <si>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</si>
  <si>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</si>
  <si>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</si>
  <si>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</si>
  <si>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</si>
  <si>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x</t>
  </si>
  <si>
    <t>Liczba dni w miesiącu ochrona</t>
  </si>
  <si>
    <t>Zest godzin</t>
  </si>
  <si>
    <t>l. godzin/rok</t>
  </si>
  <si>
    <t>,</t>
  </si>
  <si>
    <t>ilość godzin na dobe</t>
  </si>
  <si>
    <t>Godziny pracy portierni</t>
  </si>
  <si>
    <t>od 24:00 do 24:00</t>
  </si>
  <si>
    <t>od 6:00 do 22:00</t>
  </si>
  <si>
    <t>od 6:00 do 24:00</t>
  </si>
  <si>
    <t>od 7:00 do 22:00</t>
  </si>
  <si>
    <t>Budynek Dydaktyczny szatnia</t>
  </si>
  <si>
    <t>Budynek Główny Szatnia segment A</t>
  </si>
  <si>
    <t>Razem</t>
  </si>
  <si>
    <t>Liczba dni w miesiącu szatnia</t>
  </si>
  <si>
    <t xml:space="preserve">od 6:00 do 19:00 </t>
  </si>
  <si>
    <r>
      <t xml:space="preserve">Liczba dni w miesiącu - </t>
    </r>
    <r>
      <rPr>
        <b/>
        <sz val="11"/>
        <color theme="1"/>
        <rFont val="Czcionka tekstu podstawowego"/>
        <charset val="238"/>
      </rPr>
      <t xml:space="preserve">Bilioteka </t>
    </r>
    <r>
      <rPr>
        <sz val="11"/>
        <color theme="1"/>
        <rFont val="Czcionka tekstu podstawowego"/>
        <family val="2"/>
        <charset val="238"/>
      </rPr>
      <t>dodatkowo po 2 soboty na miesiąc</t>
    </r>
  </si>
  <si>
    <t>styczeń</t>
  </si>
  <si>
    <t>godzina 8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</si>
  <si>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</si>
  <si>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</si>
  <si>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</si>
  <si>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</si>
  <si>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</si>
  <si>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</si>
  <si>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</si>
  <si>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</si>
  <si>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</si>
  <si>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Budynek Pływalni, ul. Droga Dębińska 10C</t>
  </si>
  <si>
    <t>Budynek Pływalni, ul Droga Dębińska 10C</t>
  </si>
  <si>
    <t>Godziny razem za 2024</t>
  </si>
  <si>
    <t>od godziny 8</t>
  </si>
  <si>
    <t>2.07.2026 godzina 8:00</t>
  </si>
  <si>
    <t>Suma całości</t>
  </si>
  <si>
    <t>Godziny razem za 2025</t>
  </si>
  <si>
    <t>Godziny razem za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</si>
</sst>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,##0.00\ &quot;zł&quot;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0" fillId="0" borderId="0" xfId="0" applyFont="1"/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4" borderId="13" xfId="0" applyFont="1" applyFill="1" applyBorder="1"/>
    <xf numFmtId="4" fontId="6" fillId="0" borderId="5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4" fontId="3" fillId="5" borderId="1" xfId="1" applyNumberFormat="1" applyFont="1" applyFill="1" applyBorder="1" applyAlignment="1">
      <alignment horizontal="center" vertical="center" wrapText="1"/>
    </xf>
    <xf numFmtId="4" fontId="7" fillId="5" borderId="1" xfId="1" applyNumberFormat="1" applyFont="1" applyFill="1" applyBorder="1" applyAlignment="1">
      <alignment horizontal="center" vertical="center" wrapText="1"/>
    </xf>
    <xf numFmtId="0" fontId="7" fillId="5" borderId="1" xfId="1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0" fontId="0" fillId="0" borderId="1" xfId="0" applyFont="1" applyBorder="1"/>
    <xf numFmtId="3" fontId="3" fillId="0" borderId="2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6" xfId="0" applyFont="1" applyFill="1" applyBorder="1"/>
    <xf numFmtId="4" fontId="8" fillId="3" borderId="20" xfId="0" applyNumberFormat="1" applyFont="1" applyFill="1" applyBorder="1" applyAlignment="1">
      <alignment horizontal="center"/>
    </xf>
    <xf numFmtId="0" fontId="0" fillId="3" borderId="1" xfId="0" applyFont="1" applyFill="1" applyBorder="1"/>
    <xf numFmtId="4" fontId="8" fillId="3" borderId="1" xfId="0" applyNumberFormat="1" applyFont="1" applyFill="1" applyBorder="1" applyAlignment="1">
      <alignment horizontal="center"/>
    </xf>
    <xf numFmtId="0" fontId="0" fillId="3" borderId="17" xfId="0" applyFont="1" applyFill="1" applyBorder="1"/>
    <xf numFmtId="0" fontId="0" fillId="3" borderId="18" xfId="0" applyFont="1" applyFill="1" applyBorder="1"/>
    <xf numFmtId="4" fontId="5" fillId="3" borderId="19" xfId="0" applyNumberFormat="1" applyFont="1" applyFill="1" applyBorder="1" applyAlignment="1">
      <alignment horizontal="center"/>
    </xf>
    <xf numFmtId="4" fontId="0" fillId="0" borderId="0" xfId="0" applyNumberFormat="1" applyFont="1"/>
    <xf numFmtId="2" fontId="0" fillId="0" borderId="0" xfId="0" applyNumberFormat="1" applyFont="1"/>
    <xf numFmtId="2" fontId="9" fillId="0" borderId="0" xfId="0" applyNumberFormat="1" applyFont="1" applyAlignment="1">
      <alignment horizontal="center" vertical="center"/>
    </xf>
    <xf numFmtId="164" fontId="0" fillId="0" borderId="0" xfId="0" applyNumberFormat="1" applyFont="1"/>
    <xf numFmtId="49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3" borderId="25" xfId="0" applyFont="1" applyFill="1" applyBorder="1"/>
    <xf numFmtId="4" fontId="8" fillId="3" borderId="26" xfId="0" applyNumberFormat="1" applyFont="1" applyFill="1" applyBorder="1" applyAlignment="1">
      <alignment horizontal="center"/>
    </xf>
    <xf numFmtId="0" fontId="0" fillId="3" borderId="27" xfId="0" applyFont="1" applyFill="1" applyBorder="1"/>
    <xf numFmtId="0" fontId="0" fillId="3" borderId="28" xfId="0" applyFont="1" applyFill="1" applyBorder="1"/>
    <xf numFmtId="4" fontId="5" fillId="3" borderId="29" xfId="0" applyNumberFormat="1" applyFont="1" applyFill="1" applyBorder="1" applyAlignment="1">
      <alignment horizontal="center"/>
    </xf>
    <xf numFmtId="165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5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zoomScale="90" zoomScaleNormal="90" workbookViewId="0">
      <selection activeCell="Q15" sqref="Q15"/>
    </sheetView>
  </sheetViews>
  <sheetFormatPr defaultRowHeight="14.25"/>
  <cols>
    <col min="1" max="1" width="3.25" style="1" bestFit="1" customWidth="1"/>
    <col min="2" max="2" width="22.5" style="1" customWidth="1"/>
    <col min="3" max="3" width="24.375" style="1" customWidth="1"/>
    <col min="4" max="4" width="10.125" style="1" customWidth="1"/>
    <col min="5" max="5" width="13.125" style="1" bestFit="1" customWidth="1"/>
    <col min="6" max="6" width="9.75" style="1" bestFit="1" customWidth="1"/>
    <col min="7" max="7" width="11.875" style="1" customWidth="1"/>
    <col min="8" max="8" width="9.75" style="1" bestFit="1" customWidth="1"/>
    <col min="9" max="9" width="12.5" style="1" bestFit="1" customWidth="1"/>
    <col min="10" max="16" width="9.75" style="1" bestFit="1" customWidth="1"/>
    <col min="17" max="17" width="9.25" style="1" bestFit="1" customWidth="1"/>
    <col min="18" max="16384" width="9" style="1"/>
  </cols>
  <sheetData>
    <row r="1" spans="1:19" ht="15" thickBot="1">
      <c r="K1" s="1" t="s">
        <v>52</v>
      </c>
      <c r="R1" s="1" t="s">
        <v>39</v>
      </c>
    </row>
    <row r="2" spans="1:19" ht="15" thickBot="1">
      <c r="C2" s="2" t="s">
        <v>22</v>
      </c>
      <c r="D2" s="3"/>
      <c r="E2" s="4">
        <v>31</v>
      </c>
      <c r="F2" s="4">
        <v>28</v>
      </c>
      <c r="G2" s="4">
        <v>31</v>
      </c>
      <c r="H2" s="4">
        <v>30</v>
      </c>
      <c r="I2" s="4">
        <v>31</v>
      </c>
      <c r="J2" s="4">
        <v>30</v>
      </c>
      <c r="K2" s="4">
        <v>29</v>
      </c>
      <c r="L2" s="4">
        <v>31</v>
      </c>
      <c r="M2" s="4">
        <v>30</v>
      </c>
      <c r="N2" s="4">
        <v>31</v>
      </c>
      <c r="O2" s="4">
        <v>30</v>
      </c>
      <c r="P2" s="52">
        <v>31</v>
      </c>
      <c r="S2" s="51"/>
    </row>
    <row r="3" spans="1:19" ht="15" thickBot="1">
      <c r="C3" s="2" t="s">
        <v>35</v>
      </c>
      <c r="D3" s="3"/>
      <c r="E3" s="6">
        <v>31</v>
      </c>
      <c r="F3" s="6">
        <v>28</v>
      </c>
      <c r="G3" s="6">
        <v>31</v>
      </c>
      <c r="H3" s="6">
        <v>30</v>
      </c>
      <c r="I3" s="6">
        <v>31</v>
      </c>
      <c r="J3" s="6">
        <v>30</v>
      </c>
      <c r="K3" s="6" t="s">
        <v>21</v>
      </c>
      <c r="L3" s="6" t="s">
        <v>21</v>
      </c>
      <c r="M3" s="6">
        <v>30</v>
      </c>
      <c r="N3" s="6">
        <v>31</v>
      </c>
      <c r="O3" s="6">
        <v>30</v>
      </c>
      <c r="P3" s="53">
        <v>31</v>
      </c>
    </row>
    <row r="4" spans="1:19" ht="15.75" thickBot="1">
      <c r="B4" s="69" t="s">
        <v>37</v>
      </c>
      <c r="C4" s="70"/>
      <c r="D4" s="71"/>
      <c r="E4" s="8">
        <v>25</v>
      </c>
      <c r="F4" s="6">
        <v>22</v>
      </c>
      <c r="G4" s="6">
        <v>24</v>
      </c>
      <c r="H4" s="6">
        <v>24</v>
      </c>
      <c r="I4" s="6">
        <v>23</v>
      </c>
      <c r="J4" s="6">
        <v>24</v>
      </c>
      <c r="K4" s="6">
        <v>25</v>
      </c>
      <c r="L4" s="6">
        <v>23</v>
      </c>
      <c r="M4" s="6">
        <v>24</v>
      </c>
      <c r="N4" s="6">
        <v>24</v>
      </c>
      <c r="O4" s="6">
        <v>23</v>
      </c>
      <c r="P4" s="53">
        <v>25</v>
      </c>
    </row>
    <row r="5" spans="1:19" ht="15" thickBot="1">
      <c r="E5" s="9" t="s">
        <v>6</v>
      </c>
      <c r="F5" s="10" t="s">
        <v>7</v>
      </c>
      <c r="G5" s="10" t="s">
        <v>9</v>
      </c>
      <c r="H5" s="10" t="s">
        <v>10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0" t="s">
        <v>20</v>
      </c>
      <c r="Q5" s="11"/>
    </row>
    <row r="6" spans="1:19" ht="43.5" thickBot="1">
      <c r="A6" s="12" t="s">
        <v>0</v>
      </c>
      <c r="B6" s="13" t="s">
        <v>1</v>
      </c>
      <c r="C6" s="13" t="s">
        <v>27</v>
      </c>
      <c r="D6" s="13" t="s">
        <v>26</v>
      </c>
      <c r="E6" s="14" t="s">
        <v>23</v>
      </c>
      <c r="F6" s="14" t="s">
        <v>23</v>
      </c>
      <c r="G6" s="14" t="s">
        <v>23</v>
      </c>
      <c r="H6" s="14" t="s">
        <v>23</v>
      </c>
      <c r="I6" s="14" t="s">
        <v>23</v>
      </c>
      <c r="J6" s="14" t="s">
        <v>23</v>
      </c>
      <c r="K6" s="14" t="s">
        <v>23</v>
      </c>
      <c r="L6" s="14" t="s">
        <v>23</v>
      </c>
      <c r="M6" s="14" t="s">
        <v>23</v>
      </c>
      <c r="N6" s="14" t="s">
        <v>23</v>
      </c>
      <c r="O6" s="14" t="s">
        <v>23</v>
      </c>
      <c r="P6" s="14" t="s">
        <v>23</v>
      </c>
      <c r="Q6" s="15" t="s">
        <v>24</v>
      </c>
    </row>
    <row r="7" spans="1:19" ht="42.75">
      <c r="A7" s="16">
        <v>1</v>
      </c>
      <c r="B7" s="17" t="s">
        <v>2</v>
      </c>
      <c r="C7" s="17" t="s">
        <v>30</v>
      </c>
      <c r="D7" s="18">
        <v>18</v>
      </c>
      <c r="E7" s="19"/>
      <c r="F7" s="19"/>
      <c r="G7" s="19"/>
      <c r="H7" s="19"/>
      <c r="I7" s="19"/>
      <c r="J7" s="19"/>
      <c r="K7" s="19">
        <f>K2*$D$7</f>
        <v>522</v>
      </c>
      <c r="L7" s="19">
        <f>L2*$D$7</f>
        <v>558</v>
      </c>
      <c r="M7" s="19">
        <f t="shared" ref="M7:P7" si="0">M2*$D$7</f>
        <v>540</v>
      </c>
      <c r="N7" s="19">
        <f t="shared" si="0"/>
        <v>558</v>
      </c>
      <c r="O7" s="19">
        <f t="shared" si="0"/>
        <v>540</v>
      </c>
      <c r="P7" s="19">
        <f t="shared" si="0"/>
        <v>558</v>
      </c>
      <c r="Q7" s="20">
        <f t="shared" ref="Q7:Q13" si="1">SUM(E7:P7)</f>
        <v>3276</v>
      </c>
    </row>
    <row r="8" spans="1:19" ht="42.75">
      <c r="A8" s="21">
        <v>2</v>
      </c>
      <c r="B8" s="17" t="s">
        <v>3</v>
      </c>
      <c r="C8" s="17" t="s">
        <v>28</v>
      </c>
      <c r="D8" s="18">
        <v>24</v>
      </c>
      <c r="E8" s="19"/>
      <c r="F8" s="19"/>
      <c r="G8" s="19"/>
      <c r="H8" s="19"/>
      <c r="I8" s="19"/>
      <c r="J8" s="19"/>
      <c r="K8" s="19">
        <f>K2*$D$8</f>
        <v>696</v>
      </c>
      <c r="L8" s="19">
        <f>L2*$D$8</f>
        <v>744</v>
      </c>
      <c r="M8" s="19">
        <f t="shared" ref="M8:P8" si="2">M2*$D$8</f>
        <v>720</v>
      </c>
      <c r="N8" s="19">
        <f t="shared" si="2"/>
        <v>744</v>
      </c>
      <c r="O8" s="19">
        <f t="shared" si="2"/>
        <v>720</v>
      </c>
      <c r="P8" s="19">
        <f t="shared" si="2"/>
        <v>744</v>
      </c>
      <c r="Q8" s="20">
        <f t="shared" si="1"/>
        <v>4368</v>
      </c>
    </row>
    <row r="9" spans="1:19" ht="30">
      <c r="A9" s="21">
        <v>4</v>
      </c>
      <c r="B9" s="22" t="s">
        <v>4</v>
      </c>
      <c r="C9" s="23" t="s">
        <v>36</v>
      </c>
      <c r="D9" s="24">
        <v>13</v>
      </c>
      <c r="E9" s="25"/>
      <c r="F9" s="25"/>
      <c r="G9" s="25"/>
      <c r="H9" s="25"/>
      <c r="I9" s="25"/>
      <c r="J9" s="25"/>
      <c r="K9" s="25">
        <f>K4*$D$9</f>
        <v>325</v>
      </c>
      <c r="L9" s="25">
        <f>L4*$D$9</f>
        <v>299</v>
      </c>
      <c r="M9" s="25">
        <f t="shared" ref="M9:P9" si="3">M4*$D$9</f>
        <v>312</v>
      </c>
      <c r="N9" s="25">
        <f t="shared" si="3"/>
        <v>312</v>
      </c>
      <c r="O9" s="25">
        <f t="shared" si="3"/>
        <v>299</v>
      </c>
      <c r="P9" s="25">
        <f t="shared" si="3"/>
        <v>325</v>
      </c>
      <c r="Q9" s="20">
        <f t="shared" si="1"/>
        <v>1872</v>
      </c>
    </row>
    <row r="10" spans="1:19" ht="45">
      <c r="A10" s="21">
        <v>5</v>
      </c>
      <c r="B10" s="26" t="s">
        <v>5</v>
      </c>
      <c r="C10" s="17" t="s">
        <v>29</v>
      </c>
      <c r="D10" s="18">
        <v>16</v>
      </c>
      <c r="E10" s="19"/>
      <c r="F10" s="19"/>
      <c r="G10" s="19"/>
      <c r="H10" s="19"/>
      <c r="I10" s="19"/>
      <c r="J10" s="19"/>
      <c r="K10" s="19">
        <f>K2*$D$10</f>
        <v>464</v>
      </c>
      <c r="L10" s="19">
        <f>L2*$D$10</f>
        <v>496</v>
      </c>
      <c r="M10" s="19">
        <f t="shared" ref="M10:P10" si="4">M2*$D$10</f>
        <v>480</v>
      </c>
      <c r="N10" s="19">
        <f t="shared" si="4"/>
        <v>496</v>
      </c>
      <c r="O10" s="19">
        <f t="shared" si="4"/>
        <v>480</v>
      </c>
      <c r="P10" s="19">
        <f t="shared" si="4"/>
        <v>496</v>
      </c>
      <c r="Q10" s="20">
        <f t="shared" si="1"/>
        <v>2912</v>
      </c>
    </row>
    <row r="11" spans="1:19" ht="45">
      <c r="A11" s="27">
        <v>7</v>
      </c>
      <c r="B11" s="26" t="s">
        <v>11</v>
      </c>
      <c r="C11" s="17" t="s">
        <v>29</v>
      </c>
      <c r="D11" s="18">
        <v>16</v>
      </c>
      <c r="E11" s="19"/>
      <c r="F11" s="19"/>
      <c r="G11" s="19"/>
      <c r="H11" s="19"/>
      <c r="I11" s="19"/>
      <c r="J11" s="19"/>
      <c r="K11" s="19">
        <f>K2*$D$11</f>
        <v>464</v>
      </c>
      <c r="L11" s="19">
        <f>L2*$D$11</f>
        <v>496</v>
      </c>
      <c r="M11" s="19">
        <f t="shared" ref="M11:P11" si="5">M2*$D$11</f>
        <v>480</v>
      </c>
      <c r="N11" s="19">
        <f t="shared" si="5"/>
        <v>496</v>
      </c>
      <c r="O11" s="19">
        <f t="shared" si="5"/>
        <v>480</v>
      </c>
      <c r="P11" s="19">
        <f t="shared" si="5"/>
        <v>496</v>
      </c>
      <c r="Q11" s="20">
        <f t="shared" si="1"/>
        <v>2912</v>
      </c>
    </row>
    <row r="12" spans="1:19" ht="30">
      <c r="A12" s="28">
        <v>8</v>
      </c>
      <c r="B12" s="26" t="s">
        <v>8</v>
      </c>
      <c r="C12" s="17" t="s">
        <v>30</v>
      </c>
      <c r="D12" s="18">
        <v>18</v>
      </c>
      <c r="E12" s="19"/>
      <c r="F12" s="19"/>
      <c r="G12" s="19"/>
      <c r="H12" s="19"/>
      <c r="I12" s="19"/>
      <c r="J12" s="19"/>
      <c r="K12" s="19">
        <f>K2*$D$12</f>
        <v>522</v>
      </c>
      <c r="L12" s="19">
        <f>L2*$D$12</f>
        <v>558</v>
      </c>
      <c r="M12" s="19">
        <f t="shared" ref="M12:P12" si="6">M2*$D$12</f>
        <v>540</v>
      </c>
      <c r="N12" s="19">
        <f t="shared" si="6"/>
        <v>558</v>
      </c>
      <c r="O12" s="19">
        <f t="shared" si="6"/>
        <v>540</v>
      </c>
      <c r="P12" s="19">
        <f t="shared" si="6"/>
        <v>558</v>
      </c>
      <c r="Q12" s="20">
        <f t="shared" si="1"/>
        <v>3276</v>
      </c>
    </row>
    <row r="13" spans="1:19" ht="30">
      <c r="A13" s="29">
        <v>9</v>
      </c>
      <c r="B13" s="58" t="s">
        <v>50</v>
      </c>
      <c r="C13" s="17" t="s">
        <v>28</v>
      </c>
      <c r="D13" s="18">
        <v>24</v>
      </c>
      <c r="E13" s="19"/>
      <c r="F13" s="19"/>
      <c r="G13" s="19"/>
      <c r="H13" s="19"/>
      <c r="I13" s="19"/>
      <c r="J13" s="19"/>
      <c r="K13" s="19">
        <f>K2*$D$13</f>
        <v>696</v>
      </c>
      <c r="L13" s="19">
        <f>L2*$D$13</f>
        <v>744</v>
      </c>
      <c r="M13" s="19">
        <f t="shared" ref="M13:P13" si="7">M2*$D$13</f>
        <v>720</v>
      </c>
      <c r="N13" s="19">
        <f t="shared" si="7"/>
        <v>744</v>
      </c>
      <c r="O13" s="19">
        <f t="shared" si="7"/>
        <v>720</v>
      </c>
      <c r="P13" s="19">
        <f t="shared" si="7"/>
        <v>744</v>
      </c>
      <c r="Q13" s="20">
        <f t="shared" si="1"/>
        <v>4368</v>
      </c>
    </row>
    <row r="14" spans="1:19" ht="15">
      <c r="A14" s="29"/>
      <c r="B14" s="17"/>
      <c r="C14" s="17"/>
      <c r="D14" s="17"/>
      <c r="E14" s="19"/>
      <c r="F14" s="19"/>
      <c r="G14" s="19"/>
      <c r="H14" s="30"/>
      <c r="I14" s="19"/>
      <c r="J14" s="19"/>
      <c r="K14" s="19"/>
      <c r="L14" s="19"/>
      <c r="M14" s="19"/>
      <c r="N14" s="19"/>
      <c r="O14" s="19"/>
      <c r="P14" s="19"/>
      <c r="Q14" s="19"/>
    </row>
    <row r="15" spans="1:19" ht="30">
      <c r="A15" s="31">
        <v>1</v>
      </c>
      <c r="B15" s="32" t="s">
        <v>33</v>
      </c>
      <c r="C15" s="33" t="s">
        <v>31</v>
      </c>
      <c r="D15" s="34">
        <v>15</v>
      </c>
      <c r="E15" s="19"/>
      <c r="F15" s="19"/>
      <c r="G15" s="19"/>
      <c r="H15" s="19"/>
      <c r="I15" s="19"/>
      <c r="J15" s="19"/>
      <c r="K15" s="19"/>
      <c r="L15" s="19"/>
      <c r="M15" s="19">
        <f>M3*$D$15</f>
        <v>450</v>
      </c>
      <c r="N15" s="19">
        <f t="shared" ref="N15:P15" si="8">N3*$D$15</f>
        <v>465</v>
      </c>
      <c r="O15" s="19">
        <f t="shared" si="8"/>
        <v>450</v>
      </c>
      <c r="P15" s="19">
        <f t="shared" si="8"/>
        <v>465</v>
      </c>
      <c r="Q15" s="20">
        <f>SUM(E15:P15)</f>
        <v>1830</v>
      </c>
    </row>
    <row r="16" spans="1:19" ht="30">
      <c r="A16" s="31">
        <v>2</v>
      </c>
      <c r="B16" s="32" t="s">
        <v>32</v>
      </c>
      <c r="C16" s="33" t="s">
        <v>31</v>
      </c>
      <c r="D16" s="34">
        <v>15</v>
      </c>
      <c r="E16" s="19"/>
      <c r="F16" s="19"/>
      <c r="G16" s="19"/>
      <c r="H16" s="19"/>
      <c r="I16" s="19"/>
      <c r="J16" s="19"/>
      <c r="K16" s="19"/>
      <c r="L16" s="19"/>
      <c r="M16" s="19">
        <f>M3*$D$16</f>
        <v>450</v>
      </c>
      <c r="N16" s="19">
        <f t="shared" ref="N16:P16" si="9">N3*$D$16</f>
        <v>465</v>
      </c>
      <c r="O16" s="19">
        <f t="shared" si="9"/>
        <v>450</v>
      </c>
      <c r="P16" s="19">
        <f t="shared" si="9"/>
        <v>465</v>
      </c>
      <c r="Q16" s="20">
        <f>SUM(E16:P16)</f>
        <v>1830</v>
      </c>
    </row>
    <row r="17" spans="1:17" ht="17.25" customHeight="1">
      <c r="A17" s="55"/>
      <c r="B17" s="5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57"/>
    </row>
    <row r="18" spans="1:17">
      <c r="B18" s="30"/>
      <c r="C18" s="36" t="s">
        <v>12</v>
      </c>
      <c r="D18" s="36"/>
      <c r="E18" s="37">
        <f t="shared" ref="E18:P18" si="10">SUM(E7:E17)</f>
        <v>0</v>
      </c>
      <c r="F18" s="37">
        <f t="shared" si="10"/>
        <v>0</v>
      </c>
      <c r="G18" s="37">
        <f t="shared" si="10"/>
        <v>0</v>
      </c>
      <c r="H18" s="37">
        <f t="shared" si="10"/>
        <v>0</v>
      </c>
      <c r="I18" s="37">
        <f t="shared" si="10"/>
        <v>0</v>
      </c>
      <c r="J18" s="37">
        <f t="shared" si="10"/>
        <v>0</v>
      </c>
      <c r="K18" s="37">
        <f t="shared" si="10"/>
        <v>3689</v>
      </c>
      <c r="L18" s="37">
        <f t="shared" si="10"/>
        <v>3895</v>
      </c>
      <c r="M18" s="37">
        <f t="shared" si="10"/>
        <v>4692</v>
      </c>
      <c r="N18" s="37">
        <f t="shared" si="10"/>
        <v>4838</v>
      </c>
      <c r="O18" s="37">
        <f t="shared" si="10"/>
        <v>4679</v>
      </c>
      <c r="P18" s="37">
        <f t="shared" si="10"/>
        <v>4851</v>
      </c>
      <c r="Q18" s="38">
        <f>SUM(E18:P18)</f>
        <v>26644</v>
      </c>
    </row>
    <row r="19" spans="1:17" ht="15" thickBot="1"/>
    <row r="20" spans="1:17" ht="15">
      <c r="C20" s="39" t="s">
        <v>51</v>
      </c>
      <c r="D20" s="39"/>
      <c r="E20" s="40">
        <f>SUM(E18:P18)</f>
        <v>26644</v>
      </c>
    </row>
    <row r="21" spans="1:17" ht="15">
      <c r="C21" s="61"/>
      <c r="D21" s="41"/>
      <c r="E21" s="62"/>
    </row>
    <row r="22" spans="1:17" ht="15.75" thickBot="1">
      <c r="C22" s="63" t="s">
        <v>34</v>
      </c>
      <c r="D22" s="64"/>
      <c r="E22" s="65">
        <f>SUM(E20:E21)</f>
        <v>26644</v>
      </c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"/>
  <sheetViews>
    <sheetView zoomScale="80" zoomScaleNormal="80" workbookViewId="0">
      <selection activeCell="C21" sqref="C21"/>
    </sheetView>
  </sheetViews>
  <sheetFormatPr defaultRowHeight="14.25"/>
  <cols>
    <col min="1" max="1" width="3.25" style="1" bestFit="1" customWidth="1"/>
    <col min="2" max="2" width="22.5" style="1" customWidth="1"/>
    <col min="3" max="3" width="24.375" style="1" customWidth="1"/>
    <col min="4" max="4" width="10.125" style="1" customWidth="1"/>
    <col min="5" max="5" width="13.25" style="1" customWidth="1"/>
    <col min="6" max="6" width="13.75" style="1" customWidth="1"/>
    <col min="7" max="7" width="11.875" style="1" customWidth="1"/>
    <col min="8" max="8" width="9.75" style="1" bestFit="1" customWidth="1"/>
    <col min="9" max="9" width="12.5" style="1" bestFit="1" customWidth="1"/>
    <col min="10" max="16" width="9.75" style="1" bestFit="1" customWidth="1"/>
    <col min="17" max="17" width="9.25" style="1" bestFit="1" customWidth="1"/>
    <col min="18" max="18" width="13" style="1" customWidth="1"/>
    <col min="19" max="16384" width="9" style="1"/>
  </cols>
  <sheetData>
    <row r="1" spans="1:19" ht="15" thickBot="1"/>
    <row r="2" spans="1:19" ht="15" thickBot="1">
      <c r="C2" s="2" t="s">
        <v>22</v>
      </c>
      <c r="D2" s="3"/>
      <c r="E2" s="4">
        <v>31</v>
      </c>
      <c r="F2" s="4">
        <v>28</v>
      </c>
      <c r="G2" s="4">
        <v>31</v>
      </c>
      <c r="H2" s="4">
        <v>30</v>
      </c>
      <c r="I2" s="4">
        <v>31</v>
      </c>
      <c r="J2" s="4">
        <v>30</v>
      </c>
      <c r="K2" s="4">
        <v>31</v>
      </c>
      <c r="L2" s="4">
        <v>31</v>
      </c>
      <c r="M2" s="4">
        <v>30</v>
      </c>
      <c r="N2" s="4">
        <v>31</v>
      </c>
      <c r="O2" s="4">
        <v>30</v>
      </c>
      <c r="P2" s="5">
        <v>31</v>
      </c>
    </row>
    <row r="3" spans="1:19" ht="15" thickBot="1">
      <c r="C3" s="2" t="s">
        <v>35</v>
      </c>
      <c r="D3" s="3"/>
      <c r="E3" s="6">
        <v>20</v>
      </c>
      <c r="F3" s="6">
        <v>28</v>
      </c>
      <c r="G3" s="6">
        <v>31</v>
      </c>
      <c r="H3" s="6">
        <v>30</v>
      </c>
      <c r="I3" s="6">
        <v>31</v>
      </c>
      <c r="J3" s="6">
        <v>30</v>
      </c>
      <c r="K3" s="6" t="s">
        <v>21</v>
      </c>
      <c r="L3" s="6" t="s">
        <v>21</v>
      </c>
      <c r="M3" s="6">
        <v>30</v>
      </c>
      <c r="N3" s="6">
        <v>31</v>
      </c>
      <c r="O3" s="6">
        <v>30</v>
      </c>
      <c r="P3" s="7">
        <v>31</v>
      </c>
    </row>
    <row r="4" spans="1:19" ht="15" customHeight="1" thickBot="1">
      <c r="B4" s="69" t="s">
        <v>37</v>
      </c>
      <c r="C4" s="70"/>
      <c r="D4" s="71"/>
      <c r="E4" s="8">
        <v>16</v>
      </c>
      <c r="F4" s="6">
        <v>22</v>
      </c>
      <c r="G4" s="6">
        <v>23</v>
      </c>
      <c r="H4" s="6">
        <v>24</v>
      </c>
      <c r="I4" s="6">
        <v>25</v>
      </c>
      <c r="J4" s="6">
        <v>22</v>
      </c>
      <c r="K4" s="6">
        <v>25</v>
      </c>
      <c r="L4" s="6">
        <v>24</v>
      </c>
      <c r="M4" s="6">
        <v>23</v>
      </c>
      <c r="N4" s="6">
        <v>25</v>
      </c>
      <c r="O4" s="6">
        <v>21</v>
      </c>
      <c r="P4" s="7">
        <v>24</v>
      </c>
    </row>
    <row r="5" spans="1:19" ht="15" thickBot="1">
      <c r="E5" s="9" t="s">
        <v>38</v>
      </c>
      <c r="F5" s="10" t="s">
        <v>7</v>
      </c>
      <c r="G5" s="10" t="s">
        <v>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10" t="s">
        <v>47</v>
      </c>
      <c r="P5" s="10" t="s">
        <v>48</v>
      </c>
      <c r="Q5" s="11"/>
    </row>
    <row r="6" spans="1:19" ht="43.5" thickBot="1">
      <c r="A6" s="12" t="s">
        <v>0</v>
      </c>
      <c r="B6" s="13" t="s">
        <v>1</v>
      </c>
      <c r="C6" s="13" t="s">
        <v>27</v>
      </c>
      <c r="D6" s="13" t="s">
        <v>26</v>
      </c>
      <c r="E6" s="14" t="s">
        <v>23</v>
      </c>
      <c r="F6" s="14" t="s">
        <v>23</v>
      </c>
      <c r="G6" s="14" t="s">
        <v>23</v>
      </c>
      <c r="H6" s="14" t="s">
        <v>23</v>
      </c>
      <c r="I6" s="14" t="s">
        <v>23</v>
      </c>
      <c r="J6" s="14" t="s">
        <v>23</v>
      </c>
      <c r="K6" s="14" t="s">
        <v>23</v>
      </c>
      <c r="L6" s="14" t="s">
        <v>23</v>
      </c>
      <c r="M6" s="14" t="s">
        <v>23</v>
      </c>
      <c r="N6" s="14" t="s">
        <v>23</v>
      </c>
      <c r="O6" s="14" t="s">
        <v>23</v>
      </c>
      <c r="P6" s="14" t="s">
        <v>23</v>
      </c>
      <c r="Q6" s="15" t="s">
        <v>24</v>
      </c>
      <c r="S6" s="67"/>
    </row>
    <row r="7" spans="1:19" ht="54" customHeight="1">
      <c r="A7" s="16">
        <v>1</v>
      </c>
      <c r="B7" s="17" t="s">
        <v>2</v>
      </c>
      <c r="C7" s="17" t="s">
        <v>30</v>
      </c>
      <c r="D7" s="18">
        <v>18</v>
      </c>
      <c r="E7" s="25">
        <f>E2*$D$7</f>
        <v>558</v>
      </c>
      <c r="F7" s="25">
        <f>F2*$D$7</f>
        <v>504</v>
      </c>
      <c r="G7" s="25">
        <f t="shared" ref="G7:P7" si="0">G2*$D$7</f>
        <v>558</v>
      </c>
      <c r="H7" s="25">
        <f t="shared" si="0"/>
        <v>540</v>
      </c>
      <c r="I7" s="25">
        <f t="shared" si="0"/>
        <v>558</v>
      </c>
      <c r="J7" s="25">
        <f t="shared" si="0"/>
        <v>540</v>
      </c>
      <c r="K7" s="25">
        <f t="shared" si="0"/>
        <v>558</v>
      </c>
      <c r="L7" s="25">
        <f t="shared" si="0"/>
        <v>558</v>
      </c>
      <c r="M7" s="25">
        <f t="shared" si="0"/>
        <v>540</v>
      </c>
      <c r="N7" s="25">
        <f t="shared" si="0"/>
        <v>558</v>
      </c>
      <c r="O7" s="25">
        <f t="shared" si="0"/>
        <v>540</v>
      </c>
      <c r="P7" s="25">
        <f t="shared" si="0"/>
        <v>558</v>
      </c>
      <c r="Q7" s="20">
        <f t="shared" ref="Q7:Q12" si="1">SUM(E7:P7)</f>
        <v>6570</v>
      </c>
      <c r="R7" s="66"/>
      <c r="S7" s="67"/>
    </row>
    <row r="8" spans="1:19" ht="39.75" customHeight="1">
      <c r="A8" s="21">
        <v>2</v>
      </c>
      <c r="B8" s="17" t="s">
        <v>3</v>
      </c>
      <c r="C8" s="17" t="s">
        <v>28</v>
      </c>
      <c r="D8" s="18">
        <v>24</v>
      </c>
      <c r="E8" s="25">
        <f>E2*$D$8</f>
        <v>744</v>
      </c>
      <c r="F8" s="25">
        <f>F2*$D$8</f>
        <v>672</v>
      </c>
      <c r="G8" s="25">
        <f t="shared" ref="G8:P8" si="2">G2*$D$8</f>
        <v>744</v>
      </c>
      <c r="H8" s="25">
        <f t="shared" si="2"/>
        <v>720</v>
      </c>
      <c r="I8" s="25">
        <f t="shared" si="2"/>
        <v>744</v>
      </c>
      <c r="J8" s="25">
        <f t="shared" si="2"/>
        <v>720</v>
      </c>
      <c r="K8" s="25">
        <f t="shared" si="2"/>
        <v>744</v>
      </c>
      <c r="L8" s="25">
        <f t="shared" si="2"/>
        <v>744</v>
      </c>
      <c r="M8" s="25">
        <f t="shared" si="2"/>
        <v>720</v>
      </c>
      <c r="N8" s="25">
        <f t="shared" si="2"/>
        <v>744</v>
      </c>
      <c r="O8" s="25">
        <f t="shared" si="2"/>
        <v>720</v>
      </c>
      <c r="P8" s="25">
        <f t="shared" si="2"/>
        <v>744</v>
      </c>
      <c r="Q8" s="20">
        <f>SUM(E8:P8)</f>
        <v>8760</v>
      </c>
      <c r="R8" s="66"/>
      <c r="S8" s="67"/>
    </row>
    <row r="9" spans="1:19" ht="33.75" customHeight="1">
      <c r="A9" s="21">
        <v>4</v>
      </c>
      <c r="B9" s="22" t="s">
        <v>4</v>
      </c>
      <c r="C9" s="23" t="s">
        <v>36</v>
      </c>
      <c r="D9" s="24">
        <v>13</v>
      </c>
      <c r="E9" s="25">
        <f>E4*$D$9</f>
        <v>208</v>
      </c>
      <c r="F9" s="25">
        <f>F4*$D$9</f>
        <v>286</v>
      </c>
      <c r="G9" s="25">
        <f t="shared" ref="G9:P9" si="3">G4*$D$9</f>
        <v>299</v>
      </c>
      <c r="H9" s="25">
        <f t="shared" si="3"/>
        <v>312</v>
      </c>
      <c r="I9" s="25">
        <f t="shared" si="3"/>
        <v>325</v>
      </c>
      <c r="J9" s="25">
        <f t="shared" si="3"/>
        <v>286</v>
      </c>
      <c r="K9" s="25">
        <f t="shared" si="3"/>
        <v>325</v>
      </c>
      <c r="L9" s="25">
        <f t="shared" si="3"/>
        <v>312</v>
      </c>
      <c r="M9" s="25">
        <f t="shared" si="3"/>
        <v>299</v>
      </c>
      <c r="N9" s="25">
        <f t="shared" si="3"/>
        <v>325</v>
      </c>
      <c r="O9" s="25">
        <f t="shared" si="3"/>
        <v>273</v>
      </c>
      <c r="P9" s="25">
        <f t="shared" si="3"/>
        <v>312</v>
      </c>
      <c r="Q9" s="20">
        <f t="shared" si="1"/>
        <v>3562</v>
      </c>
      <c r="R9" s="66"/>
      <c r="S9" s="67"/>
    </row>
    <row r="10" spans="1:19" ht="45.75" customHeight="1">
      <c r="A10" s="21">
        <v>5</v>
      </c>
      <c r="B10" s="26" t="s">
        <v>5</v>
      </c>
      <c r="C10" s="17" t="s">
        <v>29</v>
      </c>
      <c r="D10" s="18">
        <v>16</v>
      </c>
      <c r="E10" s="25">
        <f>E2*$D$10</f>
        <v>496</v>
      </c>
      <c r="F10" s="25">
        <f>F2*$D$10</f>
        <v>448</v>
      </c>
      <c r="G10" s="25">
        <f t="shared" ref="G10:P10" si="4">G2*$D$10</f>
        <v>496</v>
      </c>
      <c r="H10" s="25">
        <f t="shared" si="4"/>
        <v>480</v>
      </c>
      <c r="I10" s="25">
        <f t="shared" si="4"/>
        <v>496</v>
      </c>
      <c r="J10" s="25">
        <f t="shared" si="4"/>
        <v>480</v>
      </c>
      <c r="K10" s="25">
        <f t="shared" si="4"/>
        <v>496</v>
      </c>
      <c r="L10" s="25">
        <f t="shared" si="4"/>
        <v>496</v>
      </c>
      <c r="M10" s="25">
        <f t="shared" si="4"/>
        <v>480</v>
      </c>
      <c r="N10" s="25">
        <f t="shared" si="4"/>
        <v>496</v>
      </c>
      <c r="O10" s="25">
        <f t="shared" si="4"/>
        <v>480</v>
      </c>
      <c r="P10" s="25">
        <f t="shared" si="4"/>
        <v>496</v>
      </c>
      <c r="Q10" s="20">
        <f t="shared" si="1"/>
        <v>5840</v>
      </c>
      <c r="R10" s="66"/>
      <c r="S10" s="67"/>
    </row>
    <row r="11" spans="1:19" ht="46.5" customHeight="1">
      <c r="A11" s="27">
        <v>7</v>
      </c>
      <c r="B11" s="26" t="s">
        <v>11</v>
      </c>
      <c r="C11" s="17" t="s">
        <v>29</v>
      </c>
      <c r="D11" s="18">
        <v>16</v>
      </c>
      <c r="E11" s="25">
        <f>E2*$D$11</f>
        <v>496</v>
      </c>
      <c r="F11" s="25">
        <f>F2*$D$11</f>
        <v>448</v>
      </c>
      <c r="G11" s="25">
        <f t="shared" ref="G11:P11" si="5">G2*$D$11</f>
        <v>496</v>
      </c>
      <c r="H11" s="25">
        <f t="shared" si="5"/>
        <v>480</v>
      </c>
      <c r="I11" s="25">
        <f t="shared" si="5"/>
        <v>496</v>
      </c>
      <c r="J11" s="25">
        <f t="shared" si="5"/>
        <v>480</v>
      </c>
      <c r="K11" s="25">
        <f t="shared" si="5"/>
        <v>496</v>
      </c>
      <c r="L11" s="25">
        <f t="shared" si="5"/>
        <v>496</v>
      </c>
      <c r="M11" s="25">
        <f t="shared" si="5"/>
        <v>480</v>
      </c>
      <c r="N11" s="25">
        <f t="shared" si="5"/>
        <v>496</v>
      </c>
      <c r="O11" s="25">
        <f t="shared" si="5"/>
        <v>480</v>
      </c>
      <c r="P11" s="25">
        <f t="shared" si="5"/>
        <v>496</v>
      </c>
      <c r="Q11" s="20">
        <f t="shared" si="1"/>
        <v>5840</v>
      </c>
      <c r="R11" s="66"/>
      <c r="S11" s="67"/>
    </row>
    <row r="12" spans="1:19" ht="45" customHeight="1">
      <c r="A12" s="28">
        <v>8</v>
      </c>
      <c r="B12" s="26" t="s">
        <v>8</v>
      </c>
      <c r="C12" s="17" t="s">
        <v>30</v>
      </c>
      <c r="D12" s="18">
        <v>18</v>
      </c>
      <c r="E12" s="25">
        <f>E2*$D$12</f>
        <v>558</v>
      </c>
      <c r="F12" s="25">
        <f>F2*$D$12</f>
        <v>504</v>
      </c>
      <c r="G12" s="25">
        <f t="shared" ref="G12:P12" si="6">G2*$D$12</f>
        <v>558</v>
      </c>
      <c r="H12" s="25">
        <f t="shared" si="6"/>
        <v>540</v>
      </c>
      <c r="I12" s="25">
        <f t="shared" si="6"/>
        <v>558</v>
      </c>
      <c r="J12" s="25">
        <f t="shared" si="6"/>
        <v>540</v>
      </c>
      <c r="K12" s="25">
        <f t="shared" si="6"/>
        <v>558</v>
      </c>
      <c r="L12" s="25">
        <f t="shared" si="6"/>
        <v>558</v>
      </c>
      <c r="M12" s="25">
        <f t="shared" si="6"/>
        <v>540</v>
      </c>
      <c r="N12" s="25">
        <f t="shared" si="6"/>
        <v>558</v>
      </c>
      <c r="O12" s="25">
        <f t="shared" si="6"/>
        <v>540</v>
      </c>
      <c r="P12" s="25">
        <f t="shared" si="6"/>
        <v>558</v>
      </c>
      <c r="Q12" s="20">
        <f t="shared" si="1"/>
        <v>6570</v>
      </c>
      <c r="R12" s="66"/>
      <c r="S12" s="67"/>
    </row>
    <row r="13" spans="1:19" ht="33.75" customHeight="1">
      <c r="A13" s="29">
        <v>9</v>
      </c>
      <c r="B13" s="58" t="s">
        <v>49</v>
      </c>
      <c r="C13" s="17" t="s">
        <v>28</v>
      </c>
      <c r="D13" s="18">
        <v>24</v>
      </c>
      <c r="E13" s="25">
        <f>E2*$D$13</f>
        <v>744</v>
      </c>
      <c r="F13" s="25">
        <f>F2*$D$13</f>
        <v>672</v>
      </c>
      <c r="G13" s="25">
        <f t="shared" ref="G13:P13" si="7">G2*$D$13</f>
        <v>744</v>
      </c>
      <c r="H13" s="25">
        <f t="shared" si="7"/>
        <v>720</v>
      </c>
      <c r="I13" s="25">
        <f t="shared" si="7"/>
        <v>744</v>
      </c>
      <c r="J13" s="25">
        <f t="shared" si="7"/>
        <v>720</v>
      </c>
      <c r="K13" s="25">
        <f t="shared" si="7"/>
        <v>744</v>
      </c>
      <c r="L13" s="25">
        <f t="shared" si="7"/>
        <v>744</v>
      </c>
      <c r="M13" s="25">
        <f t="shared" si="7"/>
        <v>720</v>
      </c>
      <c r="N13" s="25">
        <f t="shared" si="7"/>
        <v>744</v>
      </c>
      <c r="O13" s="25">
        <f t="shared" si="7"/>
        <v>720</v>
      </c>
      <c r="P13" s="25">
        <f t="shared" si="7"/>
        <v>744</v>
      </c>
      <c r="Q13" s="20">
        <f>SUM(E13:P13)</f>
        <v>8760</v>
      </c>
      <c r="R13" s="66"/>
      <c r="S13" s="67"/>
    </row>
    <row r="14" spans="1:19" ht="23.25" customHeight="1">
      <c r="A14" s="29"/>
      <c r="B14" s="17"/>
      <c r="C14" s="17"/>
      <c r="D14" s="17"/>
      <c r="E14" s="25"/>
      <c r="F14" s="25"/>
      <c r="G14" s="25"/>
      <c r="H14" s="60"/>
      <c r="I14" s="25"/>
      <c r="J14" s="25"/>
      <c r="K14" s="25"/>
      <c r="L14" s="25"/>
      <c r="M14" s="25"/>
      <c r="N14" s="25"/>
      <c r="O14" s="25"/>
      <c r="P14" s="25"/>
      <c r="Q14" s="19"/>
      <c r="R14" s="66"/>
      <c r="S14" s="67"/>
    </row>
    <row r="15" spans="1:19" ht="36.75" customHeight="1">
      <c r="A15" s="31">
        <v>1</v>
      </c>
      <c r="B15" s="32" t="s">
        <v>33</v>
      </c>
      <c r="C15" s="33" t="s">
        <v>31</v>
      </c>
      <c r="D15" s="34">
        <v>15</v>
      </c>
      <c r="E15" s="25">
        <f>E2*$D$15</f>
        <v>465</v>
      </c>
      <c r="F15" s="25">
        <f>F2*$D$15</f>
        <v>420</v>
      </c>
      <c r="G15" s="25">
        <f t="shared" ref="G15:P15" si="8">G2*$D$15</f>
        <v>465</v>
      </c>
      <c r="H15" s="25">
        <f t="shared" si="8"/>
        <v>450</v>
      </c>
      <c r="I15" s="25">
        <f t="shared" si="8"/>
        <v>465</v>
      </c>
      <c r="J15" s="25">
        <f t="shared" si="8"/>
        <v>450</v>
      </c>
      <c r="K15" s="25"/>
      <c r="L15" s="25"/>
      <c r="M15" s="25">
        <f t="shared" si="8"/>
        <v>450</v>
      </c>
      <c r="N15" s="25">
        <f t="shared" si="8"/>
        <v>465</v>
      </c>
      <c r="O15" s="25">
        <f t="shared" si="8"/>
        <v>450</v>
      </c>
      <c r="P15" s="25">
        <f t="shared" si="8"/>
        <v>465</v>
      </c>
      <c r="Q15" s="20">
        <f>SUM(E15:P15)</f>
        <v>4545</v>
      </c>
      <c r="R15" s="66"/>
      <c r="S15" s="67"/>
    </row>
    <row r="16" spans="1:19" ht="34.5" customHeight="1">
      <c r="A16" s="31">
        <v>2</v>
      </c>
      <c r="B16" s="32" t="s">
        <v>32</v>
      </c>
      <c r="C16" s="33" t="s">
        <v>31</v>
      </c>
      <c r="D16" s="34">
        <v>15</v>
      </c>
      <c r="E16" s="25">
        <f>E2*$D$16</f>
        <v>465</v>
      </c>
      <c r="F16" s="25">
        <f>F2*$D$16</f>
        <v>420</v>
      </c>
      <c r="G16" s="25">
        <f t="shared" ref="G16:P16" si="9">G2*$D$16</f>
        <v>465</v>
      </c>
      <c r="H16" s="25">
        <f t="shared" si="9"/>
        <v>450</v>
      </c>
      <c r="I16" s="25">
        <f t="shared" si="9"/>
        <v>465</v>
      </c>
      <c r="J16" s="25">
        <f t="shared" si="9"/>
        <v>450</v>
      </c>
      <c r="K16" s="25"/>
      <c r="L16" s="25"/>
      <c r="M16" s="25">
        <f t="shared" si="9"/>
        <v>450</v>
      </c>
      <c r="N16" s="25">
        <f t="shared" si="9"/>
        <v>465</v>
      </c>
      <c r="O16" s="25">
        <f t="shared" si="9"/>
        <v>450</v>
      </c>
      <c r="P16" s="25">
        <f t="shared" si="9"/>
        <v>465</v>
      </c>
      <c r="Q16" s="20">
        <f>SUM(E16:P16)</f>
        <v>4545</v>
      </c>
      <c r="R16" s="66"/>
      <c r="S16" s="67"/>
    </row>
    <row r="17" spans="1:19" ht="15">
      <c r="A17" s="35"/>
      <c r="B17" s="32"/>
      <c r="C17" s="33"/>
      <c r="D17" s="3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0"/>
      <c r="R17" s="66"/>
      <c r="S17" s="67"/>
    </row>
    <row r="18" spans="1:19" ht="15">
      <c r="A18" s="56"/>
      <c r="B18" s="54"/>
      <c r="C18" s="19"/>
      <c r="D18" s="19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0">
        <f>SUM(E18:P18)</f>
        <v>0</v>
      </c>
    </row>
    <row r="19" spans="1:19">
      <c r="B19" s="30"/>
      <c r="C19" s="36" t="s">
        <v>12</v>
      </c>
      <c r="D19" s="36"/>
      <c r="E19" s="59">
        <f t="shared" ref="E19:P19" si="10">SUM(E7:E18)</f>
        <v>4734</v>
      </c>
      <c r="F19" s="59">
        <f t="shared" si="10"/>
        <v>4374</v>
      </c>
      <c r="G19" s="59">
        <f t="shared" si="10"/>
        <v>4825</v>
      </c>
      <c r="H19" s="59">
        <f t="shared" si="10"/>
        <v>4692</v>
      </c>
      <c r="I19" s="59">
        <f t="shared" si="10"/>
        <v>4851</v>
      </c>
      <c r="J19" s="59">
        <f t="shared" si="10"/>
        <v>4666</v>
      </c>
      <c r="K19" s="59">
        <f t="shared" si="10"/>
        <v>3921</v>
      </c>
      <c r="L19" s="59">
        <f t="shared" si="10"/>
        <v>3908</v>
      </c>
      <c r="M19" s="59">
        <f t="shared" si="10"/>
        <v>4679</v>
      </c>
      <c r="N19" s="59">
        <f t="shared" si="10"/>
        <v>4851</v>
      </c>
      <c r="O19" s="59">
        <f t="shared" si="10"/>
        <v>4653</v>
      </c>
      <c r="P19" s="59">
        <f t="shared" si="10"/>
        <v>4838</v>
      </c>
      <c r="Q19" s="38">
        <f>SUM(E19:P19)</f>
        <v>54992</v>
      </c>
    </row>
    <row r="20" spans="1:19" ht="15" thickBot="1"/>
    <row r="21" spans="1:19" ht="15">
      <c r="C21" s="39" t="s">
        <v>55</v>
      </c>
      <c r="D21" s="39"/>
      <c r="E21" s="40">
        <f>SUM(E19:P19)</f>
        <v>54992</v>
      </c>
    </row>
    <row r="22" spans="1:19" ht="15">
      <c r="C22" s="41"/>
      <c r="D22" s="41"/>
      <c r="E22" s="42"/>
    </row>
    <row r="23" spans="1:19" ht="15.75" thickBot="1">
      <c r="C23" s="43" t="s">
        <v>34</v>
      </c>
      <c r="D23" s="44"/>
      <c r="E23" s="45">
        <f>SUM(E21:E22)</f>
        <v>54992</v>
      </c>
    </row>
    <row r="24" spans="1:19" ht="32.25" customHeight="1">
      <c r="L24" s="46"/>
      <c r="P24" s="47"/>
      <c r="Q24" s="48"/>
    </row>
    <row r="25" spans="1:19">
      <c r="L25" s="46"/>
    </row>
    <row r="26" spans="1:19">
      <c r="E26" s="47"/>
      <c r="F26" s="49"/>
      <c r="G26" s="50"/>
      <c r="L26" s="46"/>
    </row>
    <row r="27" spans="1:19">
      <c r="E27" s="1" t="s">
        <v>25</v>
      </c>
      <c r="L27" s="46"/>
    </row>
    <row r="28" spans="1:19">
      <c r="L28" s="46"/>
    </row>
    <row r="29" spans="1:19">
      <c r="L29" s="46"/>
    </row>
  </sheetData>
  <mergeCells count="1">
    <mergeCell ref="B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"/>
  <sheetViews>
    <sheetView tabSelected="1" zoomScale="80" zoomScaleNormal="80" workbookViewId="0">
      <selection activeCell="G24" sqref="G24"/>
    </sheetView>
  </sheetViews>
  <sheetFormatPr defaultRowHeight="14.25"/>
  <cols>
    <col min="1" max="1" width="3.25" style="1" bestFit="1" customWidth="1"/>
    <col min="2" max="2" width="22.5" style="1" customWidth="1"/>
    <col min="3" max="3" width="24.375" style="1" customWidth="1"/>
    <col min="4" max="4" width="10.125" style="1" customWidth="1"/>
    <col min="5" max="5" width="13.25" style="1" customWidth="1"/>
    <col min="6" max="6" width="13.75" style="1" customWidth="1"/>
    <col min="7" max="7" width="11.875" style="1" customWidth="1"/>
    <col min="8" max="8" width="9.75" style="1" bestFit="1" customWidth="1"/>
    <col min="9" max="9" width="12.5" style="1" bestFit="1" customWidth="1"/>
    <col min="10" max="16" width="9.75" style="1" bestFit="1" customWidth="1"/>
    <col min="17" max="17" width="9.25" style="1" bestFit="1" customWidth="1"/>
    <col min="18" max="18" width="13" style="1" customWidth="1"/>
    <col min="19" max="16384" width="9" style="1"/>
  </cols>
  <sheetData>
    <row r="1" spans="1:19" ht="15" thickBot="1">
      <c r="K1" s="1" t="s">
        <v>53</v>
      </c>
    </row>
    <row r="2" spans="1:19" ht="15" thickBot="1">
      <c r="C2" s="2" t="s">
        <v>22</v>
      </c>
      <c r="D2" s="3"/>
      <c r="E2" s="4">
        <v>31</v>
      </c>
      <c r="F2" s="4">
        <v>28</v>
      </c>
      <c r="G2" s="4">
        <v>31</v>
      </c>
      <c r="H2" s="4">
        <v>30</v>
      </c>
      <c r="I2" s="4">
        <v>31</v>
      </c>
      <c r="J2" s="4">
        <v>30</v>
      </c>
      <c r="K2" s="4">
        <v>31</v>
      </c>
      <c r="L2" s="4">
        <v>31</v>
      </c>
      <c r="M2" s="4">
        <v>30</v>
      </c>
      <c r="N2" s="4">
        <v>31</v>
      </c>
      <c r="O2" s="4">
        <v>30</v>
      </c>
      <c r="P2" s="5">
        <v>31</v>
      </c>
    </row>
    <row r="3" spans="1:19" ht="15" thickBot="1">
      <c r="C3" s="2" t="s">
        <v>35</v>
      </c>
      <c r="D3" s="3"/>
      <c r="E3" s="6">
        <v>20</v>
      </c>
      <c r="F3" s="6">
        <v>28</v>
      </c>
      <c r="G3" s="6">
        <v>31</v>
      </c>
      <c r="H3" s="6">
        <v>30</v>
      </c>
      <c r="I3" s="6">
        <v>31</v>
      </c>
      <c r="J3" s="6">
        <v>30</v>
      </c>
      <c r="K3" s="6" t="s">
        <v>21</v>
      </c>
      <c r="L3" s="6" t="s">
        <v>21</v>
      </c>
      <c r="M3" s="6">
        <v>30</v>
      </c>
      <c r="N3" s="6">
        <v>31</v>
      </c>
      <c r="O3" s="6">
        <v>30</v>
      </c>
      <c r="P3" s="7">
        <v>31</v>
      </c>
    </row>
    <row r="4" spans="1:19" ht="15" customHeight="1" thickBot="1">
      <c r="B4" s="69" t="s">
        <v>37</v>
      </c>
      <c r="C4" s="70"/>
      <c r="D4" s="71"/>
      <c r="E4" s="8">
        <v>16</v>
      </c>
      <c r="F4" s="6">
        <v>22</v>
      </c>
      <c r="G4" s="6">
        <v>23</v>
      </c>
      <c r="H4" s="6">
        <v>24</v>
      </c>
      <c r="I4" s="6">
        <v>25</v>
      </c>
      <c r="J4" s="6">
        <v>22</v>
      </c>
      <c r="K4" s="6">
        <v>25</v>
      </c>
      <c r="L4" s="6">
        <v>24</v>
      </c>
      <c r="M4" s="6">
        <v>23</v>
      </c>
      <c r="N4" s="6">
        <v>25</v>
      </c>
      <c r="O4" s="6">
        <v>21</v>
      </c>
      <c r="P4" s="7">
        <v>24</v>
      </c>
    </row>
    <row r="5" spans="1:19" ht="15" thickBot="1">
      <c r="E5" s="9" t="s">
        <v>38</v>
      </c>
      <c r="F5" s="10" t="s">
        <v>7</v>
      </c>
      <c r="G5" s="10" t="s">
        <v>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10" t="s">
        <v>47</v>
      </c>
      <c r="P5" s="10" t="s">
        <v>48</v>
      </c>
      <c r="Q5" s="11"/>
    </row>
    <row r="6" spans="1:19" ht="43.5" thickBot="1">
      <c r="A6" s="12" t="s">
        <v>0</v>
      </c>
      <c r="B6" s="13" t="s">
        <v>1</v>
      </c>
      <c r="C6" s="13" t="s">
        <v>27</v>
      </c>
      <c r="D6" s="13" t="s">
        <v>26</v>
      </c>
      <c r="E6" s="14" t="s">
        <v>23</v>
      </c>
      <c r="F6" s="14" t="s">
        <v>23</v>
      </c>
      <c r="G6" s="14" t="s">
        <v>23</v>
      </c>
      <c r="H6" s="14" t="s">
        <v>23</v>
      </c>
      <c r="I6" s="14" t="s">
        <v>23</v>
      </c>
      <c r="J6" s="14" t="s">
        <v>23</v>
      </c>
      <c r="K6" s="14" t="s">
        <v>23</v>
      </c>
      <c r="L6" s="14" t="s">
        <v>23</v>
      </c>
      <c r="M6" s="14" t="s">
        <v>23</v>
      </c>
      <c r="N6" s="14" t="s">
        <v>23</v>
      </c>
      <c r="O6" s="14" t="s">
        <v>23</v>
      </c>
      <c r="P6" s="14" t="s">
        <v>23</v>
      </c>
      <c r="Q6" s="15" t="s">
        <v>24</v>
      </c>
      <c r="S6" s="67"/>
    </row>
    <row r="7" spans="1:19" ht="54" customHeight="1">
      <c r="A7" s="16">
        <v>1</v>
      </c>
      <c r="B7" s="17" t="s">
        <v>2</v>
      </c>
      <c r="C7" s="17" t="s">
        <v>30</v>
      </c>
      <c r="D7" s="18">
        <v>18</v>
      </c>
      <c r="E7" s="25">
        <f>E2*$D$7</f>
        <v>558</v>
      </c>
      <c r="F7" s="25">
        <f>F2*$D$7</f>
        <v>504</v>
      </c>
      <c r="G7" s="25">
        <f t="shared" ref="G7:J7" si="0">G2*$D$7</f>
        <v>558</v>
      </c>
      <c r="H7" s="25">
        <f t="shared" si="0"/>
        <v>540</v>
      </c>
      <c r="I7" s="25">
        <f t="shared" si="0"/>
        <v>558</v>
      </c>
      <c r="J7" s="25">
        <f t="shared" si="0"/>
        <v>540</v>
      </c>
      <c r="K7" s="19">
        <v>2</v>
      </c>
      <c r="L7" s="19"/>
      <c r="M7" s="25"/>
      <c r="N7" s="25"/>
      <c r="O7" s="25"/>
      <c r="P7" s="25"/>
      <c r="Q7" s="20">
        <f t="shared" ref="Q7:Q12" si="1">SUM(E7:P7)</f>
        <v>3260</v>
      </c>
      <c r="R7" s="66"/>
      <c r="S7" s="67"/>
    </row>
    <row r="8" spans="1:19" ht="39.75" customHeight="1">
      <c r="A8" s="21">
        <v>2</v>
      </c>
      <c r="B8" s="17" t="s">
        <v>3</v>
      </c>
      <c r="C8" s="17" t="s">
        <v>28</v>
      </c>
      <c r="D8" s="18">
        <v>24</v>
      </c>
      <c r="E8" s="25">
        <f>E2*$D$8</f>
        <v>744</v>
      </c>
      <c r="F8" s="25">
        <f>F2*$D$8</f>
        <v>672</v>
      </c>
      <c r="G8" s="25">
        <f t="shared" ref="G8:J8" si="2">G2*$D$8</f>
        <v>744</v>
      </c>
      <c r="H8" s="25">
        <f t="shared" si="2"/>
        <v>720</v>
      </c>
      <c r="I8" s="25">
        <f t="shared" si="2"/>
        <v>744</v>
      </c>
      <c r="J8" s="25">
        <f t="shared" si="2"/>
        <v>720</v>
      </c>
      <c r="K8" s="19">
        <v>8</v>
      </c>
      <c r="L8" s="19"/>
      <c r="M8" s="25"/>
      <c r="N8" s="25"/>
      <c r="O8" s="25"/>
      <c r="P8" s="25"/>
      <c r="Q8" s="20">
        <f>SUM(E8:P8)</f>
        <v>4352</v>
      </c>
      <c r="R8" s="66"/>
      <c r="S8" s="67"/>
    </row>
    <row r="9" spans="1:19" ht="33.75" customHeight="1">
      <c r="A9" s="21">
        <v>4</v>
      </c>
      <c r="B9" s="22" t="s">
        <v>4</v>
      </c>
      <c r="C9" s="23" t="s">
        <v>36</v>
      </c>
      <c r="D9" s="24">
        <v>13</v>
      </c>
      <c r="E9" s="25">
        <f>E4*$D$9</f>
        <v>208</v>
      </c>
      <c r="F9" s="25">
        <f>F4*$D$9</f>
        <v>286</v>
      </c>
      <c r="G9" s="25">
        <f t="shared" ref="G9:J9" si="3">G4*$D$9</f>
        <v>299</v>
      </c>
      <c r="H9" s="25">
        <f t="shared" si="3"/>
        <v>312</v>
      </c>
      <c r="I9" s="25">
        <f t="shared" si="3"/>
        <v>325</v>
      </c>
      <c r="J9" s="25">
        <f t="shared" si="3"/>
        <v>286</v>
      </c>
      <c r="K9" s="25">
        <v>2</v>
      </c>
      <c r="L9" s="25"/>
      <c r="M9" s="25"/>
      <c r="N9" s="25"/>
      <c r="O9" s="25"/>
      <c r="P9" s="25"/>
      <c r="Q9" s="20">
        <f t="shared" si="1"/>
        <v>1718</v>
      </c>
      <c r="R9" s="66"/>
      <c r="S9" s="67"/>
    </row>
    <row r="10" spans="1:19" ht="45.75" customHeight="1">
      <c r="A10" s="21">
        <v>5</v>
      </c>
      <c r="B10" s="26" t="s">
        <v>5</v>
      </c>
      <c r="C10" s="17" t="s">
        <v>29</v>
      </c>
      <c r="D10" s="18">
        <v>16</v>
      </c>
      <c r="E10" s="25">
        <f>E2*$D$10</f>
        <v>496</v>
      </c>
      <c r="F10" s="25">
        <f>F2*$D$10</f>
        <v>448</v>
      </c>
      <c r="G10" s="25">
        <f t="shared" ref="G10:J10" si="4">G2*$D$10</f>
        <v>496</v>
      </c>
      <c r="H10" s="25">
        <f t="shared" si="4"/>
        <v>480</v>
      </c>
      <c r="I10" s="25">
        <f t="shared" si="4"/>
        <v>496</v>
      </c>
      <c r="J10" s="25">
        <f t="shared" si="4"/>
        <v>480</v>
      </c>
      <c r="K10" s="19">
        <v>2</v>
      </c>
      <c r="L10" s="19"/>
      <c r="M10" s="25"/>
      <c r="N10" s="25"/>
      <c r="O10" s="25"/>
      <c r="P10" s="25"/>
      <c r="Q10" s="20">
        <f t="shared" si="1"/>
        <v>2898</v>
      </c>
      <c r="R10" s="66"/>
      <c r="S10" s="67"/>
    </row>
    <row r="11" spans="1:19" ht="46.5" customHeight="1">
      <c r="A11" s="27">
        <v>7</v>
      </c>
      <c r="B11" s="26" t="s">
        <v>11</v>
      </c>
      <c r="C11" s="17" t="s">
        <v>29</v>
      </c>
      <c r="D11" s="18">
        <v>16</v>
      </c>
      <c r="E11" s="25">
        <f>E2*$D$11</f>
        <v>496</v>
      </c>
      <c r="F11" s="25">
        <f>F2*$D$11</f>
        <v>448</v>
      </c>
      <c r="G11" s="25">
        <f t="shared" ref="G11:J11" si="5">G2*$D$11</f>
        <v>496</v>
      </c>
      <c r="H11" s="25">
        <f t="shared" si="5"/>
        <v>480</v>
      </c>
      <c r="I11" s="25">
        <f t="shared" si="5"/>
        <v>496</v>
      </c>
      <c r="J11" s="25">
        <f t="shared" si="5"/>
        <v>480</v>
      </c>
      <c r="K11" s="19">
        <v>2</v>
      </c>
      <c r="L11" s="19"/>
      <c r="M11" s="25"/>
      <c r="N11" s="25"/>
      <c r="O11" s="25"/>
      <c r="P11" s="25"/>
      <c r="Q11" s="20">
        <f t="shared" si="1"/>
        <v>2898</v>
      </c>
      <c r="R11" s="66"/>
      <c r="S11" s="67"/>
    </row>
    <row r="12" spans="1:19" ht="45" customHeight="1">
      <c r="A12" s="28">
        <v>8</v>
      </c>
      <c r="B12" s="26" t="s">
        <v>8</v>
      </c>
      <c r="C12" s="17" t="s">
        <v>30</v>
      </c>
      <c r="D12" s="18">
        <v>18</v>
      </c>
      <c r="E12" s="25">
        <f>E2*$D$12</f>
        <v>558</v>
      </c>
      <c r="F12" s="25">
        <f>F2*$D$12</f>
        <v>504</v>
      </c>
      <c r="G12" s="25">
        <f t="shared" ref="G12:J12" si="6">G2*$D$12</f>
        <v>558</v>
      </c>
      <c r="H12" s="25">
        <f t="shared" si="6"/>
        <v>540</v>
      </c>
      <c r="I12" s="25">
        <f t="shared" si="6"/>
        <v>558</v>
      </c>
      <c r="J12" s="25">
        <f t="shared" si="6"/>
        <v>540</v>
      </c>
      <c r="K12" s="19">
        <v>2</v>
      </c>
      <c r="L12" s="19"/>
      <c r="M12" s="25"/>
      <c r="N12" s="25"/>
      <c r="O12" s="25"/>
      <c r="P12" s="25"/>
      <c r="Q12" s="20">
        <f t="shared" si="1"/>
        <v>3260</v>
      </c>
      <c r="R12" s="66"/>
      <c r="S12" s="67"/>
    </row>
    <row r="13" spans="1:19" ht="33.75" customHeight="1">
      <c r="A13" s="29">
        <v>9</v>
      </c>
      <c r="B13" s="58" t="s">
        <v>49</v>
      </c>
      <c r="C13" s="17" t="s">
        <v>28</v>
      </c>
      <c r="D13" s="18">
        <v>24</v>
      </c>
      <c r="E13" s="25">
        <f>E2*$D$13</f>
        <v>744</v>
      </c>
      <c r="F13" s="25">
        <f>F2*$D$13</f>
        <v>672</v>
      </c>
      <c r="G13" s="25">
        <f t="shared" ref="G13:J13" si="7">G2*$D$13</f>
        <v>744</v>
      </c>
      <c r="H13" s="25">
        <f t="shared" si="7"/>
        <v>720</v>
      </c>
      <c r="I13" s="25">
        <f t="shared" si="7"/>
        <v>744</v>
      </c>
      <c r="J13" s="25">
        <f t="shared" si="7"/>
        <v>720</v>
      </c>
      <c r="K13" s="19">
        <v>8</v>
      </c>
      <c r="L13" s="19"/>
      <c r="M13" s="25"/>
      <c r="N13" s="25"/>
      <c r="O13" s="25"/>
      <c r="P13" s="25"/>
      <c r="Q13" s="20">
        <f>SUM(E13:P13)</f>
        <v>4352</v>
      </c>
      <c r="R13" s="66"/>
      <c r="S13" s="67"/>
    </row>
    <row r="14" spans="1:19" ht="23.25" customHeight="1">
      <c r="A14" s="29"/>
      <c r="B14" s="17"/>
      <c r="C14" s="17"/>
      <c r="D14" s="17"/>
      <c r="E14" s="25"/>
      <c r="F14" s="25"/>
      <c r="G14" s="25"/>
      <c r="H14" s="60"/>
      <c r="I14" s="25"/>
      <c r="J14" s="25"/>
      <c r="K14" s="25"/>
      <c r="L14" s="25"/>
      <c r="M14" s="25"/>
      <c r="N14" s="25"/>
      <c r="O14" s="25"/>
      <c r="P14" s="25"/>
      <c r="Q14" s="19"/>
      <c r="R14" s="66"/>
      <c r="S14" s="67"/>
    </row>
    <row r="15" spans="1:19" ht="36.75" customHeight="1">
      <c r="A15" s="31">
        <v>1</v>
      </c>
      <c r="B15" s="32" t="s">
        <v>33</v>
      </c>
      <c r="C15" s="33" t="s">
        <v>31</v>
      </c>
      <c r="D15" s="34">
        <v>15</v>
      </c>
      <c r="E15" s="25">
        <f>E2*$D$15</f>
        <v>465</v>
      </c>
      <c r="F15" s="25">
        <f>F2*$D$15</f>
        <v>420</v>
      </c>
      <c r="G15" s="25">
        <f t="shared" ref="G15:J15" si="8">G2*$D$15</f>
        <v>465</v>
      </c>
      <c r="H15" s="25">
        <f t="shared" si="8"/>
        <v>450</v>
      </c>
      <c r="I15" s="25">
        <f t="shared" si="8"/>
        <v>465</v>
      </c>
      <c r="J15" s="25">
        <f t="shared" si="8"/>
        <v>450</v>
      </c>
      <c r="K15" s="25"/>
      <c r="L15" s="25"/>
      <c r="M15" s="25"/>
      <c r="N15" s="25"/>
      <c r="O15" s="25"/>
      <c r="P15" s="25"/>
      <c r="Q15" s="20">
        <f>SUM(E15:P15)</f>
        <v>2715</v>
      </c>
      <c r="R15" s="66"/>
      <c r="S15" s="67"/>
    </row>
    <row r="16" spans="1:19" ht="34.5" customHeight="1">
      <c r="A16" s="31">
        <v>2</v>
      </c>
      <c r="B16" s="32" t="s">
        <v>32</v>
      </c>
      <c r="C16" s="33" t="s">
        <v>31</v>
      </c>
      <c r="D16" s="34">
        <v>15</v>
      </c>
      <c r="E16" s="25">
        <f>E2*$D$16</f>
        <v>465</v>
      </c>
      <c r="F16" s="25">
        <f>F2*$D$16</f>
        <v>420</v>
      </c>
      <c r="G16" s="25">
        <f t="shared" ref="G16:J16" si="9">G2*$D$16</f>
        <v>465</v>
      </c>
      <c r="H16" s="25">
        <f t="shared" si="9"/>
        <v>450</v>
      </c>
      <c r="I16" s="25">
        <f t="shared" si="9"/>
        <v>465</v>
      </c>
      <c r="J16" s="25">
        <f t="shared" si="9"/>
        <v>450</v>
      </c>
      <c r="K16" s="25"/>
      <c r="L16" s="25"/>
      <c r="M16" s="25"/>
      <c r="N16" s="25"/>
      <c r="O16" s="25"/>
      <c r="P16" s="25"/>
      <c r="Q16" s="20">
        <f>SUM(E16:P16)</f>
        <v>2715</v>
      </c>
      <c r="R16" s="66"/>
      <c r="S16" s="67"/>
    </row>
    <row r="17" spans="1:19" ht="15">
      <c r="A17" s="35"/>
      <c r="B17" s="32"/>
      <c r="C17" s="33"/>
      <c r="D17" s="3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0"/>
      <c r="R17" s="66"/>
      <c r="S17" s="67"/>
    </row>
    <row r="18" spans="1:19" ht="15">
      <c r="A18" s="56"/>
      <c r="B18" s="54"/>
      <c r="C18" s="19"/>
      <c r="D18" s="19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0">
        <f>SUM(E18:P18)</f>
        <v>0</v>
      </c>
    </row>
    <row r="19" spans="1:19">
      <c r="B19" s="30"/>
      <c r="C19" s="36" t="s">
        <v>12</v>
      </c>
      <c r="D19" s="36"/>
      <c r="E19" s="59">
        <f t="shared" ref="E19:P19" si="10">SUM(E7:E18)</f>
        <v>4734</v>
      </c>
      <c r="F19" s="59">
        <f t="shared" si="10"/>
        <v>4374</v>
      </c>
      <c r="G19" s="59">
        <f t="shared" si="10"/>
        <v>4825</v>
      </c>
      <c r="H19" s="59">
        <f t="shared" si="10"/>
        <v>4692</v>
      </c>
      <c r="I19" s="59">
        <f t="shared" si="10"/>
        <v>4851</v>
      </c>
      <c r="J19" s="59">
        <f t="shared" si="10"/>
        <v>4666</v>
      </c>
      <c r="K19" s="59">
        <f t="shared" si="10"/>
        <v>26</v>
      </c>
      <c r="L19" s="59">
        <f t="shared" si="10"/>
        <v>0</v>
      </c>
      <c r="M19" s="59">
        <f t="shared" si="10"/>
        <v>0</v>
      </c>
      <c r="N19" s="59">
        <f t="shared" si="10"/>
        <v>0</v>
      </c>
      <c r="O19" s="59">
        <f t="shared" si="10"/>
        <v>0</v>
      </c>
      <c r="P19" s="59">
        <f t="shared" si="10"/>
        <v>0</v>
      </c>
      <c r="Q19" s="38">
        <f>SUM(E19:P19)</f>
        <v>28168</v>
      </c>
    </row>
    <row r="20" spans="1:19" ht="15" thickBot="1"/>
    <row r="21" spans="1:19" ht="15">
      <c r="C21" s="39" t="s">
        <v>56</v>
      </c>
      <c r="D21" s="39"/>
      <c r="E21" s="40">
        <f>SUM(E19:P19)</f>
        <v>28168</v>
      </c>
    </row>
    <row r="22" spans="1:19" ht="15">
      <c r="C22" s="41"/>
      <c r="D22" s="41"/>
      <c r="E22" s="42"/>
    </row>
    <row r="23" spans="1:19" ht="15.75" thickBot="1">
      <c r="C23" s="43" t="s">
        <v>34</v>
      </c>
      <c r="D23" s="44"/>
      <c r="E23" s="45">
        <f>SUM(E21:E22)</f>
        <v>28168</v>
      </c>
    </row>
    <row r="24" spans="1:19" ht="32.25" customHeight="1">
      <c r="L24" s="46"/>
      <c r="P24" s="47"/>
      <c r="Q24" s="48"/>
    </row>
    <row r="25" spans="1:19" ht="15">
      <c r="B25" s="30" t="s">
        <v>54</v>
      </c>
      <c r="C25" s="68">
        <f>SUM(E23,'rok 2025'!E23,'rok 2024'!E22)</f>
        <v>109804</v>
      </c>
      <c r="L25" s="46"/>
    </row>
    <row r="26" spans="1:19">
      <c r="E26" s="47"/>
      <c r="F26" s="49"/>
      <c r="G26" s="50"/>
      <c r="L26" s="46"/>
    </row>
    <row r="27" spans="1:19">
      <c r="E27" s="1" t="s">
        <v>25</v>
      </c>
      <c r="L27" s="46"/>
    </row>
    <row r="28" spans="1:19">
      <c r="L28" s="46"/>
    </row>
    <row r="29" spans="1:19">
      <c r="L29" s="46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rok 2024</vt:lpstr>
      <vt:lpstr>rok 2025</vt:lpstr>
      <vt:lpstr>rok 2026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Edyta Gwóźdź</cp:lastModifiedBy>
  <cp:lastPrinted>2017-10-03T06:24:33Z</cp:lastPrinted>
  <dcterms:created xsi:type="dcterms:W3CDTF">2014-09-24T09:17:28Z</dcterms:created>
  <dcterms:modified xsi:type="dcterms:W3CDTF">2024-05-10T12:12:14Z</dcterms:modified>
</cp:coreProperties>
</file>