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conkol.pl\users\home\justynasi\Przetargi 2025\14.IZP.2411.80.2025.JM-Opatrunki\"/>
    </mc:Choice>
  </mc:AlternateContent>
  <xr:revisionPtr revIDLastSave="0" documentId="13_ncr:1_{C9E3FF99-D27D-4713-AC78-3F23D4D20575}" xr6:coauthVersionLast="47" xr6:coauthVersionMax="47" xr10:uidLastSave="{00000000-0000-0000-0000-000000000000}"/>
  <bookViews>
    <workbookView xWindow="-120" yWindow="-120" windowWidth="29040" windowHeight="15720" activeTab="2" xr2:uid="{EDC7A5EE-3881-4371-B964-77B5D82DB4CA}"/>
  </bookViews>
  <sheets>
    <sheet name="Pakiet-1" sheetId="1" r:id="rId1"/>
    <sheet name="Pakiet-2" sheetId="13" r:id="rId2"/>
    <sheet name="Pakiet-3" sheetId="34" r:id="rId3"/>
    <sheet name="Pakiet-4" sheetId="26" r:id="rId4"/>
    <sheet name="Pakiet-5" sheetId="27" r:id="rId5"/>
    <sheet name="Pakiet-6" sheetId="28" r:id="rId6"/>
    <sheet name="Pakiet-7" sheetId="29" r:id="rId7"/>
    <sheet name="Pakiet -8" sheetId="20" r:id="rId8"/>
    <sheet name="Pakiet-9" sheetId="31" r:id="rId9"/>
    <sheet name="Pakiet-10" sheetId="32" r:id="rId10"/>
  </sheets>
  <definedNames>
    <definedName name="_xlnm.Print_Area" localSheetId="2">'Pakiet-3'!$A$1:$O$11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7" l="1"/>
  <c r="J14" i="27" s="1"/>
  <c r="I10" i="34"/>
  <c r="G10" i="34"/>
  <c r="K10" i="34" s="1"/>
  <c r="M10" i="34" s="1"/>
  <c r="I9" i="34"/>
  <c r="G9" i="34"/>
  <c r="K9" i="34" s="1"/>
  <c r="G11" i="28"/>
  <c r="I8" i="34"/>
  <c r="G8" i="34"/>
  <c r="K8" i="34" s="1"/>
  <c r="M8" i="34" s="1"/>
  <c r="I10" i="29"/>
  <c r="G10" i="29"/>
  <c r="I9" i="29"/>
  <c r="G9" i="29"/>
  <c r="I13" i="20"/>
  <c r="G13" i="20"/>
  <c r="J10" i="34" l="1"/>
  <c r="J9" i="34"/>
  <c r="M9" i="34"/>
  <c r="J8" i="34"/>
  <c r="J10" i="29"/>
  <c r="K10" i="29"/>
  <c r="M10" i="29" s="1"/>
  <c r="J9" i="29"/>
  <c r="K9" i="29"/>
  <c r="M9" i="29" s="1"/>
  <c r="K13" i="20"/>
  <c r="M13" i="20" s="1"/>
  <c r="J13" i="20"/>
  <c r="I15" i="20"/>
  <c r="G15" i="20"/>
  <c r="K15" i="20" s="1"/>
  <c r="L10" i="34" l="1"/>
  <c r="N10" i="34"/>
  <c r="L9" i="34"/>
  <c r="N9" i="34" s="1"/>
  <c r="L8" i="34"/>
  <c r="N8" i="34" s="1"/>
  <c r="L10" i="29"/>
  <c r="N10" i="29" s="1"/>
  <c r="L9" i="29"/>
  <c r="N9" i="29" s="1"/>
  <c r="L13" i="20"/>
  <c r="N13" i="20" s="1"/>
  <c r="J15" i="20"/>
  <c r="M15" i="20"/>
  <c r="L15" i="20" l="1"/>
  <c r="N15" i="20" s="1"/>
  <c r="I10" i="27" l="1"/>
  <c r="I11" i="27"/>
  <c r="J11" i="27"/>
  <c r="L11" i="27" s="1"/>
  <c r="K11" i="27"/>
  <c r="M11" i="27" s="1"/>
  <c r="I12" i="27"/>
  <c r="J12" i="27"/>
  <c r="K12" i="27"/>
  <c r="L12" i="27"/>
  <c r="M12" i="27"/>
  <c r="I13" i="27"/>
  <c r="I14" i="27"/>
  <c r="K14" i="27"/>
  <c r="M14" i="27" s="1"/>
  <c r="L14" i="27"/>
  <c r="I15" i="27"/>
  <c r="I16" i="27"/>
  <c r="I17" i="27"/>
  <c r="K17" i="27"/>
  <c r="M17" i="27" s="1"/>
  <c r="I18" i="27"/>
  <c r="I19" i="27"/>
  <c r="G10" i="27"/>
  <c r="G11" i="27"/>
  <c r="G12" i="27"/>
  <c r="G13" i="27"/>
  <c r="J13" i="27" s="1"/>
  <c r="L13" i="27" s="1"/>
  <c r="G15" i="27"/>
  <c r="K15" i="27" s="1"/>
  <c r="G16" i="27"/>
  <c r="K16" i="27" s="1"/>
  <c r="M16" i="27" s="1"/>
  <c r="G17" i="27"/>
  <c r="J17" i="27" s="1"/>
  <c r="G18" i="27"/>
  <c r="J18" i="27" s="1"/>
  <c r="G19" i="27"/>
  <c r="J19" i="27" s="1"/>
  <c r="I6" i="29"/>
  <c r="I7" i="29"/>
  <c r="I8" i="29"/>
  <c r="G6" i="29"/>
  <c r="K6" i="29" s="1"/>
  <c r="G7" i="29"/>
  <c r="K7" i="29" s="1"/>
  <c r="G8" i="29"/>
  <c r="J8" i="29" s="1"/>
  <c r="M15" i="27" l="1"/>
  <c r="J15" i="27"/>
  <c r="N12" i="27"/>
  <c r="J16" i="27"/>
  <c r="L16" i="27" s="1"/>
  <c r="N16" i="27" s="1"/>
  <c r="L17" i="27"/>
  <c r="N17" i="27"/>
  <c r="L18" i="27"/>
  <c r="N18" i="27" s="1"/>
  <c r="K18" i="27"/>
  <c r="M18" i="27" s="1"/>
  <c r="J10" i="27"/>
  <c r="L19" i="27"/>
  <c r="N19" i="27"/>
  <c r="K19" i="27"/>
  <c r="M19" i="27" s="1"/>
  <c r="N14" i="27"/>
  <c r="K13" i="27"/>
  <c r="M13" i="27" s="1"/>
  <c r="K10" i="27"/>
  <c r="M10" i="27" s="1"/>
  <c r="L8" i="29"/>
  <c r="N8" i="29" s="1"/>
  <c r="J7" i="29"/>
  <c r="J6" i="29"/>
  <c r="M6" i="29"/>
  <c r="M7" i="29"/>
  <c r="K8" i="29"/>
  <c r="M8" i="29" s="1"/>
  <c r="N11" i="27"/>
  <c r="N13" i="27"/>
  <c r="I6" i="28"/>
  <c r="I7" i="28"/>
  <c r="I8" i="28"/>
  <c r="I9" i="28"/>
  <c r="I10" i="28"/>
  <c r="I11" i="28"/>
  <c r="J11" i="28"/>
  <c r="L11" i="28" s="1"/>
  <c r="K11" i="28"/>
  <c r="M11" i="28" s="1"/>
  <c r="I12" i="28"/>
  <c r="I13" i="28"/>
  <c r="I14" i="28"/>
  <c r="K14" i="28"/>
  <c r="M14" i="28" s="1"/>
  <c r="G6" i="28"/>
  <c r="K6" i="28" s="1"/>
  <c r="G7" i="28"/>
  <c r="K7" i="28" s="1"/>
  <c r="G8" i="28"/>
  <c r="J8" i="28" s="1"/>
  <c r="L8" i="28" s="1"/>
  <c r="N8" i="28" s="1"/>
  <c r="G9" i="28"/>
  <c r="G10" i="28"/>
  <c r="J10" i="28" s="1"/>
  <c r="G12" i="28"/>
  <c r="J12" i="28" s="1"/>
  <c r="G13" i="28"/>
  <c r="J13" i="28" s="1"/>
  <c r="G14" i="28"/>
  <c r="J14" i="28" s="1"/>
  <c r="I6" i="27"/>
  <c r="I7" i="27"/>
  <c r="I8" i="27"/>
  <c r="I9" i="27"/>
  <c r="G6" i="27"/>
  <c r="J6" i="27" s="1"/>
  <c r="L6" i="27" s="1"/>
  <c r="N6" i="27" s="1"/>
  <c r="G7" i="27"/>
  <c r="J7" i="27" s="1"/>
  <c r="L7" i="27" s="1"/>
  <c r="N7" i="27" s="1"/>
  <c r="G8" i="27"/>
  <c r="J8" i="27" s="1"/>
  <c r="G9" i="27"/>
  <c r="K9" i="27" s="1"/>
  <c r="I7" i="13"/>
  <c r="I8" i="13"/>
  <c r="I9" i="13"/>
  <c r="I10" i="13"/>
  <c r="I11" i="13"/>
  <c r="I6" i="34"/>
  <c r="J6" i="34"/>
  <c r="K6" i="34"/>
  <c r="I7" i="34"/>
  <c r="G6" i="34"/>
  <c r="G7" i="34"/>
  <c r="J7" i="34" s="1"/>
  <c r="L7" i="34" s="1"/>
  <c r="I5" i="34"/>
  <c r="G5" i="34"/>
  <c r="G11" i="34" s="1"/>
  <c r="K11" i="34" s="1"/>
  <c r="M11" i="34" s="1"/>
  <c r="G6" i="32"/>
  <c r="J6" i="32" s="1"/>
  <c r="I6" i="32"/>
  <c r="I5" i="32"/>
  <c r="G5" i="32"/>
  <c r="G7" i="32" s="1"/>
  <c r="I5" i="31"/>
  <c r="G5" i="31"/>
  <c r="G6" i="31" s="1"/>
  <c r="I5" i="29"/>
  <c r="I11" i="29" s="1"/>
  <c r="G5" i="29"/>
  <c r="I5" i="28"/>
  <c r="G5" i="28"/>
  <c r="I5" i="27"/>
  <c r="G5" i="27"/>
  <c r="K5" i="27" s="1"/>
  <c r="M5" i="27" s="1"/>
  <c r="I5" i="26"/>
  <c r="G5" i="26"/>
  <c r="G6" i="26" s="1"/>
  <c r="G11" i="13"/>
  <c r="J11" i="13" s="1"/>
  <c r="G10" i="13"/>
  <c r="J10" i="13" s="1"/>
  <c r="G9" i="13"/>
  <c r="J9" i="13" s="1"/>
  <c r="G8" i="13"/>
  <c r="J8" i="13" s="1"/>
  <c r="G7" i="13"/>
  <c r="J7" i="13" s="1"/>
  <c r="L7" i="13" s="1"/>
  <c r="G6" i="13"/>
  <c r="K6" i="13" s="1"/>
  <c r="M6" i="13" s="1"/>
  <c r="G5" i="13"/>
  <c r="I7" i="1"/>
  <c r="J7" i="1"/>
  <c r="L7" i="1" s="1"/>
  <c r="K7" i="1"/>
  <c r="M7" i="1"/>
  <c r="I8" i="1"/>
  <c r="J8" i="1"/>
  <c r="K8" i="1"/>
  <c r="L8" i="1"/>
  <c r="M8" i="1"/>
  <c r="N8" i="1"/>
  <c r="I9" i="1"/>
  <c r="I10" i="1"/>
  <c r="J10" i="1"/>
  <c r="L10" i="1" s="1"/>
  <c r="N10" i="1" s="1"/>
  <c r="I11" i="1"/>
  <c r="J11" i="1"/>
  <c r="L11" i="1" s="1"/>
  <c r="K11" i="1"/>
  <c r="M11" i="1"/>
  <c r="I12" i="1"/>
  <c r="I13" i="1"/>
  <c r="J13" i="1"/>
  <c r="K13" i="1"/>
  <c r="M13" i="1" s="1"/>
  <c r="I14" i="1"/>
  <c r="I15" i="1"/>
  <c r="G6" i="1"/>
  <c r="G7" i="1"/>
  <c r="G8" i="1"/>
  <c r="G9" i="1"/>
  <c r="J9" i="1" s="1"/>
  <c r="L9" i="1" s="1"/>
  <c r="N9" i="1" s="1"/>
  <c r="G10" i="1"/>
  <c r="K10" i="1" s="1"/>
  <c r="M10" i="1" s="1"/>
  <c r="G11" i="1"/>
  <c r="G12" i="1"/>
  <c r="J12" i="1" s="1"/>
  <c r="L12" i="1" s="1"/>
  <c r="G13" i="1"/>
  <c r="G14" i="1"/>
  <c r="J14" i="1" s="1"/>
  <c r="G15" i="1"/>
  <c r="G5" i="1"/>
  <c r="I14" i="20"/>
  <c r="G14" i="20"/>
  <c r="I12" i="20"/>
  <c r="G12" i="20"/>
  <c r="I11" i="20"/>
  <c r="G11" i="20"/>
  <c r="I10" i="20"/>
  <c r="G10" i="20"/>
  <c r="K10" i="20" s="1"/>
  <c r="I9" i="20"/>
  <c r="G9" i="20"/>
  <c r="I8" i="20"/>
  <c r="G8" i="20"/>
  <c r="J8" i="20" s="1"/>
  <c r="I7" i="20"/>
  <c r="G7" i="20"/>
  <c r="J7" i="20" s="1"/>
  <c r="I6" i="20"/>
  <c r="G6" i="20"/>
  <c r="I5" i="20"/>
  <c r="I6" i="13"/>
  <c r="I5" i="13"/>
  <c r="I5" i="1"/>
  <c r="I6" i="1"/>
  <c r="J5" i="29" l="1"/>
  <c r="J11" i="29" s="1"/>
  <c r="G11" i="29"/>
  <c r="K9" i="28"/>
  <c r="M9" i="28" s="1"/>
  <c r="J9" i="28"/>
  <c r="L9" i="28" s="1"/>
  <c r="I15" i="28"/>
  <c r="K5" i="28"/>
  <c r="M5" i="28" s="1"/>
  <c r="G15" i="28"/>
  <c r="L15" i="27"/>
  <c r="N15" i="27"/>
  <c r="G20" i="27"/>
  <c r="K20" i="27" s="1"/>
  <c r="M20" i="27" s="1"/>
  <c r="J5" i="13"/>
  <c r="G12" i="13"/>
  <c r="L14" i="1"/>
  <c r="N14" i="1"/>
  <c r="K14" i="1"/>
  <c r="M14" i="1" s="1"/>
  <c r="K12" i="1"/>
  <c r="M12" i="1" s="1"/>
  <c r="K9" i="1"/>
  <c r="M9" i="1" s="1"/>
  <c r="G16" i="1"/>
  <c r="K16" i="1" s="1"/>
  <c r="L10" i="27"/>
  <c r="N10" i="27" s="1"/>
  <c r="J20" i="27"/>
  <c r="M6" i="34"/>
  <c r="L6" i="34"/>
  <c r="N6" i="34" s="1"/>
  <c r="K7" i="34"/>
  <c r="J7" i="28"/>
  <c r="M7" i="28"/>
  <c r="L14" i="28"/>
  <c r="N14" i="28"/>
  <c r="L13" i="28"/>
  <c r="N13" i="28" s="1"/>
  <c r="K13" i="28"/>
  <c r="M13" i="28" s="1"/>
  <c r="L12" i="28"/>
  <c r="N12" i="28" s="1"/>
  <c r="K12" i="28"/>
  <c r="M12" i="28" s="1"/>
  <c r="N11" i="28"/>
  <c r="L10" i="28"/>
  <c r="N10" i="28" s="1"/>
  <c r="K10" i="28"/>
  <c r="M10" i="28" s="1"/>
  <c r="K8" i="28"/>
  <c r="M8" i="28" s="1"/>
  <c r="M6" i="28"/>
  <c r="J6" i="28"/>
  <c r="M7" i="34"/>
  <c r="N7" i="34"/>
  <c r="L7" i="29"/>
  <c r="N7" i="29"/>
  <c r="L6" i="29"/>
  <c r="N6" i="29" s="1"/>
  <c r="J9" i="27"/>
  <c r="L9" i="27" s="1"/>
  <c r="L8" i="27"/>
  <c r="N8" i="27" s="1"/>
  <c r="K8" i="27"/>
  <c r="M8" i="27" s="1"/>
  <c r="K6" i="27"/>
  <c r="M6" i="27" s="1"/>
  <c r="K7" i="27"/>
  <c r="M7" i="27" s="1"/>
  <c r="M9" i="27"/>
  <c r="K10" i="13"/>
  <c r="M10" i="13" s="1"/>
  <c r="L10" i="13"/>
  <c r="N10" i="13" s="1"/>
  <c r="J6" i="13"/>
  <c r="L6" i="13" s="1"/>
  <c r="N6" i="13" s="1"/>
  <c r="L9" i="13"/>
  <c r="N9" i="13" s="1"/>
  <c r="K9" i="13"/>
  <c r="M9" i="13" s="1"/>
  <c r="L11" i="13"/>
  <c r="N11" i="13" s="1"/>
  <c r="K11" i="13"/>
  <c r="M11" i="13" s="1"/>
  <c r="L8" i="13"/>
  <c r="N8" i="13" s="1"/>
  <c r="K8" i="13"/>
  <c r="M8" i="13" s="1"/>
  <c r="K7" i="13"/>
  <c r="M7" i="13" s="1"/>
  <c r="K15" i="1"/>
  <c r="M15" i="1" s="1"/>
  <c r="J15" i="1"/>
  <c r="N9" i="28"/>
  <c r="N7" i="13"/>
  <c r="J5" i="34"/>
  <c r="J11" i="34" s="1"/>
  <c r="K5" i="34"/>
  <c r="M5" i="34" s="1"/>
  <c r="L6" i="32"/>
  <c r="N6" i="32" s="1"/>
  <c r="K6" i="32"/>
  <c r="M6" i="32" s="1"/>
  <c r="J5" i="32"/>
  <c r="J7" i="32" s="1"/>
  <c r="K5" i="32"/>
  <c r="K5" i="31"/>
  <c r="J5" i="31"/>
  <c r="J6" i="31" s="1"/>
  <c r="L5" i="29"/>
  <c r="N5" i="29" s="1"/>
  <c r="K5" i="29"/>
  <c r="M5" i="29" s="1"/>
  <c r="J5" i="28"/>
  <c r="J15" i="28" s="1"/>
  <c r="J5" i="27"/>
  <c r="K5" i="26"/>
  <c r="J5" i="26"/>
  <c r="J6" i="26" s="1"/>
  <c r="K5" i="13"/>
  <c r="L13" i="1"/>
  <c r="N13" i="1" s="1"/>
  <c r="N12" i="1"/>
  <c r="N11" i="1"/>
  <c r="N7" i="1"/>
  <c r="J14" i="20"/>
  <c r="K14" i="20"/>
  <c r="M14" i="20" s="1"/>
  <c r="J12" i="20"/>
  <c r="K12" i="20"/>
  <c r="M12" i="20" s="1"/>
  <c r="K11" i="20"/>
  <c r="M11" i="20" s="1"/>
  <c r="J11" i="20"/>
  <c r="M10" i="20"/>
  <c r="J10" i="20"/>
  <c r="K9" i="20"/>
  <c r="M9" i="20" s="1"/>
  <c r="J9" i="20"/>
  <c r="L8" i="20"/>
  <c r="N8" i="20" s="1"/>
  <c r="K8" i="20"/>
  <c r="M8" i="20" s="1"/>
  <c r="L7" i="20"/>
  <c r="N7" i="20" s="1"/>
  <c r="K7" i="20"/>
  <c r="M7" i="20" s="1"/>
  <c r="J6" i="20"/>
  <c r="K6" i="20"/>
  <c r="M6" i="20" s="1"/>
  <c r="L5" i="13"/>
  <c r="N5" i="13" s="1"/>
  <c r="K5" i="1"/>
  <c r="J5" i="1"/>
  <c r="M5" i="32" l="1"/>
  <c r="M7" i="32" s="1"/>
  <c r="K7" i="32"/>
  <c r="M5" i="31"/>
  <c r="M6" i="31" s="1"/>
  <c r="K6" i="31"/>
  <c r="K11" i="29"/>
  <c r="M11" i="29" s="1"/>
  <c r="L11" i="29"/>
  <c r="N11" i="29" s="1"/>
  <c r="K15" i="28"/>
  <c r="M15" i="28" s="1"/>
  <c r="L11" i="34"/>
  <c r="N11" i="34" s="1"/>
  <c r="J12" i="13"/>
  <c r="M5" i="13"/>
  <c r="M12" i="13" s="1"/>
  <c r="K12" i="13"/>
  <c r="L12" i="13"/>
  <c r="N12" i="13"/>
  <c r="M16" i="1"/>
  <c r="L20" i="27"/>
  <c r="N20" i="27" s="1"/>
  <c r="N9" i="27"/>
  <c r="M5" i="26"/>
  <c r="M6" i="26" s="1"/>
  <c r="K6" i="26"/>
  <c r="L7" i="28"/>
  <c r="N7" i="28" s="1"/>
  <c r="L6" i="28"/>
  <c r="N6" i="28" s="1"/>
  <c r="L15" i="1"/>
  <c r="N15" i="1" s="1"/>
  <c r="L5" i="34"/>
  <c r="N5" i="34" s="1"/>
  <c r="L5" i="32"/>
  <c r="L5" i="31"/>
  <c r="L5" i="28"/>
  <c r="N5" i="28"/>
  <c r="L5" i="27"/>
  <c r="N5" i="27"/>
  <c r="L5" i="26"/>
  <c r="L14" i="20"/>
  <c r="N14" i="20" s="1"/>
  <c r="L12" i="20"/>
  <c r="N12" i="20" s="1"/>
  <c r="L11" i="20"/>
  <c r="N11" i="20" s="1"/>
  <c r="L10" i="20"/>
  <c r="N10" i="20" s="1"/>
  <c r="L9" i="20"/>
  <c r="N9" i="20" s="1"/>
  <c r="L6" i="20"/>
  <c r="N6" i="20" s="1"/>
  <c r="L5" i="1"/>
  <c r="M5" i="1"/>
  <c r="N5" i="32" l="1"/>
  <c r="N7" i="32" s="1"/>
  <c r="L7" i="32"/>
  <c r="N5" i="31"/>
  <c r="N6" i="31" s="1"/>
  <c r="L6" i="31"/>
  <c r="N15" i="28"/>
  <c r="L15" i="28"/>
  <c r="N5" i="26"/>
  <c r="N6" i="26" s="1"/>
  <c r="L6" i="26"/>
  <c r="N5" i="1"/>
  <c r="J6" i="1" l="1"/>
  <c r="K6" i="1"/>
  <c r="M6" i="1" s="1"/>
  <c r="L6" i="1" l="1"/>
  <c r="J16" i="1"/>
  <c r="N6" i="1"/>
  <c r="G5" i="20"/>
  <c r="J5" i="20" l="1"/>
  <c r="G16" i="20"/>
  <c r="K16" i="20" s="1"/>
  <c r="M16" i="20" s="1"/>
  <c r="L16" i="1"/>
  <c r="N16" i="1" s="1"/>
  <c r="K5" i="20"/>
  <c r="M5" i="20" s="1"/>
  <c r="L5" i="20" l="1"/>
  <c r="N5" i="20" s="1"/>
  <c r="J16" i="20"/>
  <c r="L16" i="20" s="1"/>
  <c r="N16" i="20" s="1"/>
</calcChain>
</file>

<file path=xl/sharedStrings.xml><?xml version="1.0" encoding="utf-8"?>
<sst xmlns="http://schemas.openxmlformats.org/spreadsheetml/2006/main" count="360" uniqueCount="103">
  <si>
    <t>6</t>
  </si>
  <si>
    <t>7</t>
  </si>
  <si>
    <t>8</t>
  </si>
  <si>
    <t>9</t>
  </si>
  <si>
    <t>10</t>
  </si>
  <si>
    <t>Lp.</t>
  </si>
  <si>
    <t>Nazwa międzynarodowa preparatu - postać - dawka</t>
  </si>
  <si>
    <t>Nazwa handlowa preparatu - postać - dawka - producent - kod EAN</t>
  </si>
  <si>
    <t>J.m.</t>
  </si>
  <si>
    <t>Ilość</t>
  </si>
  <si>
    <t>Cena jedn. netto zł.</t>
  </si>
  <si>
    <t>Wartość netto zł                (kolumna 5x6)</t>
  </si>
  <si>
    <t xml:space="preserve">VAT% </t>
  </si>
  <si>
    <t>Cena jedn. brutto zł. (kolumna 6+VAT)</t>
  </si>
  <si>
    <t>Wartość brutto zł          (kolumna 7+8)</t>
  </si>
  <si>
    <t>Wartość brutto ZAKRES OPCJONALNY zł                  (kolumna 50% x kol. 10)</t>
  </si>
  <si>
    <t>op</t>
  </si>
  <si>
    <t>RAZEM</t>
  </si>
  <si>
    <t>Wartość netto ZAKRES OPCJONALNY zł                  (kolumna 50% x kol. 7)</t>
  </si>
  <si>
    <t>Wartość netto  MAKSYMALNA WARTOŚĆ (WRAZ Z OPCJĄ) zł                  (kolumna 7+11)</t>
  </si>
  <si>
    <t>Wartość brutto MAKSYMALNA WARTOŚĆ (WRAZ Z OPCJĄ) zł                  (kolumna 10+12)</t>
  </si>
  <si>
    <t>Jałowy opatrunek do leczenia ran zainfekowanych, zawierający węgiel aktywowany ze srebrem 10,0 - 11,0 x 10,0 - 11,0 cm x 1 szt.</t>
  </si>
  <si>
    <t>Jałowy opatrunek do leczenia ran zainfekowanych, zawierający węgiel aktywowany ze srebrem 19,0 - 19,5 x 10,5 - 11,00 cm x 1 szt.</t>
  </si>
  <si>
    <t>Hydrożel do autolitycznego usuwania martwicy w formie aplikatora z zawartością karboksymetylocelulozy i glikolu propylenowego                           15 g</t>
  </si>
  <si>
    <t>Hydrożel do autolitycznego usuwania martwicy w formie aplikatora z zawartością karboksymetylocelulozy i glikolu propylenowego                             25 g</t>
  </si>
  <si>
    <t>Sterylny,samoprzylepny opatrunek hydrokapilarny z dużą możliwością absorpcji;  wysoka chłonność gwarantowana przez obecność warstwy hydrokapilarnej. Bez zawartości kleju, posiadający przylepną warstwę hydrokoloidu;                10 x 10 cm x 1 szt.</t>
  </si>
  <si>
    <t>Sterylny,samoprzylepny opatrunek hydrokapilarny z dużą możliwością absorpcji; wysoka chłonność gwarantowana przez obecność warstwy hydrokapilarnej.Bez zawartości kleju, posiadający przylepną warstwę hydrokoloidu;                15 x 15 cm x 1 szt.</t>
  </si>
  <si>
    <t>Sterylny,samoprzylepny opatrunek hydrokapilarny z dużą możliwością absorpcji;  wysoka chłonność gwarantowana przez obecność warstwy hydrokapilarnej.  Bez zawartości kleju, posiadający przylepną warstwę hydrokoloidu;                20 x 20 cm x 1 szt.</t>
  </si>
  <si>
    <t>Nieprzywierający opatrunek gazowy siatkowy nasączony jałową miekką białą parafiną         10,0 x 10,0 cm x 1 szt.</t>
  </si>
  <si>
    <t>Nieprzywierający opatrunek  z dzianiny wiskozowej z olejem mineralnym,natłuszczająco – nawilżający                                  7,0 - 8,0 x 20,0 - 20,5 cm x 1 szt.</t>
  </si>
  <si>
    <t>Jałowy opatrunek siatkowy gazowy, nasączony parafiną i roztworem 0,5 % chlorhexydyny     10 cm x 10 cm x 1 szt.</t>
  </si>
  <si>
    <t>Pakiet nr 1-  Optrunki specjalistyczne I</t>
  </si>
  <si>
    <t>szt</t>
  </si>
  <si>
    <t>Gazik  nasączony 70% alkoholem izopropylowym saszetki x 100                                rozmiar po rozłożeniu kompresu:                                             3,0-6,0 cm x 6,0-6,5cm</t>
  </si>
  <si>
    <t>Pakiet nr 4 - GAZIKI NASĄCZONE ALKOHOLEM IZOPROPYLOWYM</t>
  </si>
  <si>
    <t>ZESTAW DO ZNIECZULENIA PRZEWODOWEGO                           5 szt komp gazowe 7,5 x 7,5 cm    17N 12W                                              1 szt penseta plastikowa                                  1 szt miska nerkowata tekturowa                  1 szt serweta z włókniny foliowanej 43g/m² 60 x 90 cm                                                                                            z przylepnym otworem o średnicy                                    8 cm i przylepcem na krótszym boku 1 szt.;  serweta z włókniny foliowanej 42g/m² 75 x 50 cm                                do owinięcia zestawu                                    zapakowane w torebkę papierowo - foliową, na zewnątrz opakowania etykieta z dwiema naklejkami umożliwiającymi wklejenie do dokumentacji z nr lot lub serii, datą ważności, identyfikacją producenta.</t>
  </si>
  <si>
    <t>ZESTAW DO WKŁUCIA CENTRALNEGO                                         5 szt komp włókninowe                                         7,5 x 7,5 cm 40g/m² 4W                                           1 szt penseta plastikowa                      1szt miska nerkowata tekturowa   1szt serweta włókninowa foliowana 56g/m² 60 x 50 cm                               z otworem 8 cm i przylepcem                                          1 szt serweta włókninowa foliowana 42g/m² 75 x 75 cm                                   do owinięcia zestawu
zapakowane w torebkę papierowo - foliową, na zewnątrz opakowania etykieta z dwiema naklejkami umożliwiającymi wklejenie do dokumentacji z nr lot lub serii, datą ważności, identyfikacją producenta.</t>
  </si>
  <si>
    <t>JAŁOWY ZESTAW DO DEZYNFEKCJI POLA                                             Skład:                                                                                    2 szt rękawice lateksowe roz. L       z wywiniętymi mankietami                 5 szt tupfery kule 20 x 20 cm 17N      1 szt kleszczyki plastikowe typu korcang.                                     Zestaw zapakowany w opakowanie typu "Twardy Blister". Na opakowaniu centralna etykieta                                                  z dwiema nalepkami z numerem serii, datą ważności, nazwą producenta służąca do wklejenia do dokumentacji. Napisy na etykiecie w języku polskim.</t>
  </si>
  <si>
    <t xml:space="preserve">JAŁOWY ZESTAW DO USUWANIA SZWÓW;                     Skład:                                                                                                rękawice lateksowe M                         z wywiniętymi mankietami – 2 szt.;                           penseta metalowa o długości około  12cm – 1 szt.;                                          tupfer kula z gazy 17N 20x20cm – 6 szt.
nożyczki chirurgiczne, metalowe 11cm - 1szt. wykonane ze stali polerowanej, na powierzchni wygrawerowany znak CE z obu stron narzędzia, oraz  znak jednorazowości (przekreślona 2)                      z obu stron narzędzia.                                Zestaw zpakowany w opakowanie typu „twardy blister” dwukomorowy, na opakowaniu centralna etykieta z dwiema nalepkami  z numerem serii, datą ważności, nazwą producenta, służąca do wklejania do dokumentacji. napisy na etykiecie                      w języku polskim. </t>
  </si>
  <si>
    <t>JAŁOWY ZESTAW DO ZAKŁADANIA SZWÓW                                                                                                          Skład:                                                                                                                                                        Serweta z laminatu 42g/m2, 45x75cm -1szt
Serweta z laminatu 42g/m2, 50x60cm    z przylepnym otworem 8cm -1szt
Tupfery kula 17N, 20x20cm -3szt
Kompresy włókninowe 30g/m2, 7,5x7,5cm -5szt
Penseta plastikowa -1szt
Penseta metalowa chirurgiczna - 1szt
Imadło metalowe - 1szt
Nożyczki metalowe ostro-ostre 11cm - 1szt
Narzędzia metalowe wykonane ze stali polerowanej, na powierzchni wygrawerowany znak CE z obu stron narzędzia, oraz znak jednorazowości (przekreślona 2) z obu stron narzędzia. Zestaw zapakowany w opakowanie typu „twardy blister”, na opakowaniu centralna etykieta z kodem kreskowym z dwiema nalepkami z numerem serii, datą ważności, nazwą producenta, służąca do wklejania do dokumentacji. Napisy na etykiecie w języku polskim.</t>
  </si>
  <si>
    <t>Pakiet nr 5 - ZESTAWY  I</t>
  </si>
  <si>
    <t>ZESTAW DO MASTECTOMII       1 szt penseta plastikowa
1 szt miska nerkowata tekturowa
6 szt komp gazowe 7,5 x 7,5 cm     13N 8W
3 szt tupfer kula 15 x 15 cm 17N
zapakowane w torebkę papierowo - foliową, na zewnątrz opakowania etykieta z dwiema naklejkami umożliwiającymi wklejenie                            do dokumentacji z nr lot lub serii, datą ważności, identyfikacją producenta.</t>
  </si>
  <si>
    <t>JAŁOWY ZESTAW DO ZMIANY OPATRUNKU                                                 2 szt komp włókninowe 30-40G 4W; 7,5 x 7,5 cm                                          6 szt tupfery kule 20 x 20 cm,             2 szt pensety plastikowe zielona          i niebieska.                                        Zestaw zapakowany w opakowanie typu "Twardy Blister".                                                                       Na opakowaniu centralna etykieta                                              z dwiema nalepkami z numerem serii, datą ważności, nazwą producenta służąca do wklejenia                                                       do dokumentacji. Napisy na etykiecie w języku polskim.</t>
  </si>
  <si>
    <t>ZESTAW DO USUWANIA SZWÓW                                             2 szt rękawice lateksowe roz. M              6 szt tupfery kule 20 x 20 cm              1 szt peseta plastikowa                      1 szt nożyk 11cm z zakrzywionym ostrzem.                                             Na opakowaniu centralna etykieta  z dwiema nalepkami z numerem serii, datą ważności, nazwą producenta służąca do wklejenia                                                                   do dokumentacji. Napisy na etykiecie w języku polskim.</t>
  </si>
  <si>
    <t>JAŁOWY ZESTAW DO DROBNYCH ZABIEGÓW                                                                     Skład:                                                                                                  7 szt tupfery kule 17N 20 x 20 cm         5 szt komp włókninowe 5 x 5 cm 40g/m² 4W                                           1 szt serweta laminowana 43 g/m²         75 x 45 cm z otworem 8 cm                 i przylepcem                                         1 szt penseta plastikowa                   1 szt serweta z laminatu 42g/m²         75 x 45 cm                                            1 szt kubek plastikowy 120ml.       Zestaw zapakowany w opakowanie typu "Twardy Blister".                                                                              Na opakowaniu centralna etykieta                                                        z dwiema nalepkami z numerem serii, datą ważności, nazwą producenta służąca do wklejenia  do dokumentacji. Napisy na etykiecie w języku polskim.</t>
  </si>
  <si>
    <t>JAŁOWY ZESTAW DO CEWNIKOWANIA                            1 szt serweta z laminatu 42g/m²      50 x 60 cm                                             2 szt rękawice lateksowe roz. M       z wywiniętymi mankietami                 1 szt serweta z laminatu 42g/m²         50 x 60 cm z rozciętym otworem        o śr. 5 cm                                               6 szt tupfery kule 20 x 20 cm               1 szt penseta plastikowa.               Zestaw zapakowany w opakowanie typu "Twardy Blister".                                                                        Na opakowaniu centralna etykieta                                                                               z dwiema nalepkami z numerem serii, datą ważności, nazwą producenta służąca do wklejenia                                                           do dokumentacji. Napisy na etykiecie w języku polskim.</t>
  </si>
  <si>
    <t xml:space="preserve">JAŁOWY ZESTAW DO USUWANIA STAPLERÓW; Skład:
4 szt kompresy gazowe 17N 8W 7,5 x 7,5 cm
2 szt rękawiczki nitrylowe bezpudrowe Roz.M z wywiniętymi mankietami
1 szt narzędzie do usuwania staplerów 11cm
Zestaw zapakowany                                                        w opakowanie typu „twardy blister”, na opakowaniu centralna etykieta z kodem kreskowym                                         z dwiema nalepkami z numerem serii, datą ważności, nazwą producenta, służąca do wklejania                                              do dokumentacji. Napisy na etykiecie w języku polskim. </t>
  </si>
  <si>
    <t>JAŁOWY ZESTAW DO CEWNIKOWANIA
Skład:
8 szt kompresów gazowych 8W 17N 7,5 x 7,5 cm
4-5szt tupfery kule 17N 20 x 20cm
1 szt kubek plastikowy z podziałką
1 szt penseta plastikowa 13cm
1 szt pean plastikowy 14cm
2 szt  rękawiczki nitrylowe Roz.M,  z wywiniętymi mankietami
1 szt serweta foliowana 42g/m2, Roz.50x60cm
1 szt serweta foliowana 42g/m2, Roz.50x60cm z otworem 5cm                                         i rozcięciem
Zestaw zpakowany w opakowanie typu „twardy blister” 1-komorowy, na opakowaniu centralna etykieta                                                    z dwiema nalepkami  z numerem serii, datą ważności, nazwą producenta, służąca do wklejania do dokumentacji. Napisy na etykiecie w języku polskim. 
Elementy poza twardym blistrem                                                                      w worku foliowym stanowiace część zestawu
1 szt. woda jałowa z 10% gliceryną w strzykawce
1 szt. lubrykant 6ml w strzykawce</t>
  </si>
  <si>
    <t>Pakiet nr 6 - ZESTAWY II</t>
  </si>
  <si>
    <t xml:space="preserve">Nożyczki  metalowe jałowe, wygięte  pod kątem ok.130º jak do cięcia gipsu. 14,5 cm, jednorazowego użytku wykonane ze stali nierdzewnej, polerowanej. Wygrawerowany znak CE oraz nadrukowany znak jednorazowego użycia  umieszczony po obu stronach narzędzia. Spełniają wymagania normy  ISO 7153-1 oraz ASTM 899-12.
 Zapakowane w torebkę papierowo-foliową, oznakowany kierunek otwierania z wycięciem na kciuk. Na wierzchu centralna etykieta + dwie samoprzylepne etykiety z nazwą producenta, LOT, datą ważnoścI, do wklejenia do dokumentacji medycznej. Opakowanie zewnętrzne karton                 z dyspenserem x 25 sztuk
</t>
  </si>
  <si>
    <t>Pakiet nr 7 - NARZĘDZIA JAŁOWE</t>
  </si>
  <si>
    <t>JAŁOWE NOŻYCZKI ze stali nierdzewnej, jednorazowego użytku, ostro-ostre, 13cm.              Zapakowane w torebkę papierowo - foliową. Na zewnatrz opakowania etykieta centralna                                                   z dwiema naklejkami umożliwiającymi wklejenie                           do dokumentacji z nr lot lub serii, datą ważności, identyfikacją producenta x 25 sztuk</t>
  </si>
  <si>
    <t>JAŁOWA PĘSETA wykonana ze stali nierdzewnej, anatomiczna, jednorazowego użytku, 14cm. Zapakowana w torebkę papierowo - foliową. Na zewnatrz opakowania etykieta centralna                                        z dwiema naklejkami umożliwiającymi wklejenie                           do dokumentacji z nr lot lub serii, datą ważności, identyfikacją producenta x 25 sztuk</t>
  </si>
  <si>
    <t>Kompresy gazowe jałowe,                                      10 x 10 cm, 17N, 16W                                                a 10 sztuk, z nitką RTG;                                                   Pakiet zapakowany w torebkę foliowo - papierową, na zewnątrz opakowania centralna etykieta                                          z kodem kreskowym, połączona                                                 z dwiema nalepkami                                                 do dokumentacji medycznej                             z nazwą producenta, nr LOT,                                                  datą ważności</t>
  </si>
  <si>
    <t>Kompresy gazowe jałowe,                         10 x 10 cm; 17 N, 16 W;                                           a 40 sztuk, przewiązane nitką                                    w pęczki 4 x 10 sztuk, z nitką RTG. Pakiet zapakowany w torebkę foliowo-papierową, na zewnątrz opakowania centralna etykieta                          z kodem kreskowym, połączona                           z dwiema nalepkami do dokumentacji medycznej                                      z nazwą producenta, nr LOT,                        datą ważności.</t>
  </si>
  <si>
    <t>Kompresy gazowe jałowe,                              10 x 10 cm; 17 N, 16 W,                                    a 20 sztuk, z nitką RTG.                                              Pakiet zapakowany w torebkę foliowo-papierową, na zewnątrz opakowania centralna etykieta                                       z kodem kreskowym, połączona                                z dwiema nalepkami do dokumentacji medycznej                              z nazwą producenta, nr LOT,                           datą ważności.</t>
  </si>
  <si>
    <t>Kompresy gazowe jałowe                                      17N 8W 7 x 4 cm a 20 szt.</t>
  </si>
  <si>
    <t>Kompresy włókninowe jałowe                                                   4W 40g/m² 7,5 x 7,5 cm a 2 szt.                  z nacięciem „O”,                    opakowanie typu blister</t>
  </si>
  <si>
    <t>Kompresy włókninowe jałowe                                        4W 40g/m² 10 x 10 cm a 2szt.                  z nacięciem „Y”,                      opakowanie typu blister</t>
  </si>
  <si>
    <t>Kompresy włókninowe jałowe 4W, 40g/m², 5 x 5 cm a 2 szt.                                                         z nacięciem „Y“,                                                              opakowanie typu blister</t>
  </si>
  <si>
    <t xml:space="preserve">  Bandaż elastyczny niejałowy , o rozciągliwości min. 110%, o składzie: poliamid, przędza elastomerowa, przędza bawełniana, z zapinką, zapakowany w torebkę papierowo-foliiwą z wycięciem na kciuk.. Na zewnątrz opakowania etykietka  z dwiema naklejkami umożliwiającymi wklejenie do dokumentacji z nr lot lub serii, datą ważności, identyfikacją producenta.                                                Rozmiar 12cm x 5m,                                         opakowanie 1 sztuka</t>
  </si>
  <si>
    <t>Pianka do oczyszczania skóry silnie zabrudzonych części ciała, zawierająca kreatynę wspomagającą mechanizm ochronny skóry                                       o neutralizującym zapachu. Opakowanie 400-500 ml, bez potrzeby użycia wody.</t>
  </si>
  <si>
    <t>Strzykawka z dodatkowym uszczelnieniem poj. 10-12 ml                        z żelem znieczulającym zawierającym środki bakteriobójcze (glukonian chloroheksydyny, hydrobenzoesan metylu i propylu), data ważności i skład chemiczny na indywidualnej strzykawce, opakowanie papier                                 i folia ,sterylizowany parą wodną lub radiacyjnie, x 25 aplikatorów</t>
  </si>
  <si>
    <t>Strzykawka z dodatkowym uszczelnieniem poj. 5-6 ml z żelem znieczulającym zawierającym środki bakteriobójcze (glukonian chloroheksydyny, hydrobenzoesan metylu i propylu), data ważności i skład chemiczny na indywidualnej strzykawce,opakowanie papier                                    i folia, sterylizowany parą wodną lub radiacyjnie,  x 50 aplikatorów</t>
  </si>
  <si>
    <t>Klasa wyrobu</t>
  </si>
  <si>
    <r>
      <t>JAŁOWY ZESTAW DO CEWNIKOWANIA</t>
    </r>
    <r>
      <rPr>
        <b/>
        <sz val="9"/>
        <rFont val="Calibri Light"/>
        <family val="2"/>
        <charset val="238"/>
        <scheme val="major"/>
      </rPr>
      <t xml:space="preserve">        </t>
    </r>
    <r>
      <rPr>
        <sz val="9"/>
        <rFont val="Calibri Light"/>
        <family val="2"/>
        <charset val="238"/>
        <scheme val="major"/>
      </rPr>
      <t xml:space="preserve">                       1 szt serweta z laminatu 42g/m²       50 x 60 cm                                             2 szt rękawice lateksowe roz.M        z wywiniętymi mankietami                    1 szt serweta z laminatu 42g/m²     50 x 60 cm z rozciętym otworem        o śr. 5 cm                                                 6 szt tupfery kule 20 x 20 cm             1 szt pojemnik okrągły 120ml              1 szt penseta plastikowa                    1 szt cewnik Foley - rozmiar 16;              1 szt worek na mocz 2l z zaworem              1 szt strzykawka 10 ml                       1 szt igła 12mm                        Zestaw zapakowany w opakowanie typu "Twardy Blister".                                                                        Na opakowaniu centralna etykieta                                                      z dwiema nalepkami z numerem serii, datą ważności, nazwą producenta służąca do wklejenia                                        do dokumentacji. Napisy na etykiecie w języku polskim.</t>
    </r>
  </si>
  <si>
    <r>
      <t>JAŁOWY ZESTAW DO CEWNIKOWANIA</t>
    </r>
    <r>
      <rPr>
        <b/>
        <sz val="9"/>
        <rFont val="Calibri Light"/>
        <family val="2"/>
        <charset val="238"/>
        <scheme val="major"/>
      </rPr>
      <t xml:space="preserve">        </t>
    </r>
    <r>
      <rPr>
        <sz val="9"/>
        <rFont val="Calibri Light"/>
        <family val="2"/>
        <charset val="238"/>
        <scheme val="major"/>
      </rPr>
      <t xml:space="preserve">                       1 szt serweta z laminatu 42g/m²       50 x 60 cm                                             2 szt rękawice lateksowe roz.M        z wywiniętymi mankietami                    1 szt serweta z laminatu 42g/m²     50 x 60 cm z rozciętym otworem        o śr. 5 cm                                                 6 szt tupfery kule 20 x 20 cm             1 szt pojemnik okrągły 120ml              1 szt penseta plastikowa                    1 szt cewnik Foley - rozmiar 18;           1 szt worek na mocz 2l z zaworem              1 szt strzykawka 10 ml                       1 szt igła 12mm                        Zestaw zapakowany w opakowanie typu "Twardy Blister".                                                        Na opakowaniu centralna etykieta                                                z dwiema nalepkami z numerem serii, datą ważności, nazwą producenta służąca do wklejenia                                  do dokumentacji. Napisy na etykiecie w języku polskim.</t>
    </r>
  </si>
  <si>
    <r>
      <t>JAŁOWY ZESTAW DO CEWNIKOWANIA</t>
    </r>
    <r>
      <rPr>
        <b/>
        <sz val="9"/>
        <rFont val="Calibri Light"/>
        <family val="2"/>
        <charset val="238"/>
        <scheme val="major"/>
      </rPr>
      <t xml:space="preserve">        </t>
    </r>
    <r>
      <rPr>
        <sz val="9"/>
        <rFont val="Calibri Light"/>
        <family val="2"/>
        <charset val="238"/>
        <scheme val="major"/>
      </rPr>
      <t xml:space="preserve">                       1 szt serweta z laminatu 42g/m²       50 x 60 cm                                             2 szt rękawice lateksowe roz.M        z wywiniętymi mankietami                    1 szt serweta z laminatu 42g/m²     50 x 60 cm z rozciętym otworem        o śr. 5 cm                                                 6 szt tupfery kule 20 x 20 cm             1 szt pojemnik okrągły 120ml              1 szt penseta plastikowa                    1 szt cewnik Foley - rozmiar 20;           1 szt worek na mocz 2l z zaworem              1 szt strzykawka 10 ml                       1 szt igła 12mm                        Zestaw zapakowany w opakowanie typu "Twardy Blister".                                                                    Na opakowaniu centralna etykieta                                                  z dwiema nalepkami z numerem serii, datą ważności, nazwą producenta służąca do wklejenia                                                      do dokumentacji. Napisy na etykiecie w języku polskim.</t>
    </r>
  </si>
  <si>
    <r>
      <t xml:space="preserve">Hemostatyk powierzchniowy                                 o udokumentowanym wykonaniu                                            z 100% regenerowanej, utlenowanej celulozy  i stanowiący dzianinę ze sztucznego jedwabiu. Występujący w postaci wielowarstwowej włókniny o budowie mikrowłókienkowej.                                              Czas umożliwiający hemostazę                                2-8 min. Okres wchłaniania 7-14 dni. Niskie pH 2,5-3,5 hamujące rozwój szczepów MRSA, MRSE, PRSP, VRE, E.Coli potwierdzone badaniami in vitro. Udokumentowana zawartość grup karboksylowych 18-21%.                                    </t>
    </r>
    <r>
      <rPr>
        <b/>
        <sz val="9"/>
        <rFont val="Times New Roman"/>
        <family val="1"/>
        <charset val="238"/>
      </rPr>
      <t>Rozmiar 2,5 x 5,1 cm x 10 szt.</t>
    </r>
  </si>
  <si>
    <r>
      <t xml:space="preserve">Hemostatyk powierzchniowy                                    o udokumentowanym wykonaniu                                        z 100% regenerowanej, utlenowanej celulozy i stanowiący dzianinę ze sztucznego jedwabiu. Występujący w postaci wielowarstwowej włókniny o budowie mikrowłókienkowej. Czas umożliwiający hemostazę 2-8 min. Okres wchłaniania 7-14 dni. Niskie pH 2,5-3,5 hamujące rozwój szczepów MRSA, MRSE, PRSP, VRE, E.Coli potwierdzone badaniami in vitro. Udokumentowana zawartość grup karboksylowych 18-21%.                                        </t>
    </r>
    <r>
      <rPr>
        <b/>
        <sz val="9"/>
        <rFont val="Times New Roman"/>
        <family val="1"/>
        <charset val="238"/>
      </rPr>
      <t>Rozmiar 5,1 x 10,2 cm x 10 szt.</t>
    </r>
  </si>
  <si>
    <r>
      <t xml:space="preserve">Hemostatyk powierzchniowy                                    o udokumentowanym wykonaniu                                        z 100% regenerowanej, utlenowanej celulozy i stanowiący dzianinę ze sztucznego jedwabiu. Występujący w postaci wielowarstwowej włókniny o budowie mikrowłókienkowej. Czas umożliwiający hemostazę 2-8 min. Okres wchłaniania 7-14 dni. Niskie pH 2,5-3,5 hamujące rozwój szczepów MRSA, MRSE, PRSP, VRE, E.Coli potwierdzone badaniami in vitro. Udokumentowana zawartość grup karboksylowych 18-21%.                                        </t>
    </r>
    <r>
      <rPr>
        <b/>
        <sz val="9"/>
        <rFont val="Times New Roman"/>
        <family val="1"/>
        <charset val="238"/>
      </rPr>
      <t>Rozmiar 7,6 x 10,2 cm x 10 szt.</t>
    </r>
  </si>
  <si>
    <r>
      <t xml:space="preserve">Bakteriostatyczny opatrunek z jodyną powidonową                    </t>
    </r>
    <r>
      <rPr>
        <b/>
        <sz val="9"/>
        <rFont val="Calibri Light"/>
        <family val="2"/>
        <charset val="238"/>
        <scheme val="major"/>
      </rPr>
      <t xml:space="preserve"> 5 x 5 cm x 1 szt.</t>
    </r>
  </si>
  <si>
    <r>
      <t>100% bawełniana opaska o krótkim naciągu ze wzmocnionymi brzegami (poliamid/poliuretan – elastomer PA/PUE i poliamid) oraz banderolą.</t>
    </r>
    <r>
      <rPr>
        <b/>
        <sz val="9"/>
        <rFont val="Calibri Light"/>
        <family val="2"/>
        <charset val="238"/>
        <scheme val="major"/>
      </rPr>
      <t>Rozmiar 8 cm x 5 m</t>
    </r>
    <r>
      <rPr>
        <sz val="9"/>
        <rFont val="Calibri Light"/>
        <family val="2"/>
        <charset val="238"/>
        <scheme val="major"/>
      </rPr>
      <t xml:space="preserve">.Bandaż o splocie rypsowym z podwójnym wątkiem i tkaną krawędzią, elastyczny wzdłużnie do około 90% dzięki skręceniu nitek osnowy podczas tkania, przepuszczający powietrze, koloru kremowego. Do stosowania we wskazaniach flebologicznych i limfologicznych: żylaki, niewydolność żył głównych, zakrzepowe zapalenie żył, zakrzepica żylna, zespół pozakrzepowy, przewlekła niewydolność żylna w stadium I do IIIb (wg Widmera), owrzodzenie podudzia żylne i mieszane, obrzęki (żylne, limfatyczne, tłuszczowe, pourazowe, pooperacyjne, w czasie ciąży), po skleroterapii i zabiegach chirurgicznych żył, kontuzje, skręcenia, urazy ścięgien i zwichnięcia. Opaska może być prana do 50 razy w temperaturze 95˚C oraz w razie potrzeby sterylizowana tlenkiem etylenu. </t>
    </r>
  </si>
  <si>
    <r>
      <t>100% bawełniana opaska o krótkim naciągu ze wzmocnionymi brzegami (poliamid/poliuretan – elastomer PA/PUE i poliamid) oraz banderolą.</t>
    </r>
    <r>
      <rPr>
        <b/>
        <sz val="9"/>
        <rFont val="Calibri Light"/>
        <family val="2"/>
        <charset val="238"/>
        <scheme val="major"/>
      </rPr>
      <t>Rozmiar 10 cm x 5 m</t>
    </r>
    <r>
      <rPr>
        <sz val="9"/>
        <rFont val="Calibri Light"/>
        <family val="2"/>
        <charset val="238"/>
        <scheme val="major"/>
      </rPr>
      <t xml:space="preserve">.Bandaż o splocie rypsowym z podwójnym wątkiem i tkaną krawędzią, elastyczny wzdłużnie do około 90% dzięki skręceniu nitek osnowy podczas tkania, przepuszczający powietrze, koloru kremowego. Do stosowania we wskazaniach flebologicznych i limfologicznych: żylaki, niewydolność żył głównych, zakrzepowe zapalenie żył, zakrzepica żylna, zespół pozakrzepowy, przewlekła niewydolność żylna w stadium I do IIIb (wg Widmera), owrzodzenie podudzia żylne i mieszane, obrzęki (żylne, limfatyczne, tłuszczowe, pourazowe, pooperacyjne, w czasie ciąży), po skleroterapii i zabiegach chirurgicznych żył, kontuzje, skręcenia, urazy ścięgien i zwichnięcia. Opaska może być prana do 50 razy w temperaturze 95˚C oraz w razie potrzeby sterylizowana tlenkiem etylenu. </t>
    </r>
  </si>
  <si>
    <r>
      <t>100% bawełniana opaska o krótkim naciągu ze wzmocnionymi brzegami (poliamid/poliuretan – elastomer PA/PUE i poliamid) oraz banderolą</t>
    </r>
    <r>
      <rPr>
        <b/>
        <sz val="9"/>
        <rFont val="Calibri Light"/>
        <family val="2"/>
        <charset val="238"/>
        <scheme val="major"/>
      </rPr>
      <t>.Rozmiar 12 cm x 5 m</t>
    </r>
    <r>
      <rPr>
        <sz val="9"/>
        <rFont val="Calibri Light"/>
        <family val="2"/>
        <charset val="238"/>
        <scheme val="major"/>
      </rPr>
      <t xml:space="preserve">.Bandaż o splocie rypsowym z podwójnym wątkiem i tkaną krawędzią, elastyczny wzdłużnie do około 90% dzięki skręceniu nitek osnowy podczas tkania, przepuszczający powietrze, koloru kremowego. Do stosowania we wskazaniach flebologicznych i limfologicznych: żylaki, niewydolność żył głównych, zakrzepowe zapalenie żył, zakrzepica żylna, zespół pozakrzepowy, przewlekła niewydolność żylna w stadium I do IIIb (wg Widmera), owrzodzenie podudzia żylne i mieszane, obrzęki (żylne, limfatyczne, tłuszczowe, pourazowe, pooperacyjne, w czasie ciąży), po skleroterapii i zabiegach chirurgicznych żył, kontuzje, skręcenia, urazy ścięgien i zwichnięcia. Opaska może być prana do 50 razy w temperaturze 95˚C oraz w razie potrzeby sterylizowana tlenkiem etylenu. </t>
    </r>
  </si>
  <si>
    <r>
      <t xml:space="preserve">Elastyczna opaska podtrzymująca składajaca się z wiskozy (56%) oraz poliamidu (44%) o mocnych brzegach, wykonana techniką dziano-tkaną. Elastyczne bandaże w kolorze białym lub kremowym są nawijane na siebie. Opaska elastyczna na całej długości w przybliżeniu w około 100%,  przepuszczalna dla powietrza, dzięki czemu nie podrażnia / jest przyjazna dla skóry. W  razie potrzeby może  być sterylizowana parą zgodnie z normą DIN EN ISO 17665-1. Przeznaczona do unieruchamiania części ciała, przytrzymywania opatrunków i/lub do celów uciskowych. </t>
    </r>
    <r>
      <rPr>
        <b/>
        <sz val="9"/>
        <rFont val="Calibri Light"/>
        <family val="2"/>
        <charset val="238"/>
        <scheme val="major"/>
      </rPr>
      <t>6cm x 5m</t>
    </r>
  </si>
  <si>
    <r>
      <t xml:space="preserve">Elastyczna opaska podtrzymująca składajaca się z wiskozy (56%) oraz poliamidu (44%) o mocnych brzegach, wykonana techniką dziano-tkaną. Elastyczne bandaże w kolorze białym lub kremowym są nawijane na siebie. Opaska elastyczna na całej długości w przybliżeniu w około 100%,  przepuszczalna dla powietrza, dzięki czemu nie podrażnia / jest przyjazna dla skóry. W  razie potrzeby może  być sterylizowana parą zgodnie z normą DIN EN ISO 17665-1. Przeznaczona do unieruchamiania części ciała, przytrzymywania opatrunków i/lub do celów uciskowych. </t>
    </r>
    <r>
      <rPr>
        <b/>
        <sz val="9"/>
        <rFont val="Calibri Light"/>
        <family val="2"/>
        <charset val="238"/>
        <scheme val="major"/>
      </rPr>
      <t>4cm x 5m</t>
    </r>
  </si>
  <si>
    <r>
      <t xml:space="preserve">Elastyczna siatka opatrunkowa przeznaczona do podtrzymywania opatrunków, wykonana                                         z poliamidu 50%                                                         i poliuretanu 50%,                                           bez lateksu;                                                                                        </t>
    </r>
    <r>
      <rPr>
        <b/>
        <sz val="9"/>
        <rFont val="Calibri Light"/>
        <family val="2"/>
        <charset val="238"/>
        <scheme val="major"/>
      </rPr>
      <t xml:space="preserve">   rozmiar: </t>
    </r>
    <r>
      <rPr>
        <sz val="9"/>
        <rFont val="Calibri Light"/>
        <family val="2"/>
        <charset val="238"/>
        <scheme val="major"/>
      </rPr>
      <t xml:space="preserve"> </t>
    </r>
    <r>
      <rPr>
        <b/>
        <sz val="9"/>
        <rFont val="Calibri Light"/>
        <family val="2"/>
        <charset val="238"/>
        <scheme val="major"/>
      </rPr>
      <t xml:space="preserve">2,5 - 3,5 cm x 1 m   </t>
    </r>
    <r>
      <rPr>
        <sz val="9"/>
        <rFont val="Calibri Light"/>
        <family val="2"/>
        <charset val="238"/>
        <scheme val="major"/>
      </rPr>
      <t xml:space="preserve">                                                         (ramię, łokieć, ręka, stopa)</t>
    </r>
  </si>
  <si>
    <r>
      <t xml:space="preserve">Elastyczna siatka opatrunkowa przeznaczona do podtrzymywania opatrunków, wykonana                                z poliamidu 50%                                                i poliuretanu 50%,                                      bez lateksu;                                           </t>
    </r>
    <r>
      <rPr>
        <b/>
        <sz val="9"/>
        <rFont val="Calibri Light"/>
        <family val="2"/>
        <charset val="238"/>
        <scheme val="major"/>
      </rPr>
      <t>rozmiar: 3,5 -  4,5 cm x 1 m</t>
    </r>
    <r>
      <rPr>
        <sz val="9"/>
        <rFont val="Calibri Light"/>
        <family val="2"/>
        <charset val="238"/>
        <scheme val="major"/>
      </rPr>
      <t xml:space="preserve">                          (podudzie, kolano, ramię, stopa)</t>
    </r>
  </si>
  <si>
    <r>
      <t xml:space="preserve">Elastyczna siatka opatrunkowa przeznaczona do podtrzymywania opatrunków, wykonana                                                                                 z poliamidu 50%                                          i poliuretanu 50%,                                                    bez lateksu;                                                                               </t>
    </r>
    <r>
      <rPr>
        <b/>
        <sz val="9"/>
        <rFont val="Calibri Light"/>
        <family val="2"/>
        <charset val="238"/>
        <scheme val="major"/>
      </rPr>
      <t>rozmiar: 5 -  6,5 cm x 1 m</t>
    </r>
    <r>
      <rPr>
        <sz val="9"/>
        <rFont val="Calibri Light"/>
        <family val="2"/>
        <charset val="238"/>
        <scheme val="major"/>
      </rPr>
      <t xml:space="preserve">  (głowa, ramię, podudzie, kolano)</t>
    </r>
  </si>
  <si>
    <r>
      <t xml:space="preserve">Elastyczna siatka opatrunkowa przeznaczona do podtrzymywania opatrunków, wykonana                                                        z poliamidu 50%                                                         i poliuretanu 50%,                                                                     bez lateksu;                                                                          </t>
    </r>
    <r>
      <rPr>
        <b/>
        <sz val="9"/>
        <rFont val="Calibri Light"/>
        <family val="2"/>
        <charset val="238"/>
        <scheme val="major"/>
      </rPr>
      <t xml:space="preserve">rozmiar: 7,0 - 9,5 cm x 1 m                                                       </t>
    </r>
    <r>
      <rPr>
        <sz val="9"/>
        <rFont val="Calibri Light"/>
        <family val="2"/>
        <charset val="238"/>
        <scheme val="major"/>
      </rPr>
      <t xml:space="preserve"> (udo, głowa, biodro)</t>
    </r>
  </si>
  <si>
    <r>
      <t xml:space="preserve">Elastyczna siatka opatrunkowa przeznaczona do podtrzymywania opatrunków, wykonana                                                                             z poliamidu 50%                                                          i poliuretanu 50%,                                                                        bez lateksu;                                               </t>
    </r>
    <r>
      <rPr>
        <b/>
        <sz val="9"/>
        <rFont val="Calibri Light"/>
        <family val="2"/>
        <charset val="238"/>
        <scheme val="major"/>
      </rPr>
      <t xml:space="preserve">rozmiar: 10,0 - 13,5 cm x 1 m                                                                 </t>
    </r>
    <r>
      <rPr>
        <sz val="9"/>
        <rFont val="Calibri Light"/>
        <family val="2"/>
        <charset val="238"/>
        <scheme val="major"/>
      </rPr>
      <t xml:space="preserve">  (biodro, brzuch)</t>
    </r>
  </si>
  <si>
    <r>
      <t xml:space="preserve">Elastyczna siatka opatrunkowa przeznaczona do podtrzymywania opatrunków, wykonana                                                                                 z poliamidu 50%                                                     i poliuretanu 50%,                                                                bez lateksu;                                                            </t>
    </r>
    <r>
      <rPr>
        <b/>
        <sz val="9"/>
        <rFont val="Calibri Light"/>
        <family val="2"/>
        <charset val="238"/>
        <scheme val="major"/>
      </rPr>
      <t>rozmiar: minimum 14 cm x 1 m</t>
    </r>
    <r>
      <rPr>
        <sz val="9"/>
        <rFont val="Calibri Light"/>
        <family val="2"/>
        <charset val="238"/>
        <scheme val="major"/>
      </rPr>
      <t xml:space="preserve">  (klatka piersiowa, brzuch)</t>
    </r>
  </si>
  <si>
    <r>
      <t xml:space="preserve">Opaska dziana podtrzymująca                       </t>
    </r>
    <r>
      <rPr>
        <b/>
        <sz val="9"/>
        <rFont val="Calibri Light"/>
        <family val="2"/>
        <charset val="238"/>
        <scheme val="major"/>
      </rPr>
      <t>4 m x 5 cm</t>
    </r>
  </si>
  <si>
    <r>
      <t xml:space="preserve">Opaska dziana podtrzymująca                        </t>
    </r>
    <r>
      <rPr>
        <b/>
        <sz val="9"/>
        <rFont val="Calibri Light"/>
        <family val="2"/>
        <charset val="238"/>
        <scheme val="major"/>
      </rPr>
      <t xml:space="preserve">  4 m x 10 cm</t>
    </r>
  </si>
  <si>
    <r>
      <t xml:space="preserve">Opaska dziana podtrzymująca                       </t>
    </r>
    <r>
      <rPr>
        <b/>
        <sz val="9"/>
        <rFont val="Calibri Light"/>
        <family val="2"/>
        <charset val="238"/>
        <scheme val="major"/>
      </rPr>
      <t>4 m x 15 cm</t>
    </r>
  </si>
  <si>
    <r>
      <t xml:space="preserve">Delikatna opaska uciskowa                                                o niskiej rozciągliwości i wysokiej zawartości bawełny, biała                                                  o niestrzępiących się wykończonych pętelkowo brzegach.                               Rozciągliwość 70%;                                   </t>
    </r>
    <r>
      <rPr>
        <b/>
        <sz val="9"/>
        <rFont val="Calibri Light"/>
        <family val="2"/>
        <charset val="238"/>
        <scheme val="major"/>
      </rPr>
      <t xml:space="preserve">10 cm x 5 m </t>
    </r>
    <r>
      <rPr>
        <sz val="9"/>
        <rFont val="Calibri Light"/>
        <family val="2"/>
        <charset val="238"/>
        <scheme val="major"/>
      </rPr>
      <t>x 12 sztuk.</t>
    </r>
  </si>
  <si>
    <r>
      <t xml:space="preserve">Jałowe tampony z gazy,                                                    </t>
    </r>
    <r>
      <rPr>
        <b/>
        <sz val="9"/>
        <rFont val="Calibri Light"/>
        <family val="2"/>
        <charset val="238"/>
        <scheme val="major"/>
      </rPr>
      <t xml:space="preserve"> bez nitki Rtg</t>
    </r>
    <r>
      <rPr>
        <sz val="9"/>
        <rFont val="Calibri Light"/>
        <family val="2"/>
        <charset val="238"/>
        <scheme val="major"/>
      </rPr>
      <t xml:space="preserve">, 17N.                                                                          Zapakowane w opakowanie miękki blister.                                         Rozmiar 20 x 20cm x 5 szt. </t>
    </r>
  </si>
  <si>
    <t>Pakiet nr 2-  Wyroby medyczne do kompresoterapii</t>
  </si>
  <si>
    <r>
      <t>100% bawełniana opaska o krótkim naciągu ze wzmocnionymi brzegami (poliamid/poliuretan – elastomer PA/PUE i poliamid) oraz banderolą.</t>
    </r>
    <r>
      <rPr>
        <b/>
        <sz val="9"/>
        <rFont val="Calibri Light"/>
        <family val="2"/>
        <charset val="238"/>
        <scheme val="major"/>
      </rPr>
      <t>Rozmiar 6 cm x 4-5 m</t>
    </r>
    <r>
      <rPr>
        <sz val="9"/>
        <rFont val="Calibri Light"/>
        <family val="2"/>
        <charset val="238"/>
        <scheme val="major"/>
      </rPr>
      <t xml:space="preserve">.Bandaż o splocie rypsowym z podwójnym wątkiem i tkaną krawędzią, elastyczny wzdłużnie do około 90% dzięki skręceniu nitek osnowy podczas tkania, przepuszczający powietrze, koloru kremowego. Do stosowania we wskazaniach flebologicznych i limfologicznych: żylaki, niewydolność żył głównych, zakrzepowe zapalenie żył, zakrzepica żylna, zespół pozakrzepowy, przewlekła niewydolność żylna w stadium I do IIIb (wg Widmera), owrzodzenie podudzia żylne i mieszane, obrzęki (żylne, limfatyczne, tłuszczowe, pourazowe, pooperacyjne, w czasie ciąży), po skleroterapii i zabiegach chirurgicznych żył, kontuzje, skręcenia, urazy ścięgien i zwichnięcia. Opaska może być prana do 50 razy w temperaturze 95˚C oraz w razie potrzeby sterylizowana tlenkiem etylenu. </t>
    </r>
  </si>
  <si>
    <t>Bandaż elastyczny uciskowy o niskiej rozciągliwości z zapinką 15 cm x 5 m</t>
  </si>
  <si>
    <r>
      <t xml:space="preserve">Kompresy z włókniny niejałowe; 30g ; </t>
    </r>
    <r>
      <rPr>
        <b/>
        <sz val="9"/>
        <rFont val="Calibri Light"/>
        <family val="2"/>
        <charset val="238"/>
        <scheme val="major"/>
      </rPr>
      <t xml:space="preserve">10x10 cm </t>
    </r>
    <r>
      <rPr>
        <sz val="9"/>
        <rFont val="Calibri Light"/>
        <family val="2"/>
        <charset val="238"/>
        <scheme val="major"/>
      </rPr>
      <t>a 100 sztuk; Wykonane z włókniny kompresowej, pozbawione luźnych włókien na powierzchni, pozwalające na nacinanie               bez ryzyka wyprucia luźnej nitki; miękkie i delikatne, dobrze dopasowujące się do ciala pacjenta; posiadające dużą zdolność wchłaniania  wilgoci                              i płynów.                                            Posiadają możliwość sterylizacji.</t>
    </r>
  </si>
  <si>
    <t>Imadło metalowe jałowe 15 cm, jednorazowego użytku wykonane ze stali nierdzewnej, polerowanej lub satynowej. Posiadajace  znak CE oraz  znak jednorazowego użycia trwale umieszczony po obu stronach narzędzia. Spełniają wymagania normy  ISO 7153-1 oraz ASTM 899-12. Zapakowany w torebkę papierowo-foliową, oznakowany kierunek otwierania z wycięciem  na kciuk. Na wierzchu centralna etykieta + dwie  samoprzylepne  etykiety z nazwą producenta, LOT, datą ważności do wklejenia do dokumentacji medycznej. Opakowanie zewnętrzne - karton z dyspenserem                                                       x 25 sztuk.</t>
  </si>
  <si>
    <t xml:space="preserve">Imadło metalowe jałowe 20 cm, jednorazowego użytku wykonane ze stali nierdzewnej, polerowanej lub satynowej. Posiadajace  znak CE oraz  znak jednorazowego użycia trwale umieszczony po obu stronach narzędzia.Spełniają wymagania normy  ISO 7153-1 oraz ASTM 899-12.
 Zapakowane w torebkę papierowo-foliową, oznakowany kierunek otwierania z wycięciem na kciuk. Na wierzchu centralna etykieta + dwie samoprzylepne etykiety z nazwą producenta, LOT, datą ważności, do wklejenia do dokumentacji medycznej. Opakowanie zewnętrzne karton   z dyspenserem x 25 sztuk.
                                                                       </t>
  </si>
  <si>
    <t xml:space="preserve">Jałowe kleszcze typu MOSQUITO, zagięte 12,5 cm, metalowe, wykonane ze stali nierdzewnej polerowanej lub satynowej. Posiadajace  znak CE oraz  znak jednorazowego użycia trwale umieszczony po obu stronach narzędzia. Spęłniają normę ISO 7153-1 oraz ASTM 899-12. 
Zapakowany w torebkę papierowo-foliową. Na zewnątrz opakowania centralna etykieta z dwiema nalepkami służącymi do wklejenia do dokumentacji medycznej z nr LOT i datą ważności, nazwą producenta. Opakowanie zbiorcze karton z  dyspenserem x  25 sztuk
</t>
  </si>
  <si>
    <t>Jałowa wchłanialna gaza grubo tkana, hemostatyczna pochodzenia roślinnego - wyprodukowana                                                                              z naturalnej bawełny  (100% utleniona  celuloza) nie uszkadzająca tkanek, szybko zatrzymująca krwawienie (1-5min.), szybko wchłanialna (całkowite wchłanianie 7-14 dni), wykazująca szeroki zakres działania bakteriobójczego                                                              in vitro wobec drobnoustrojów patogennych                                                  2,5x5,1 cm x 12 szt, sterylizowana radiacyjnie.</t>
  </si>
  <si>
    <r>
      <t xml:space="preserve">Gaza kopertowana   z 100% bawełny hydrofilowej, mająca jednorodną strukturę tkania (bez luźnych nitek), miękka i wchłanialna, bielona metodą bezchlorową, wyjałowiona w parze wodnej;                             wyjałowiona </t>
    </r>
    <r>
      <rPr>
        <b/>
        <sz val="9"/>
        <rFont val="Calibri Light"/>
        <family val="2"/>
        <charset val="238"/>
        <scheme val="major"/>
      </rPr>
      <t>17-to nitkowa 1 m²</t>
    </r>
    <r>
      <rPr>
        <sz val="9"/>
        <rFont val="Calibri Light"/>
        <family val="2"/>
        <charset val="238"/>
        <scheme val="major"/>
      </rPr>
      <t>. Wyrób sklasyfikowany w klasie IIa reguła 7.</t>
    </r>
  </si>
  <si>
    <t>Gąbka hemostatyczna zbudowana z naturalnego kolagenu, który jest fizjologicznym aktywatorem płytkowej i osoczowej kaskady krzepnięcia, zapewniającą szybką i efektywną hemostazę, wykazującą działanie wspomagające proces regeneracji tkanek, ulegająca całkowitej resorbcji, absorbcji krwi przekraczająca 45-50 krotnie wagę gąbki, nie zniekształcającą wyników obrazowych metod diagnostycznych, jałowa,70- 80 x 50 x 1 mm x 1 szt.</t>
  </si>
  <si>
    <t>Gąbka hemostatyczna zbudowana z naturalnego kolagenu, który jest fizjologicznym aktywatorem płytkowej i osoczowej kaskady krzepnięcia, zapewniającą szybką i efektywną hemostazę, wykazującą działanie wspomagające proces regeneracji tkanek, ulegająca całkowitej resorbcji, absorbcji krwi przekraczająca 45-50 krotnie wagę gąbki, nie zniekształcającą wyników obrazowych metod diagnostycznych, jałowa, 70-80 x 50 x 10 mm x 1 szt.</t>
  </si>
  <si>
    <t>Pakiet nr 8- Kompresy, Tupfery, Opaski</t>
  </si>
  <si>
    <t>Pakiet nr 9 -  PIANKA DO OCZYSZCZANIA SKÓRY</t>
  </si>
  <si>
    <t>Pakiet  nr  10- ŻEL DO CEWNIKOWANIA</t>
  </si>
  <si>
    <t xml:space="preserve">Pakiet nr 3 - OPATRUNKI - HEMOSTATYKI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</si>
</sst>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_-* #,##0.00&quot; zł&quot;_-;\-* #,##0.00&quot; zł&quot;_-;_-* \-??&quot; zł&quot;_-;_-@_-"/>
    <numFmt numFmtId="165" formatCode="_-* #,##0.00\ _z_ł_-;\-* #,##0.00\ _z_ł_-;_-* \-??\ _z_ł_-;_-@_-"/>
    <numFmt numFmtId="166" formatCode="\ * #,##0.00&quot;      &quot;;\-* #,##0.00&quot;      &quot;;\ * \-#&quot;      &quot;;\ @\ "/>
    <numFmt numFmtId="167" formatCode="_-* #,##0.00\ _z_ł_-;\-* #,##0.00\ _z_ł_-;_-* &quot;-&quot;??\ _z_ł_-;_-@_-"/>
  </numFmts>
  <fonts count="21" x14ac:knownFonts="1">
    <font>
      <sz val="11"/>
      <color theme="1"/>
      <name val="Calibri"/>
      <family val="2"/>
      <scheme val="minor"/>
    </font>
    <font>
      <sz val="11"/>
      <name val="Calibri Light"/>
      <family val="2"/>
      <charset val="238"/>
      <scheme val="major"/>
    </font>
    <font>
      <b/>
      <sz val="11"/>
      <name val="Calibri Light"/>
      <family val="2"/>
      <charset val="238"/>
      <scheme val="major"/>
    </font>
    <font>
      <sz val="11"/>
      <color indexed="10"/>
      <name val="Calibri Light"/>
      <family val="2"/>
      <charset val="238"/>
      <scheme val="major"/>
    </font>
    <font>
      <sz val="11"/>
      <color theme="1"/>
      <name val="Calibri Light"/>
      <family val="2"/>
      <charset val="238"/>
      <scheme val="major"/>
    </font>
    <font>
      <sz val="11"/>
      <color rgb="FFFF0000"/>
      <name val="Calibri Light"/>
      <family val="2"/>
      <charset val="238"/>
      <scheme val="major"/>
    </font>
    <font>
      <sz val="10"/>
      <color theme="1"/>
      <name val="Century Gothic"/>
      <family val="2"/>
      <charset val="238"/>
    </font>
    <font>
      <sz val="10"/>
      <name val="Century Gothic"/>
      <family val="2"/>
      <charset val="238"/>
    </font>
    <font>
      <b/>
      <sz val="11"/>
      <color theme="1"/>
      <name val="Calibri Light"/>
      <family val="2"/>
      <charset val="238"/>
      <scheme val="major"/>
    </font>
    <font>
      <sz val="10"/>
      <name val="Arial"/>
      <family val="2"/>
      <charset val="238"/>
    </font>
    <font>
      <sz val="10"/>
      <name val="Arial"/>
      <family val="2"/>
      <charset val="238"/>
    </font>
    <font>
      <sz val="10"/>
      <color indexed="8"/>
      <name val="Arial"/>
      <family val="2"/>
      <charset val="238"/>
    </font>
    <font>
      <sz val="10"/>
      <name val="Calibri Light"/>
      <family val="2"/>
      <charset val="238"/>
      <scheme val="major"/>
    </font>
    <font>
      <b/>
      <sz val="10"/>
      <color theme="1"/>
      <name val="Century Gothic"/>
      <family val="2"/>
      <charset val="238"/>
    </font>
    <font>
      <b/>
      <sz val="10"/>
      <name val="Century Gothic"/>
      <family val="2"/>
      <charset val="238"/>
    </font>
    <font>
      <sz val="10"/>
      <name val="Arial"/>
      <charset val="238"/>
    </font>
    <font>
      <sz val="9"/>
      <name val="Times New Roman"/>
      <family val="1"/>
      <charset val="238"/>
    </font>
    <font>
      <b/>
      <sz val="9"/>
      <name val="Times New Roman"/>
      <family val="1"/>
      <charset val="238"/>
    </font>
    <font>
      <sz val="10"/>
      <name val="Arial CE"/>
      <charset val="238"/>
    </font>
    <font>
      <sz val="9"/>
      <name val="Calibri Light"/>
      <family val="2"/>
      <charset val="238"/>
      <scheme val="major"/>
    </font>
    <font>
      <b/>
      <sz val="9"/>
      <name val="Calibri Light"/>
      <family val="2"/>
      <charset val="238"/>
      <scheme val="maj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10" fillId="0" borderId="0"/>
    <xf numFmtId="165" fontId="10" fillId="0" borderId="0" applyFill="0" applyBorder="0" applyAlignment="0" applyProtection="0"/>
    <xf numFmtId="0" fontId="9" fillId="0" borderId="0"/>
    <xf numFmtId="9" fontId="10" fillId="0" borderId="0" applyFill="0" applyBorder="0" applyAlignment="0" applyProtection="0"/>
    <xf numFmtId="164" fontId="10" fillId="0" borderId="0" applyFill="0" applyBorder="0" applyAlignment="0" applyProtection="0"/>
    <xf numFmtId="0" fontId="11" fillId="0" borderId="0"/>
    <xf numFmtId="166" fontId="11" fillId="0" borderId="0" applyBorder="0" applyProtection="0"/>
    <xf numFmtId="165" fontId="9" fillId="0" borderId="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0" fontId="15" fillId="0" borderId="0"/>
    <xf numFmtId="44" fontId="15" fillId="0" borderId="0" applyFont="0" applyFill="0" applyBorder="0" applyAlignment="0" applyProtection="0"/>
    <xf numFmtId="0" fontId="18" fillId="0" borderId="0"/>
    <xf numFmtId="44" fontId="9" fillId="0" borderId="0" applyFont="0" applyFill="0" applyBorder="0" applyAlignment="0" applyProtection="0"/>
  </cellStyleXfs>
  <cellXfs count="121">
    <xf numFmtId="0" fontId="0" fillId="0" borderId="0" xfId="0"/>
    <xf numFmtId="0" fontId="1" fillId="0" borderId="0" xfId="0" applyFont="1"/>
    <xf numFmtId="0" fontId="2" fillId="2" borderId="0" xfId="0" applyFont="1" applyFill="1"/>
    <xf numFmtId="0" fontId="3" fillId="0" borderId="0" xfId="0" applyFont="1"/>
    <xf numFmtId="4" fontId="1" fillId="0" borderId="0" xfId="0" applyNumberFormat="1" applyFont="1"/>
    <xf numFmtId="0" fontId="4" fillId="0" borderId="0" xfId="0" applyFont="1"/>
    <xf numFmtId="0" fontId="1" fillId="2" borderId="0" xfId="0" applyFont="1" applyFill="1"/>
    <xf numFmtId="49" fontId="1" fillId="0" borderId="0" xfId="0" applyNumberFormat="1" applyFont="1" applyAlignment="1">
      <alignment horizontal="right"/>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4" fillId="0" borderId="1" xfId="0" applyFont="1" applyBorder="1" applyAlignment="1">
      <alignment horizontal="center"/>
    </xf>
    <xf numFmtId="3"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 fontId="4" fillId="0" borderId="1" xfId="0" applyNumberFormat="1"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top" wrapText="1"/>
    </xf>
    <xf numFmtId="0" fontId="2" fillId="0" borderId="0" xfId="0" applyFont="1"/>
    <xf numFmtId="0" fontId="5" fillId="0" borderId="0" xfId="0" applyFont="1" applyAlignment="1">
      <alignment horizontal="left" wrapText="1"/>
    </xf>
    <xf numFmtId="9" fontId="1" fillId="0" borderId="1" xfId="0" applyNumberFormat="1" applyFont="1" applyBorder="1" applyAlignment="1">
      <alignment horizontal="center" vertical="center" wrapText="1"/>
    </xf>
    <xf numFmtId="3" fontId="1" fillId="0" borderId="0" xfId="0" applyNumberFormat="1" applyFont="1"/>
    <xf numFmtId="0" fontId="1" fillId="0" borderId="0" xfId="0" applyFont="1" applyAlignment="1">
      <alignment vertical="top" wrapText="1"/>
    </xf>
    <xf numFmtId="0" fontId="8" fillId="0" borderId="0" xfId="0" applyFont="1"/>
    <xf numFmtId="0" fontId="4" fillId="0" borderId="0" xfId="0" applyFont="1" applyAlignment="1">
      <alignment horizontal="left" vertical="top" wrapText="1"/>
    </xf>
    <xf numFmtId="0" fontId="13" fillId="0" borderId="0" xfId="0" applyFont="1"/>
    <xf numFmtId="0" fontId="14"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5" fillId="0" borderId="0" xfId="0" applyFont="1" applyAlignment="1">
      <alignment wrapText="1"/>
    </xf>
    <xf numFmtId="0" fontId="4" fillId="0" borderId="0" xfId="0" applyFont="1" applyAlignment="1">
      <alignment vertical="top" wrapText="1"/>
    </xf>
    <xf numFmtId="0" fontId="1" fillId="0" borderId="1" xfId="12" applyFont="1" applyBorder="1" applyAlignment="1">
      <alignment horizontal="left" vertical="center" wrapText="1"/>
    </xf>
    <xf numFmtId="3" fontId="1" fillId="0" borderId="1" xfId="12" applyNumberFormat="1" applyFont="1" applyBorder="1" applyAlignment="1">
      <alignment horizontal="center" vertical="center"/>
    </xf>
    <xf numFmtId="4" fontId="1" fillId="0" borderId="5" xfId="0" applyNumberFormat="1" applyFont="1" applyBorder="1" applyAlignment="1">
      <alignment horizontal="center" vertical="center" wrapText="1"/>
    </xf>
    <xf numFmtId="4" fontId="4" fillId="0" borderId="5" xfId="0" applyNumberFormat="1" applyFont="1" applyBorder="1" applyAlignment="1">
      <alignment horizontal="center" vertical="center"/>
    </xf>
    <xf numFmtId="9" fontId="1" fillId="0" borderId="0" xfId="0" applyNumberFormat="1" applyFont="1" applyAlignment="1">
      <alignment horizontal="center" vertical="center" wrapText="1"/>
    </xf>
    <xf numFmtId="4" fontId="4" fillId="0" borderId="0" xfId="0" applyNumberFormat="1" applyFont="1" applyAlignment="1">
      <alignment horizontal="center" vertical="center"/>
    </xf>
    <xf numFmtId="0" fontId="1" fillId="0" borderId="0" xfId="12" applyFont="1" applyAlignment="1">
      <alignment horizontal="left" vertical="center" wrapText="1"/>
    </xf>
    <xf numFmtId="3" fontId="1" fillId="0" borderId="0" xfId="12" applyNumberFormat="1" applyFont="1" applyAlignment="1">
      <alignment horizontal="center" vertical="center"/>
    </xf>
    <xf numFmtId="4" fontId="4" fillId="0" borderId="0" xfId="0" applyNumberFormat="1" applyFont="1" applyAlignment="1">
      <alignment horizontal="center"/>
    </xf>
    <xf numFmtId="0" fontId="1" fillId="0" borderId="1" xfId="14" applyFont="1" applyBorder="1" applyAlignment="1">
      <alignment horizontal="center" vertical="center" wrapText="1"/>
    </xf>
    <xf numFmtId="0" fontId="19" fillId="0" borderId="1" xfId="12" applyFont="1" applyBorder="1" applyAlignment="1">
      <alignment horizontal="left" vertical="center" wrapText="1"/>
    </xf>
    <xf numFmtId="0" fontId="19" fillId="0" borderId="1" xfId="12" applyFont="1" applyBorder="1" applyAlignment="1">
      <alignment horizontal="center" vertical="center" wrapText="1"/>
    </xf>
    <xf numFmtId="0" fontId="19" fillId="0" borderId="1" xfId="3" applyFont="1" applyBorder="1" applyAlignment="1">
      <alignment horizontal="left" vertical="center" wrapText="1"/>
    </xf>
    <xf numFmtId="3" fontId="19" fillId="0" borderId="1" xfId="12" applyNumberFormat="1" applyFont="1" applyBorder="1" applyAlignment="1">
      <alignment horizontal="center" vertical="center" wrapText="1"/>
    </xf>
    <xf numFmtId="0" fontId="16" fillId="0" borderId="1" xfId="12"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4" fontId="1" fillId="0" borderId="3" xfId="0" applyNumberFormat="1" applyFont="1" applyBorder="1" applyAlignment="1">
      <alignment horizontal="center" vertical="center" wrapText="1"/>
    </xf>
    <xf numFmtId="0" fontId="4" fillId="0" borderId="4" xfId="0" applyFont="1" applyBorder="1"/>
    <xf numFmtId="4" fontId="1" fillId="0" borderId="4" xfId="0" applyNumberFormat="1" applyFont="1" applyBorder="1" applyAlignment="1">
      <alignment horizontal="center" vertical="center" wrapText="1"/>
    </xf>
    <xf numFmtId="4" fontId="4" fillId="0" borderId="2" xfId="0" applyNumberFormat="1" applyFont="1" applyBorder="1" applyAlignment="1">
      <alignment horizontal="center" vertical="center"/>
    </xf>
    <xf numFmtId="4" fontId="1" fillId="0" borderId="2" xfId="0" applyNumberFormat="1" applyFont="1" applyBorder="1" applyAlignment="1">
      <alignment horizontal="center" vertical="center" wrapText="1"/>
    </xf>
    <xf numFmtId="0" fontId="8" fillId="0" borderId="1" xfId="0" applyFont="1" applyBorder="1"/>
    <xf numFmtId="0" fontId="1" fillId="0" borderId="1" xfId="0" applyFont="1" applyBorder="1"/>
    <xf numFmtId="3" fontId="1" fillId="0" borderId="1" xfId="0" applyNumberFormat="1" applyFont="1" applyBorder="1"/>
    <xf numFmtId="0" fontId="7" fillId="0" borderId="1" xfId="0" applyFont="1" applyBorder="1"/>
    <xf numFmtId="0" fontId="1" fillId="0" borderId="3" xfId="0" applyFont="1" applyBorder="1"/>
    <xf numFmtId="0" fontId="7" fillId="0" borderId="3" xfId="0" applyFont="1" applyBorder="1"/>
    <xf numFmtId="0" fontId="1" fillId="0" borderId="4" xfId="0" applyFont="1" applyBorder="1"/>
    <xf numFmtId="0" fontId="6" fillId="0" borderId="4" xfId="0" applyFont="1" applyBorder="1"/>
    <xf numFmtId="0" fontId="6" fillId="0" borderId="2" xfId="0" applyFont="1" applyBorder="1"/>
    <xf numFmtId="0" fontId="1" fillId="0" borderId="1" xfId="0" applyFont="1" applyBorder="1" applyAlignment="1">
      <alignment vertical="center"/>
    </xf>
    <xf numFmtId="0" fontId="2" fillId="0" borderId="1" xfId="0" applyFont="1" applyBorder="1" applyAlignment="1">
      <alignment vertical="center"/>
    </xf>
    <xf numFmtId="4" fontId="1" fillId="0" borderId="1" xfId="0" applyNumberFormat="1" applyFont="1" applyBorder="1"/>
    <xf numFmtId="0" fontId="12" fillId="0" borderId="1"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3" fontId="1" fillId="0" borderId="5" xfId="12" applyNumberFormat="1" applyFont="1" applyBorder="1" applyAlignment="1">
      <alignment horizontal="center" vertical="center"/>
    </xf>
    <xf numFmtId="9" fontId="1" fillId="0" borderId="5" xfId="0" applyNumberFormat="1" applyFont="1" applyBorder="1" applyAlignment="1">
      <alignment horizontal="center" vertical="center" wrapText="1"/>
    </xf>
    <xf numFmtId="0" fontId="6" fillId="0" borderId="1" xfId="0" applyFont="1" applyBorder="1"/>
    <xf numFmtId="4" fontId="1" fillId="0" borderId="2" xfId="0" applyNumberFormat="1" applyFont="1" applyBorder="1"/>
    <xf numFmtId="4" fontId="1" fillId="0" borderId="4" xfId="0" applyNumberFormat="1" applyFont="1" applyBorder="1"/>
    <xf numFmtId="4" fontId="7" fillId="0" borderId="0" xfId="0" applyNumberFormat="1" applyFont="1"/>
    <xf numFmtId="4" fontId="7" fillId="0" borderId="3" xfId="0" applyNumberFormat="1"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1" fillId="0" borderId="9" xfId="0" applyFont="1" applyBorder="1" applyAlignment="1">
      <alignment horizontal="center" vertical="center" wrapText="1"/>
    </xf>
    <xf numFmtId="0" fontId="1" fillId="0" borderId="9" xfId="12" applyFont="1" applyBorder="1" applyAlignment="1">
      <alignment horizontal="left" vertical="center" wrapText="1"/>
    </xf>
    <xf numFmtId="0" fontId="1" fillId="0" borderId="9" xfId="0" applyFont="1" applyBorder="1" applyAlignment="1">
      <alignment horizontal="left" vertical="center" wrapText="1"/>
    </xf>
    <xf numFmtId="3" fontId="1" fillId="0" borderId="9" xfId="12" applyNumberFormat="1" applyFont="1" applyBorder="1" applyAlignment="1">
      <alignment horizontal="center" vertical="center"/>
    </xf>
    <xf numFmtId="4" fontId="1" fillId="0" borderId="9" xfId="0" applyNumberFormat="1" applyFont="1" applyBorder="1" applyAlignment="1">
      <alignment horizontal="center" vertical="center" wrapText="1"/>
    </xf>
    <xf numFmtId="9" fontId="1" fillId="0" borderId="9"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8" xfId="0" applyNumberFormat="1" applyFont="1" applyBorder="1" applyAlignment="1">
      <alignment horizontal="center" vertical="center" wrapText="1"/>
    </xf>
    <xf numFmtId="4" fontId="4" fillId="0" borderId="9" xfId="0" applyNumberFormat="1" applyFont="1" applyBorder="1" applyAlignment="1">
      <alignment horizontal="center"/>
    </xf>
    <xf numFmtId="4" fontId="4" fillId="0" borderId="6" xfId="0" applyNumberFormat="1" applyFont="1" applyBorder="1" applyAlignment="1">
      <alignment horizontal="center"/>
    </xf>
    <xf numFmtId="4" fontId="4" fillId="0" borderId="7" xfId="0" applyNumberFormat="1" applyFont="1" applyBorder="1" applyAlignment="1">
      <alignment horizontal="center" vertical="center"/>
    </xf>
    <xf numFmtId="0" fontId="12" fillId="0" borderId="5" xfId="12" applyFont="1" applyBorder="1" applyAlignment="1">
      <alignment horizontal="center" vertical="center" wrapText="1"/>
    </xf>
    <xf numFmtId="0" fontId="12" fillId="0" borderId="1" xfId="12" applyFont="1" applyBorder="1" applyAlignment="1">
      <alignment horizontal="center" vertical="center" wrapText="1"/>
    </xf>
    <xf numFmtId="0" fontId="16" fillId="0" borderId="9" xfId="12" applyFont="1" applyBorder="1" applyAlignment="1">
      <alignment horizontal="center" vertical="center" wrapText="1"/>
    </xf>
    <xf numFmtId="4" fontId="2" fillId="0" borderId="1" xfId="0" applyNumberFormat="1" applyFont="1" applyBorder="1" applyAlignment="1">
      <alignment horizontal="center" vertical="center" wrapText="1"/>
    </xf>
    <xf numFmtId="4" fontId="1" fillId="0" borderId="1" xfId="0" applyNumberFormat="1" applyFont="1" applyBorder="1" applyAlignment="1">
      <alignment horizontal="center"/>
    </xf>
    <xf numFmtId="0" fontId="1" fillId="0" borderId="1" xfId="0" applyFont="1" applyBorder="1" applyAlignment="1">
      <alignment horizontal="center"/>
    </xf>
    <xf numFmtId="4" fontId="1" fillId="0" borderId="3" xfId="0" applyNumberFormat="1" applyFont="1" applyBorder="1" applyAlignment="1">
      <alignment horizontal="center"/>
    </xf>
    <xf numFmtId="4" fontId="1" fillId="0" borderId="2" xfId="0" applyNumberFormat="1" applyFont="1" applyBorder="1" applyAlignment="1">
      <alignment horizontal="center"/>
    </xf>
    <xf numFmtId="0" fontId="1" fillId="0" borderId="4" xfId="0" applyFont="1" applyBorder="1" applyAlignment="1">
      <alignment horizontal="center"/>
    </xf>
    <xf numFmtId="4" fontId="7" fillId="0" borderId="1" xfId="0" applyNumberFormat="1" applyFont="1" applyBorder="1" applyAlignment="1">
      <alignment horizontal="center"/>
    </xf>
    <xf numFmtId="0" fontId="7" fillId="0" borderId="3" xfId="0" applyFont="1" applyBorder="1" applyAlignment="1">
      <alignment horizontal="center"/>
    </xf>
    <xf numFmtId="4" fontId="6" fillId="0" borderId="2" xfId="0" applyNumberFormat="1" applyFont="1" applyBorder="1" applyAlignment="1">
      <alignment horizontal="center"/>
    </xf>
    <xf numFmtId="4" fontId="4" fillId="0" borderId="1" xfId="0" applyNumberFormat="1" applyFont="1" applyBorder="1"/>
    <xf numFmtId="4" fontId="4" fillId="0" borderId="6" xfId="0" applyNumberFormat="1" applyFont="1" applyBorder="1"/>
    <xf numFmtId="4" fontId="4" fillId="0" borderId="7" xfId="0" applyNumberFormat="1" applyFont="1" applyBorder="1"/>
    <xf numFmtId="4" fontId="4" fillId="0" borderId="9" xfId="0" applyNumberFormat="1" applyFont="1" applyBorder="1" applyAlignment="1">
      <alignment horizontal="center" vertical="center"/>
    </xf>
    <xf numFmtId="0" fontId="4" fillId="0" borderId="5" xfId="0" applyFont="1" applyBorder="1" applyAlignment="1">
      <alignment horizontal="center" vertical="center" wrapText="1"/>
    </xf>
    <xf numFmtId="49" fontId="1" fillId="0" borderId="5" xfId="0" applyNumberFormat="1" applyFont="1" applyBorder="1" applyAlignment="1">
      <alignment horizontal="center" vertical="center" wrapText="1"/>
    </xf>
    <xf numFmtId="0" fontId="4" fillId="0" borderId="5" xfId="0" applyFont="1" applyBorder="1" applyAlignment="1">
      <alignment horizontal="center"/>
    </xf>
    <xf numFmtId="0" fontId="1" fillId="0" borderId="3" xfId="0" applyFont="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left" wrapText="1"/>
    </xf>
    <xf numFmtId="0" fontId="4" fillId="0" borderId="0" xfId="0" applyFont="1" applyAlignment="1">
      <alignment horizontal="left" wrapText="1"/>
    </xf>
  </cellXfs>
  <cellStyles count="16">
    <cellStyle name="Dziesiętny 2" xfId="2" xr:uid="{74F5E8B5-9C7E-4608-8C2F-EF3AA53CDC26}"/>
    <cellStyle name="Dziesiętny 2 2" xfId="10" xr:uid="{94A477B4-A928-4125-8E49-5DADD968B747}"/>
    <cellStyle name="Dziesiętny 3" xfId="8" xr:uid="{673246EB-029F-4644-B378-AB5A2D6048F1}"/>
    <cellStyle name="Dziesiętny 4" xfId="9" xr:uid="{BD074A8B-5202-4042-B326-D8AD14DF5725}"/>
    <cellStyle name="Excel_BuiltIn_Comma 1" xfId="7" xr:uid="{5AAFAFE1-29C3-459E-9FFF-99A851FE43D1}"/>
    <cellStyle name="Normalny" xfId="0" builtinId="0"/>
    <cellStyle name="Normalny 2" xfId="3" xr:uid="{CA38E9D1-F100-462D-BFA5-7D40DB72265E}"/>
    <cellStyle name="Normalny 3" xfId="1" xr:uid="{6C2D852C-9B6B-4866-8601-B8A7C78A0570}"/>
    <cellStyle name="Normalny 4" xfId="6" xr:uid="{FED5DA22-CC5F-4558-B188-72F79894E966}"/>
    <cellStyle name="Normalny 5" xfId="12" xr:uid="{4CCE71BB-204C-40D6-941E-A4DDB02B270B}"/>
    <cellStyle name="Normalny_Arkusz1" xfId="14" xr:uid="{51AD0E6B-6EE3-463A-B6F5-18DAB2C676D2}"/>
    <cellStyle name="Procentowy 2" xfId="4" xr:uid="{6FE3E628-470A-4123-A811-750F4077487C}"/>
    <cellStyle name="Walutowy 2" xfId="5" xr:uid="{D95D2A7C-1FC5-4B97-B9EF-4CB03A7D3CEE}"/>
    <cellStyle name="Walutowy 2 2" xfId="15" xr:uid="{928014C1-131E-43A1-8B92-9211147906B9}"/>
    <cellStyle name="Walutowy 3" xfId="11" xr:uid="{AEF7E739-D0DF-4F1D-938B-0042974BEDED}"/>
    <cellStyle name="Walutowy 4" xfId="13" xr:uid="{0E7CCF3D-B6F7-48B1-A889-3B6EFB3AE9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689B-D75E-4106-BB3B-7DCB08F91944}">
  <sheetPr>
    <pageSetUpPr fitToPage="1"/>
  </sheetPr>
  <dimension ref="A1:P33"/>
  <sheetViews>
    <sheetView topLeftCell="A12" zoomScaleNormal="100" workbookViewId="0">
      <selection activeCell="R12" sqref="R12"/>
    </sheetView>
  </sheetViews>
  <sheetFormatPr defaultColWidth="9.140625" defaultRowHeight="15" x14ac:dyDescent="0.25"/>
  <cols>
    <col min="1" max="1" width="5.5703125" style="5" customWidth="1"/>
    <col min="2" max="2" width="25.42578125" style="5" customWidth="1"/>
    <col min="3" max="3" width="18.85546875"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ht="25.5" customHeight="1" x14ac:dyDescent="0.25">
      <c r="A1" s="1" t="s">
        <v>31</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2">
        <v>15</v>
      </c>
    </row>
    <row r="4" spans="1:16" ht="90"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119.25" customHeight="1" x14ac:dyDescent="0.25">
      <c r="A5" s="8">
        <v>1</v>
      </c>
      <c r="B5" s="52" t="s">
        <v>21</v>
      </c>
      <c r="C5" s="13"/>
      <c r="D5" s="8" t="s">
        <v>16</v>
      </c>
      <c r="E5" s="12">
        <v>650</v>
      </c>
      <c r="F5" s="10">
        <v>0</v>
      </c>
      <c r="G5" s="10">
        <f>E5*F5</f>
        <v>0</v>
      </c>
      <c r="H5" s="25">
        <v>0.08</v>
      </c>
      <c r="I5" s="10">
        <f>F5+H5*F5</f>
        <v>0</v>
      </c>
      <c r="J5" s="10">
        <f>G5+H5*G5</f>
        <v>0</v>
      </c>
      <c r="K5" s="10">
        <f>G5*50%</f>
        <v>0</v>
      </c>
      <c r="L5" s="10">
        <f>J5*50%</f>
        <v>0</v>
      </c>
      <c r="M5" s="10">
        <f>G5+K5</f>
        <v>0</v>
      </c>
      <c r="N5" s="14">
        <f>J5+L5</f>
        <v>0</v>
      </c>
      <c r="O5" s="34"/>
    </row>
    <row r="6" spans="1:16" ht="96" customHeight="1" x14ac:dyDescent="0.25">
      <c r="A6" s="8">
        <v>2</v>
      </c>
      <c r="B6" s="52" t="s">
        <v>22</v>
      </c>
      <c r="C6" s="13"/>
      <c r="D6" s="8" t="s">
        <v>16</v>
      </c>
      <c r="E6" s="12">
        <v>650</v>
      </c>
      <c r="F6" s="10">
        <v>0</v>
      </c>
      <c r="G6" s="10">
        <f t="shared" ref="G6:G15" si="0">E6*F6</f>
        <v>0</v>
      </c>
      <c r="H6" s="25">
        <v>0.08</v>
      </c>
      <c r="I6" s="10">
        <f t="shared" ref="I6" si="1">F6+H6*F6</f>
        <v>0</v>
      </c>
      <c r="J6" s="10">
        <f>G6+H6*G6</f>
        <v>0</v>
      </c>
      <c r="K6" s="10">
        <f>G6*50%</f>
        <v>0</v>
      </c>
      <c r="L6" s="10">
        <f t="shared" ref="L6" si="2">J6*50%</f>
        <v>0</v>
      </c>
      <c r="M6" s="10">
        <f t="shared" ref="M6" si="3">G6+K6</f>
        <v>0</v>
      </c>
      <c r="N6" s="14">
        <f t="shared" ref="N6" si="4">J6+L6</f>
        <v>0</v>
      </c>
      <c r="O6" s="34"/>
    </row>
    <row r="7" spans="1:16" ht="60.75" customHeight="1" x14ac:dyDescent="0.25">
      <c r="A7" s="8">
        <v>3</v>
      </c>
      <c r="B7" s="52" t="s">
        <v>71</v>
      </c>
      <c r="C7" s="13"/>
      <c r="D7" s="8" t="s">
        <v>16</v>
      </c>
      <c r="E7" s="12">
        <v>300</v>
      </c>
      <c r="F7" s="10">
        <v>0</v>
      </c>
      <c r="G7" s="10">
        <f t="shared" si="0"/>
        <v>0</v>
      </c>
      <c r="H7" s="25">
        <v>0.08</v>
      </c>
      <c r="I7" s="10">
        <f t="shared" ref="I7:I15" si="5">F7+H7*F7</f>
        <v>0</v>
      </c>
      <c r="J7" s="10">
        <f t="shared" ref="J7:J15" si="6">G7+H7*G7</f>
        <v>0</v>
      </c>
      <c r="K7" s="10">
        <f t="shared" ref="K7:K16" si="7">G7*50%</f>
        <v>0</v>
      </c>
      <c r="L7" s="10">
        <f t="shared" ref="L7:L16" si="8">J7*50%</f>
        <v>0</v>
      </c>
      <c r="M7" s="10">
        <f t="shared" ref="M7:M16" si="9">G7+K7</f>
        <v>0</v>
      </c>
      <c r="N7" s="14">
        <f t="shared" ref="N7:N16" si="10">J7+L7</f>
        <v>0</v>
      </c>
      <c r="O7" s="34"/>
    </row>
    <row r="8" spans="1:16" ht="90" customHeight="1" x14ac:dyDescent="0.25">
      <c r="A8" s="8">
        <v>4</v>
      </c>
      <c r="B8" s="52" t="s">
        <v>23</v>
      </c>
      <c r="C8" s="13"/>
      <c r="D8" s="8" t="s">
        <v>16</v>
      </c>
      <c r="E8" s="12">
        <v>300</v>
      </c>
      <c r="F8" s="10">
        <v>0</v>
      </c>
      <c r="G8" s="10">
        <f t="shared" si="0"/>
        <v>0</v>
      </c>
      <c r="H8" s="25">
        <v>0.08</v>
      </c>
      <c r="I8" s="10">
        <f t="shared" si="5"/>
        <v>0</v>
      </c>
      <c r="J8" s="10">
        <f t="shared" si="6"/>
        <v>0</v>
      </c>
      <c r="K8" s="10">
        <f t="shared" si="7"/>
        <v>0</v>
      </c>
      <c r="L8" s="10">
        <f t="shared" si="8"/>
        <v>0</v>
      </c>
      <c r="M8" s="10">
        <f t="shared" si="9"/>
        <v>0</v>
      </c>
      <c r="N8" s="14">
        <f t="shared" si="10"/>
        <v>0</v>
      </c>
      <c r="O8" s="34"/>
    </row>
    <row r="9" spans="1:16" ht="91.5" customHeight="1" x14ac:dyDescent="0.25">
      <c r="A9" s="8">
        <v>5</v>
      </c>
      <c r="B9" s="53" t="s">
        <v>24</v>
      </c>
      <c r="C9" s="13"/>
      <c r="D9" s="8" t="s">
        <v>16</v>
      </c>
      <c r="E9" s="12">
        <v>150</v>
      </c>
      <c r="F9" s="10">
        <v>0</v>
      </c>
      <c r="G9" s="10">
        <f t="shared" si="0"/>
        <v>0</v>
      </c>
      <c r="H9" s="8">
        <v>0.08</v>
      </c>
      <c r="I9" s="10">
        <f t="shared" si="5"/>
        <v>0</v>
      </c>
      <c r="J9" s="10">
        <f t="shared" si="6"/>
        <v>0</v>
      </c>
      <c r="K9" s="10">
        <f t="shared" si="7"/>
        <v>0</v>
      </c>
      <c r="L9" s="10">
        <f t="shared" si="8"/>
        <v>0</v>
      </c>
      <c r="M9" s="10">
        <f t="shared" si="9"/>
        <v>0</v>
      </c>
      <c r="N9" s="14">
        <f t="shared" si="10"/>
        <v>0</v>
      </c>
      <c r="O9" s="34"/>
    </row>
    <row r="10" spans="1:16" ht="179.25" customHeight="1" x14ac:dyDescent="0.25">
      <c r="A10" s="8">
        <v>6</v>
      </c>
      <c r="B10" s="52" t="s">
        <v>25</v>
      </c>
      <c r="C10" s="13"/>
      <c r="D10" s="8" t="s">
        <v>16</v>
      </c>
      <c r="E10" s="12">
        <v>20</v>
      </c>
      <c r="F10" s="10">
        <v>0</v>
      </c>
      <c r="G10" s="10">
        <f t="shared" si="0"/>
        <v>0</v>
      </c>
      <c r="H10" s="25">
        <v>0.08</v>
      </c>
      <c r="I10" s="10">
        <f t="shared" si="5"/>
        <v>0</v>
      </c>
      <c r="J10" s="10">
        <f t="shared" si="6"/>
        <v>0</v>
      </c>
      <c r="K10" s="10">
        <f t="shared" si="7"/>
        <v>0</v>
      </c>
      <c r="L10" s="10">
        <f t="shared" si="8"/>
        <v>0</v>
      </c>
      <c r="M10" s="10">
        <f t="shared" si="9"/>
        <v>0</v>
      </c>
      <c r="N10" s="14">
        <f t="shared" si="10"/>
        <v>0</v>
      </c>
      <c r="O10" s="34"/>
    </row>
    <row r="11" spans="1:16" ht="186.75" customHeight="1" x14ac:dyDescent="0.25">
      <c r="A11" s="8">
        <v>7</v>
      </c>
      <c r="B11" s="52" t="s">
        <v>26</v>
      </c>
      <c r="C11" s="13"/>
      <c r="D11" s="8" t="s">
        <v>16</v>
      </c>
      <c r="E11" s="12">
        <v>20</v>
      </c>
      <c r="F11" s="10">
        <v>0</v>
      </c>
      <c r="G11" s="10">
        <f t="shared" si="0"/>
        <v>0</v>
      </c>
      <c r="H11" s="25">
        <v>0.08</v>
      </c>
      <c r="I11" s="10">
        <f t="shared" si="5"/>
        <v>0</v>
      </c>
      <c r="J11" s="10">
        <f t="shared" si="6"/>
        <v>0</v>
      </c>
      <c r="K11" s="10">
        <f t="shared" si="7"/>
        <v>0</v>
      </c>
      <c r="L11" s="10">
        <f t="shared" si="8"/>
        <v>0</v>
      </c>
      <c r="M11" s="10">
        <f t="shared" si="9"/>
        <v>0</v>
      </c>
      <c r="N11" s="14">
        <f t="shared" si="10"/>
        <v>0</v>
      </c>
      <c r="O11" s="34"/>
    </row>
    <row r="12" spans="1:16" ht="172.5" customHeight="1" x14ac:dyDescent="0.25">
      <c r="A12" s="8">
        <v>8</v>
      </c>
      <c r="B12" s="52" t="s">
        <v>27</v>
      </c>
      <c r="C12" s="13"/>
      <c r="D12" s="8" t="s">
        <v>16</v>
      </c>
      <c r="E12" s="12">
        <v>20</v>
      </c>
      <c r="F12" s="10">
        <v>0</v>
      </c>
      <c r="G12" s="10">
        <f t="shared" si="0"/>
        <v>0</v>
      </c>
      <c r="H12" s="25">
        <v>0.08</v>
      </c>
      <c r="I12" s="10">
        <f t="shared" si="5"/>
        <v>0</v>
      </c>
      <c r="J12" s="10">
        <f t="shared" si="6"/>
        <v>0</v>
      </c>
      <c r="K12" s="10">
        <f t="shared" si="7"/>
        <v>0</v>
      </c>
      <c r="L12" s="10">
        <f t="shared" si="8"/>
        <v>0</v>
      </c>
      <c r="M12" s="10">
        <f t="shared" si="9"/>
        <v>0</v>
      </c>
      <c r="N12" s="14">
        <f t="shared" si="10"/>
        <v>0</v>
      </c>
      <c r="O12" s="34"/>
    </row>
    <row r="13" spans="1:16" ht="91.5" customHeight="1" x14ac:dyDescent="0.25">
      <c r="A13" s="8">
        <v>9</v>
      </c>
      <c r="B13" s="52" t="s">
        <v>28</v>
      </c>
      <c r="C13" s="13"/>
      <c r="D13" s="8" t="s">
        <v>16</v>
      </c>
      <c r="E13" s="12">
        <v>2000</v>
      </c>
      <c r="F13" s="10">
        <v>0</v>
      </c>
      <c r="G13" s="10">
        <f t="shared" si="0"/>
        <v>0</v>
      </c>
      <c r="H13" s="25">
        <v>0.08</v>
      </c>
      <c r="I13" s="10">
        <f t="shared" si="5"/>
        <v>0</v>
      </c>
      <c r="J13" s="10">
        <f t="shared" si="6"/>
        <v>0</v>
      </c>
      <c r="K13" s="10">
        <f t="shared" si="7"/>
        <v>0</v>
      </c>
      <c r="L13" s="10">
        <f t="shared" si="8"/>
        <v>0</v>
      </c>
      <c r="M13" s="10">
        <f t="shared" si="9"/>
        <v>0</v>
      </c>
      <c r="N13" s="14">
        <f t="shared" si="10"/>
        <v>0</v>
      </c>
      <c r="O13" s="34"/>
    </row>
    <row r="14" spans="1:16" ht="106.5" customHeight="1" x14ac:dyDescent="0.25">
      <c r="A14" s="8">
        <v>10</v>
      </c>
      <c r="B14" s="52" t="s">
        <v>29</v>
      </c>
      <c r="C14" s="13"/>
      <c r="D14" s="8" t="s">
        <v>16</v>
      </c>
      <c r="E14" s="12">
        <v>600</v>
      </c>
      <c r="F14" s="10">
        <v>0</v>
      </c>
      <c r="G14" s="10">
        <f t="shared" si="0"/>
        <v>0</v>
      </c>
      <c r="H14" s="25">
        <v>0.08</v>
      </c>
      <c r="I14" s="10">
        <f t="shared" si="5"/>
        <v>0</v>
      </c>
      <c r="J14" s="10">
        <f t="shared" si="6"/>
        <v>0</v>
      </c>
      <c r="K14" s="10">
        <f t="shared" si="7"/>
        <v>0</v>
      </c>
      <c r="L14" s="10">
        <f t="shared" si="8"/>
        <v>0</v>
      </c>
      <c r="M14" s="10">
        <f t="shared" si="9"/>
        <v>0</v>
      </c>
      <c r="N14" s="14">
        <f t="shared" si="10"/>
        <v>0</v>
      </c>
      <c r="O14" s="34"/>
    </row>
    <row r="15" spans="1:16" ht="87" customHeight="1" thickBot="1" x14ac:dyDescent="0.3">
      <c r="A15" s="8">
        <v>11</v>
      </c>
      <c r="B15" s="52" t="s">
        <v>30</v>
      </c>
      <c r="C15" s="13"/>
      <c r="D15" s="8" t="s">
        <v>16</v>
      </c>
      <c r="E15" s="12">
        <v>2000</v>
      </c>
      <c r="F15" s="10">
        <v>0</v>
      </c>
      <c r="G15" s="10">
        <f t="shared" si="0"/>
        <v>0</v>
      </c>
      <c r="H15" s="25">
        <v>0.08</v>
      </c>
      <c r="I15" s="10">
        <f t="shared" si="5"/>
        <v>0</v>
      </c>
      <c r="J15" s="39">
        <f t="shared" si="6"/>
        <v>0</v>
      </c>
      <c r="K15" s="10">
        <f t="shared" si="7"/>
        <v>0</v>
      </c>
      <c r="L15" s="10">
        <f t="shared" si="8"/>
        <v>0</v>
      </c>
      <c r="M15" s="10">
        <f t="shared" si="9"/>
        <v>0</v>
      </c>
      <c r="N15" s="40">
        <f t="shared" si="10"/>
        <v>0</v>
      </c>
      <c r="O15" s="34"/>
    </row>
    <row r="16" spans="1:16" ht="30" customHeight="1" thickBot="1" x14ac:dyDescent="0.3">
      <c r="A16" s="60"/>
      <c r="B16" s="68" t="s">
        <v>17</v>
      </c>
      <c r="C16" s="60"/>
      <c r="D16" s="61"/>
      <c r="E16" s="60"/>
      <c r="F16" s="60"/>
      <c r="G16" s="70">
        <f>SUM(G5:G15)</f>
        <v>0</v>
      </c>
      <c r="H16" s="60"/>
      <c r="I16" s="63"/>
      <c r="J16" s="77">
        <f>SUM(J5:J15)</f>
        <v>0</v>
      </c>
      <c r="K16" s="65">
        <f t="shared" si="7"/>
        <v>0</v>
      </c>
      <c r="L16" s="62">
        <f t="shared" si="8"/>
        <v>0</v>
      </c>
      <c r="M16" s="64">
        <f t="shared" si="9"/>
        <v>0</v>
      </c>
      <c r="N16" s="67">
        <f t="shared" si="10"/>
        <v>0</v>
      </c>
      <c r="O16" s="66"/>
    </row>
    <row r="17" spans="1:15" x14ac:dyDescent="0.25">
      <c r="A17" s="23"/>
      <c r="B17" s="1"/>
      <c r="C17" s="1"/>
      <c r="D17" s="1"/>
      <c r="E17" s="1"/>
      <c r="F17" s="1"/>
      <c r="G17" s="1"/>
      <c r="H17" s="1"/>
      <c r="I17" s="1"/>
      <c r="J17" s="1"/>
      <c r="K17" s="1"/>
      <c r="L17" s="21"/>
      <c r="M17" s="21"/>
      <c r="N17" s="20"/>
      <c r="O17" s="20"/>
    </row>
    <row r="18" spans="1:15" x14ac:dyDescent="0.25">
      <c r="A18" s="1"/>
      <c r="B18" s="1"/>
      <c r="C18" s="1"/>
      <c r="D18" s="1"/>
      <c r="E18" s="1"/>
      <c r="F18" s="1"/>
      <c r="G18" s="1"/>
      <c r="H18" s="1"/>
      <c r="I18" s="1"/>
      <c r="J18" s="1"/>
      <c r="K18" s="1"/>
      <c r="L18" s="21"/>
      <c r="M18" s="21"/>
      <c r="N18" s="20"/>
      <c r="O18" s="20"/>
    </row>
    <row r="19" spans="1:15" x14ac:dyDescent="0.25">
      <c r="A19" s="1"/>
      <c r="B19" s="1"/>
      <c r="C19" s="1"/>
      <c r="D19" s="1"/>
      <c r="E19" s="1"/>
      <c r="F19" s="1"/>
      <c r="G19" s="1"/>
      <c r="H19" s="1"/>
      <c r="I19" s="1"/>
      <c r="J19" s="1"/>
      <c r="K19" s="1"/>
      <c r="L19" s="21"/>
      <c r="M19" s="21"/>
      <c r="N19" s="20"/>
      <c r="O19" s="20"/>
    </row>
    <row r="20" spans="1:15" x14ac:dyDescent="0.25">
      <c r="A20" s="1"/>
      <c r="B20" s="1"/>
      <c r="C20" s="1"/>
      <c r="D20" s="1"/>
      <c r="E20" s="1"/>
      <c r="F20" s="1"/>
      <c r="G20" s="1"/>
      <c r="H20" s="1"/>
      <c r="I20" s="1"/>
      <c r="J20" s="1"/>
      <c r="K20" s="1"/>
      <c r="L20" s="21"/>
      <c r="M20" s="21"/>
      <c r="N20" s="20"/>
      <c r="O20" s="20"/>
    </row>
    <row r="21" spans="1:15" ht="2.25" customHeight="1" x14ac:dyDescent="0.25">
      <c r="A21" s="1"/>
      <c r="B21" s="1"/>
      <c r="C21" s="1"/>
      <c r="D21" s="1"/>
      <c r="E21" s="1"/>
      <c r="F21" s="1"/>
      <c r="G21" s="1"/>
      <c r="H21" s="1"/>
      <c r="I21" s="1"/>
      <c r="J21" s="1"/>
      <c r="K21" s="1"/>
      <c r="L21" s="21"/>
      <c r="M21" s="21"/>
      <c r="N21" s="20"/>
      <c r="O21" s="20"/>
    </row>
    <row r="22" spans="1:15" ht="20.25" customHeight="1" x14ac:dyDescent="0.25">
      <c r="A22" s="1"/>
      <c r="B22" s="23"/>
      <c r="C22" s="27"/>
      <c r="D22" s="27"/>
      <c r="E22" s="23"/>
      <c r="F22" s="1"/>
    </row>
    <row r="23" spans="1:15" ht="18" customHeight="1" x14ac:dyDescent="0.25">
      <c r="A23" s="28"/>
      <c r="B23" s="1"/>
      <c r="C23" s="1"/>
      <c r="D23" s="1"/>
      <c r="E23" s="1"/>
      <c r="F23" s="1"/>
      <c r="G23" s="1"/>
      <c r="H23" s="1"/>
      <c r="I23" s="1"/>
    </row>
    <row r="24" spans="1:15" ht="15" customHeight="1" x14ac:dyDescent="0.25">
      <c r="A24" s="36"/>
      <c r="B24" s="36"/>
      <c r="C24" s="36"/>
      <c r="D24" s="36"/>
      <c r="E24" s="36"/>
      <c r="F24" s="36"/>
      <c r="G24" s="36"/>
      <c r="H24" s="36"/>
      <c r="I24" s="36"/>
      <c r="J24" s="36"/>
      <c r="K24" s="29"/>
    </row>
    <row r="25" spans="1:15" ht="20.25" customHeight="1" x14ac:dyDescent="0.25">
      <c r="A25" s="36"/>
      <c r="B25" s="36"/>
      <c r="C25" s="36"/>
      <c r="D25" s="36"/>
      <c r="E25" s="36"/>
      <c r="F25" s="36"/>
      <c r="G25" s="36"/>
      <c r="H25" s="36"/>
      <c r="I25" s="36"/>
      <c r="J25" s="36"/>
      <c r="K25" s="29"/>
    </row>
    <row r="26" spans="1:15" ht="15.75" hidden="1" customHeight="1" x14ac:dyDescent="0.25">
      <c r="A26" s="30"/>
      <c r="B26" s="21"/>
      <c r="C26" s="21"/>
      <c r="D26" s="31"/>
      <c r="E26" s="21"/>
      <c r="F26" s="21"/>
      <c r="G26" s="21"/>
      <c r="H26" s="21"/>
      <c r="I26" s="21"/>
      <c r="J26" s="22"/>
      <c r="K26" s="22"/>
    </row>
    <row r="27" spans="1:15" ht="15" customHeight="1" x14ac:dyDescent="0.25">
      <c r="A27" s="36"/>
      <c r="B27" s="36"/>
      <c r="C27" s="36"/>
      <c r="D27" s="36"/>
      <c r="E27" s="36"/>
      <c r="F27" s="36"/>
      <c r="G27" s="36"/>
      <c r="H27" s="36"/>
      <c r="I27" s="36"/>
      <c r="J27" s="22"/>
      <c r="K27" s="22"/>
    </row>
    <row r="28" spans="1:15" ht="15" customHeight="1" x14ac:dyDescent="0.25">
      <c r="A28" s="36"/>
      <c r="B28" s="36"/>
      <c r="C28" s="36"/>
      <c r="D28" s="36"/>
      <c r="E28" s="36"/>
      <c r="F28" s="36"/>
      <c r="G28" s="36"/>
      <c r="H28" s="36"/>
      <c r="I28" s="36"/>
      <c r="J28" s="22"/>
      <c r="K28" s="22"/>
    </row>
    <row r="29" spans="1:15" ht="15" customHeight="1" x14ac:dyDescent="0.25">
      <c r="A29" s="36"/>
      <c r="B29" s="36"/>
      <c r="C29" s="36"/>
      <c r="D29" s="36"/>
      <c r="E29" s="36"/>
      <c r="F29" s="36"/>
      <c r="G29" s="36"/>
      <c r="H29" s="36"/>
      <c r="I29" s="36"/>
      <c r="J29" s="22"/>
      <c r="K29" s="22"/>
    </row>
    <row r="30" spans="1:15" x14ac:dyDescent="0.25">
      <c r="A30" s="22"/>
      <c r="B30" s="22"/>
      <c r="C30" s="22"/>
      <c r="D30" s="22"/>
      <c r="E30" s="22"/>
      <c r="F30" s="22"/>
      <c r="G30" s="22"/>
      <c r="H30" s="22"/>
      <c r="I30" s="22"/>
      <c r="J30" s="22"/>
      <c r="K30" s="22"/>
    </row>
    <row r="31" spans="1:15" x14ac:dyDescent="0.25">
      <c r="B31" s="19"/>
      <c r="C31" s="19"/>
      <c r="D31" s="19"/>
      <c r="E31" s="19"/>
      <c r="F31" s="19"/>
      <c r="G31" s="19"/>
      <c r="H31" s="19"/>
      <c r="I31" s="19"/>
      <c r="J31" s="19"/>
      <c r="K31" s="19"/>
    </row>
    <row r="32" spans="1:15" ht="43.5" customHeight="1" x14ac:dyDescent="0.25">
      <c r="B32" s="35"/>
      <c r="C32" s="35"/>
      <c r="D32" s="35"/>
      <c r="E32" s="35"/>
      <c r="F32" s="35"/>
      <c r="G32" s="35"/>
      <c r="H32" s="35"/>
      <c r="I32" s="35"/>
      <c r="J32" s="35"/>
      <c r="K32" s="24"/>
    </row>
    <row r="33" spans="2:11" ht="19.5" customHeight="1" x14ac:dyDescent="0.25">
      <c r="B33" s="35"/>
      <c r="C33" s="35"/>
      <c r="D33" s="35"/>
      <c r="E33" s="35"/>
      <c r="F33" s="35"/>
      <c r="G33" s="35"/>
      <c r="H33" s="35"/>
      <c r="I33" s="35"/>
      <c r="J33" s="35"/>
      <c r="K33" s="24"/>
    </row>
  </sheetData>
  <pageMargins left="0.7" right="0.7" top="0.75" bottom="0.75" header="0.3" footer="0.3"/>
  <pageSetup paperSize="9" scale="6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640C7-8165-4691-8AFA-CCF0C814872E}">
  <sheetPr>
    <pageSetUpPr fitToPage="1"/>
  </sheetPr>
  <dimension ref="A1:P33"/>
  <sheetViews>
    <sheetView zoomScale="110" zoomScaleNormal="110" workbookViewId="0">
      <selection activeCell="B5" sqref="B5"/>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101</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3">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150" customHeight="1" x14ac:dyDescent="0.25">
      <c r="A5" s="8">
        <v>1</v>
      </c>
      <c r="B5" s="50" t="s">
        <v>62</v>
      </c>
      <c r="C5" s="13"/>
      <c r="D5" s="8" t="s">
        <v>16</v>
      </c>
      <c r="E5" s="38">
        <v>450</v>
      </c>
      <c r="F5" s="10">
        <v>0</v>
      </c>
      <c r="G5" s="10">
        <f>E5*F5</f>
        <v>0</v>
      </c>
      <c r="H5" s="25">
        <v>0.08</v>
      </c>
      <c r="I5" s="10">
        <f>F5+H5*F5</f>
        <v>0</v>
      </c>
      <c r="J5" s="10">
        <f>G5+H5*G5</f>
        <v>0</v>
      </c>
      <c r="K5" s="10">
        <f>G5*50%</f>
        <v>0</v>
      </c>
      <c r="L5" s="10">
        <f>J5*50%</f>
        <v>0</v>
      </c>
      <c r="M5" s="10">
        <f>G5+K5</f>
        <v>0</v>
      </c>
      <c r="N5" s="14">
        <f>J5+L5</f>
        <v>0</v>
      </c>
      <c r="O5" s="34"/>
    </row>
    <row r="6" spans="1:16" ht="150" customHeight="1" thickBot="1" x14ac:dyDescent="0.3">
      <c r="A6" s="8">
        <v>2</v>
      </c>
      <c r="B6" s="48" t="s">
        <v>63</v>
      </c>
      <c r="C6" s="13"/>
      <c r="D6" s="8" t="s">
        <v>16</v>
      </c>
      <c r="E6" s="38">
        <v>350</v>
      </c>
      <c r="F6" s="10">
        <v>0</v>
      </c>
      <c r="G6" s="10">
        <f>E6*F6</f>
        <v>0</v>
      </c>
      <c r="H6" s="25">
        <v>0.08</v>
      </c>
      <c r="I6" s="10">
        <f>F6+H6*F6</f>
        <v>0</v>
      </c>
      <c r="J6" s="39">
        <f>G6+H6*G6</f>
        <v>0</v>
      </c>
      <c r="K6" s="10">
        <f>G6*50%</f>
        <v>0</v>
      </c>
      <c r="L6" s="10">
        <f>J6*50%</f>
        <v>0</v>
      </c>
      <c r="M6" s="10">
        <f>G6+K6</f>
        <v>0</v>
      </c>
      <c r="N6" s="40">
        <f>J6+L6</f>
        <v>0</v>
      </c>
      <c r="O6" s="34"/>
    </row>
    <row r="7" spans="1:16" ht="30" customHeight="1" thickBot="1" x14ac:dyDescent="0.3">
      <c r="A7" s="8"/>
      <c r="B7" s="37" t="s">
        <v>17</v>
      </c>
      <c r="C7" s="13"/>
      <c r="D7" s="8"/>
      <c r="E7" s="38"/>
      <c r="F7" s="10"/>
      <c r="G7" s="10">
        <f>SUM(G5:G6)</f>
        <v>0</v>
      </c>
      <c r="H7" s="25"/>
      <c r="I7" s="54"/>
      <c r="J7" s="58">
        <f>SUM(J5:J6)</f>
        <v>0</v>
      </c>
      <c r="K7" s="56">
        <f>SUM(K5:K6)</f>
        <v>0</v>
      </c>
      <c r="L7" s="10">
        <f>SUM(L5:L6)</f>
        <v>0</v>
      </c>
      <c r="M7" s="54">
        <f>SUM(M5:M6)</f>
        <v>0</v>
      </c>
      <c r="N7" s="57">
        <f>SUM(N5:N6)</f>
        <v>0</v>
      </c>
      <c r="O7" s="55"/>
    </row>
    <row r="8" spans="1:16" ht="200.1" customHeight="1" x14ac:dyDescent="0.25">
      <c r="A8" s="15"/>
      <c r="B8" s="43"/>
      <c r="C8" s="16"/>
      <c r="D8" s="15"/>
      <c r="E8" s="44"/>
      <c r="F8" s="18"/>
      <c r="G8" s="18"/>
      <c r="H8" s="41"/>
      <c r="I8" s="18"/>
      <c r="J8" s="18"/>
      <c r="K8" s="18"/>
      <c r="L8" s="18"/>
      <c r="M8" s="18"/>
      <c r="N8" s="42"/>
    </row>
    <row r="9" spans="1:16" ht="200.1" customHeight="1" x14ac:dyDescent="0.25">
      <c r="A9" s="15"/>
      <c r="B9" s="43"/>
      <c r="C9" s="16"/>
      <c r="D9" s="15"/>
      <c r="E9" s="44"/>
      <c r="F9" s="18"/>
      <c r="G9" s="18"/>
      <c r="H9" s="41"/>
      <c r="I9" s="18"/>
      <c r="J9" s="18"/>
      <c r="K9" s="18"/>
      <c r="L9" s="45"/>
      <c r="M9" s="45"/>
      <c r="N9" s="42"/>
    </row>
    <row r="10" spans="1:16" ht="200.1" customHeight="1" x14ac:dyDescent="0.25">
      <c r="A10" s="15"/>
      <c r="B10" s="43"/>
      <c r="C10" s="16"/>
      <c r="D10" s="15"/>
      <c r="E10" s="44"/>
      <c r="F10" s="18"/>
      <c r="G10" s="18"/>
      <c r="H10" s="41"/>
      <c r="I10" s="18"/>
      <c r="J10" s="18"/>
      <c r="K10" s="18"/>
      <c r="L10" s="18"/>
      <c r="M10" s="18"/>
      <c r="N10" s="42"/>
    </row>
    <row r="11" spans="1:16" ht="99.95" customHeight="1" x14ac:dyDescent="0.25">
      <c r="A11" s="15"/>
      <c r="B11" s="43"/>
      <c r="C11" s="16"/>
      <c r="D11" s="15"/>
      <c r="E11" s="44"/>
      <c r="F11" s="18"/>
      <c r="G11" s="18"/>
      <c r="H11" s="41"/>
      <c r="I11" s="18"/>
      <c r="J11" s="18"/>
      <c r="K11" s="18"/>
      <c r="L11" s="18"/>
      <c r="M11" s="18"/>
      <c r="N11" s="42"/>
    </row>
    <row r="12" spans="1:16" ht="99.95" customHeight="1" x14ac:dyDescent="0.25">
      <c r="A12" s="15"/>
      <c r="B12" s="43"/>
      <c r="C12" s="16"/>
      <c r="D12" s="15"/>
      <c r="E12" s="44"/>
      <c r="F12" s="18"/>
      <c r="G12" s="18"/>
      <c r="H12" s="41"/>
      <c r="I12" s="18"/>
      <c r="J12" s="18"/>
      <c r="K12" s="18"/>
      <c r="L12" s="18"/>
      <c r="M12" s="18"/>
      <c r="N12" s="42"/>
    </row>
    <row r="13" spans="1:16" ht="99.95" customHeight="1" x14ac:dyDescent="0.25">
      <c r="A13" s="15"/>
      <c r="B13" s="43"/>
      <c r="C13" s="16"/>
      <c r="D13" s="15"/>
      <c r="E13" s="44"/>
      <c r="F13" s="18"/>
      <c r="G13" s="18"/>
      <c r="H13" s="41"/>
      <c r="I13" s="18"/>
      <c r="J13" s="18"/>
      <c r="K13" s="18"/>
      <c r="L13" s="18"/>
      <c r="M13" s="18"/>
      <c r="N13" s="42"/>
    </row>
    <row r="14" spans="1:16" ht="200.1" customHeight="1" x14ac:dyDescent="0.25">
      <c r="A14" s="15"/>
      <c r="B14" s="43"/>
      <c r="C14" s="16"/>
      <c r="D14" s="15"/>
      <c r="E14" s="44"/>
      <c r="F14" s="18"/>
      <c r="G14" s="18"/>
      <c r="H14" s="41"/>
      <c r="I14" s="18"/>
      <c r="J14" s="18"/>
      <c r="K14" s="18"/>
      <c r="L14" s="18"/>
      <c r="M14" s="18"/>
      <c r="N14" s="42"/>
    </row>
    <row r="15" spans="1:16" ht="87" customHeight="1" x14ac:dyDescent="0.25">
      <c r="A15" s="15"/>
      <c r="B15" s="15"/>
      <c r="C15" s="16"/>
      <c r="D15" s="15"/>
      <c r="E15" s="17"/>
      <c r="F15" s="18"/>
      <c r="G15" s="18"/>
      <c r="H15" s="41"/>
      <c r="I15" s="18"/>
      <c r="J15" s="18"/>
      <c r="K15" s="18"/>
      <c r="L15" s="18"/>
      <c r="M15" s="18"/>
      <c r="N15" s="42"/>
    </row>
    <row r="16" spans="1:16" x14ac:dyDescent="0.25">
      <c r="A16" s="1"/>
      <c r="B16" s="1"/>
      <c r="C16" s="1"/>
      <c r="D16" s="26"/>
      <c r="E16" s="1"/>
      <c r="F16" s="1"/>
      <c r="G16" s="1"/>
      <c r="H16" s="1"/>
      <c r="I16" s="1"/>
      <c r="J16" s="1"/>
      <c r="K16" s="1"/>
      <c r="L16" s="21"/>
      <c r="M16" s="21"/>
      <c r="N16" s="20"/>
      <c r="O16" s="20"/>
    </row>
    <row r="17" spans="1:15" x14ac:dyDescent="0.25">
      <c r="A17" s="23"/>
      <c r="B17" s="1"/>
      <c r="C17" s="1"/>
      <c r="D17" s="1"/>
      <c r="E17" s="1"/>
      <c r="F17" s="1"/>
      <c r="G17" s="1"/>
      <c r="H17" s="1"/>
      <c r="I17" s="1"/>
      <c r="J17" s="1"/>
      <c r="K17" s="1"/>
      <c r="L17" s="21"/>
      <c r="M17" s="21"/>
      <c r="N17" s="20"/>
      <c r="O17" s="20"/>
    </row>
    <row r="18" spans="1:15" x14ac:dyDescent="0.25">
      <c r="A18" s="1"/>
      <c r="B18" s="1"/>
      <c r="C18" s="1"/>
      <c r="D18" s="1"/>
      <c r="E18" s="1"/>
      <c r="F18" s="1"/>
      <c r="G18" s="1"/>
      <c r="H18" s="1"/>
      <c r="I18" s="1"/>
      <c r="J18" s="1"/>
      <c r="K18" s="1"/>
      <c r="L18" s="21"/>
      <c r="M18" s="21"/>
      <c r="N18" s="20"/>
      <c r="O18" s="20"/>
    </row>
    <row r="19" spans="1:15" x14ac:dyDescent="0.25">
      <c r="A19" s="1"/>
      <c r="B19" s="1"/>
      <c r="C19" s="1"/>
      <c r="D19" s="1"/>
      <c r="E19" s="1"/>
      <c r="F19" s="1"/>
      <c r="G19" s="1"/>
      <c r="H19" s="1"/>
      <c r="I19" s="1"/>
      <c r="J19" s="1"/>
      <c r="K19" s="1"/>
      <c r="L19" s="21"/>
      <c r="M19" s="21"/>
      <c r="N19" s="20"/>
      <c r="O19" s="20"/>
    </row>
    <row r="20" spans="1:15" x14ac:dyDescent="0.25">
      <c r="A20" s="1"/>
      <c r="B20" s="1"/>
      <c r="C20" s="1"/>
      <c r="D20" s="1"/>
      <c r="E20" s="1"/>
      <c r="F20" s="1"/>
      <c r="G20" s="1"/>
      <c r="H20" s="1"/>
      <c r="I20" s="1"/>
      <c r="J20" s="1"/>
      <c r="K20" s="1"/>
      <c r="L20" s="21"/>
      <c r="M20" s="21"/>
      <c r="N20" s="20"/>
      <c r="O20" s="20"/>
    </row>
    <row r="21" spans="1:15" ht="2.25" customHeight="1" x14ac:dyDescent="0.25">
      <c r="A21" s="1"/>
      <c r="B21" s="1"/>
      <c r="C21" s="1"/>
      <c r="D21" s="1"/>
      <c r="E21" s="1"/>
      <c r="F21" s="1"/>
      <c r="G21" s="1"/>
      <c r="H21" s="1"/>
      <c r="I21" s="1"/>
      <c r="J21" s="1"/>
      <c r="K21" s="1"/>
      <c r="L21" s="21"/>
      <c r="M21" s="21"/>
      <c r="N21" s="20"/>
      <c r="O21" s="20"/>
    </row>
    <row r="22" spans="1:15" ht="20.25" customHeight="1" x14ac:dyDescent="0.25">
      <c r="A22" s="1"/>
      <c r="B22" s="23"/>
      <c r="C22" s="27"/>
      <c r="D22" s="27"/>
      <c r="E22" s="23"/>
      <c r="F22" s="1"/>
    </row>
    <row r="23" spans="1:15" ht="18" customHeight="1" x14ac:dyDescent="0.25">
      <c r="A23" s="28"/>
      <c r="B23" s="1"/>
      <c r="C23" s="1"/>
      <c r="D23" s="1"/>
      <c r="E23" s="1"/>
      <c r="F23" s="1"/>
      <c r="G23" s="1"/>
      <c r="H23" s="1"/>
      <c r="I23" s="1"/>
    </row>
    <row r="24" spans="1:15" ht="15" customHeight="1" x14ac:dyDescent="0.25">
      <c r="A24" s="118"/>
      <c r="B24" s="118"/>
      <c r="C24" s="118"/>
      <c r="D24" s="118"/>
      <c r="E24" s="118"/>
      <c r="F24" s="118"/>
      <c r="G24" s="118"/>
      <c r="H24" s="118"/>
      <c r="I24" s="118"/>
      <c r="J24" s="118"/>
      <c r="K24" s="29"/>
    </row>
    <row r="25" spans="1:15" ht="20.25" customHeight="1" x14ac:dyDescent="0.25">
      <c r="A25" s="118"/>
      <c r="B25" s="118"/>
      <c r="C25" s="118"/>
      <c r="D25" s="118"/>
      <c r="E25" s="118"/>
      <c r="F25" s="118"/>
      <c r="G25" s="118"/>
      <c r="H25" s="118"/>
      <c r="I25" s="118"/>
      <c r="J25" s="118"/>
      <c r="K25" s="29"/>
    </row>
    <row r="26" spans="1:15" ht="15.75" hidden="1" customHeight="1" x14ac:dyDescent="0.25">
      <c r="A26" s="30"/>
      <c r="B26" s="21"/>
      <c r="C26" s="21"/>
      <c r="D26" s="31"/>
      <c r="E26" s="21"/>
      <c r="F26" s="21"/>
      <c r="G26" s="21"/>
      <c r="H26" s="21"/>
      <c r="I26" s="21"/>
      <c r="J26" s="22"/>
      <c r="K26" s="22"/>
    </row>
    <row r="27" spans="1:15" ht="15" customHeight="1" x14ac:dyDescent="0.25">
      <c r="A27" s="118"/>
      <c r="B27" s="118"/>
      <c r="C27" s="118"/>
      <c r="D27" s="118"/>
      <c r="E27" s="118"/>
      <c r="F27" s="118"/>
      <c r="G27" s="118"/>
      <c r="H27" s="118"/>
      <c r="I27" s="118"/>
      <c r="J27" s="22"/>
      <c r="K27" s="22"/>
    </row>
    <row r="28" spans="1:15" ht="15" customHeight="1" x14ac:dyDescent="0.25">
      <c r="A28" s="118"/>
      <c r="B28" s="118"/>
      <c r="C28" s="118"/>
      <c r="D28" s="118"/>
      <c r="E28" s="118"/>
      <c r="F28" s="118"/>
      <c r="G28" s="118"/>
      <c r="H28" s="118"/>
      <c r="I28" s="118"/>
      <c r="J28" s="22"/>
      <c r="K28" s="22"/>
    </row>
    <row r="29" spans="1:15" ht="15" customHeight="1" x14ac:dyDescent="0.25">
      <c r="A29" s="118"/>
      <c r="B29" s="118"/>
      <c r="C29" s="118"/>
      <c r="D29" s="118"/>
      <c r="E29" s="118"/>
      <c r="F29" s="118"/>
      <c r="G29" s="118"/>
      <c r="H29" s="118"/>
      <c r="I29" s="118"/>
      <c r="J29" s="22"/>
      <c r="K29" s="22"/>
    </row>
    <row r="30" spans="1:15" x14ac:dyDescent="0.25">
      <c r="A30" s="22"/>
      <c r="B30" s="22"/>
      <c r="C30" s="22"/>
      <c r="D30" s="22"/>
      <c r="E30" s="22"/>
      <c r="F30" s="22"/>
      <c r="G30" s="22"/>
      <c r="H30" s="22"/>
      <c r="I30" s="22"/>
      <c r="J30" s="22"/>
      <c r="K30" s="22"/>
    </row>
    <row r="31" spans="1:15" x14ac:dyDescent="0.25">
      <c r="B31" s="19"/>
      <c r="C31" s="19"/>
      <c r="D31" s="19"/>
      <c r="E31" s="19"/>
      <c r="F31" s="19"/>
      <c r="G31" s="19"/>
      <c r="H31" s="19"/>
      <c r="I31" s="19"/>
      <c r="J31" s="19"/>
      <c r="K31" s="19"/>
    </row>
    <row r="32" spans="1:15" ht="43.5" customHeight="1" x14ac:dyDescent="0.25">
      <c r="B32" s="119"/>
      <c r="C32" s="119"/>
      <c r="D32" s="119"/>
      <c r="E32" s="119"/>
      <c r="F32" s="119"/>
      <c r="G32" s="119"/>
      <c r="H32" s="119"/>
      <c r="I32" s="119"/>
      <c r="J32" s="119"/>
      <c r="K32" s="24"/>
    </row>
    <row r="33" spans="2:11" ht="19.5" customHeight="1" x14ac:dyDescent="0.25">
      <c r="B33" s="119"/>
      <c r="C33" s="119"/>
      <c r="D33" s="119"/>
      <c r="E33" s="119"/>
      <c r="F33" s="119"/>
      <c r="G33" s="119"/>
      <c r="H33" s="119"/>
      <c r="I33" s="119"/>
      <c r="J33" s="119"/>
      <c r="K33" s="24"/>
    </row>
  </sheetData>
  <mergeCells count="4">
    <mergeCell ref="A24:J25"/>
    <mergeCell ref="A27:I29"/>
    <mergeCell ref="B32:J32"/>
    <mergeCell ref="B33:J33"/>
  </mergeCell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EEB1-47A3-47DA-A14E-37B79196D611}">
  <sheetPr>
    <pageSetUpPr fitToPage="1"/>
  </sheetPr>
  <dimension ref="A1:P29"/>
  <sheetViews>
    <sheetView topLeftCell="A10" zoomScale="110" zoomScaleNormal="110" workbookViewId="0">
      <selection activeCell="F12" sqref="F12"/>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ht="32.25" customHeight="1" x14ac:dyDescent="0.25">
      <c r="A1" s="1" t="s">
        <v>88</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2">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300" customHeight="1" x14ac:dyDescent="0.25">
      <c r="A5" s="8">
        <v>1</v>
      </c>
      <c r="B5" s="52" t="s">
        <v>72</v>
      </c>
      <c r="C5" s="13"/>
      <c r="D5" s="8" t="s">
        <v>16</v>
      </c>
      <c r="E5" s="12">
        <v>800</v>
      </c>
      <c r="F5" s="10">
        <v>0</v>
      </c>
      <c r="G5" s="10">
        <f t="shared" ref="G5:G11" si="0">E5*F5</f>
        <v>0</v>
      </c>
      <c r="H5" s="25">
        <v>0.08</v>
      </c>
      <c r="I5" s="10">
        <f>F5+H5*F5</f>
        <v>0</v>
      </c>
      <c r="J5" s="10">
        <f>G5+H5*G5</f>
        <v>0</v>
      </c>
      <c r="K5" s="10">
        <f>G5*50%</f>
        <v>0</v>
      </c>
      <c r="L5" s="10">
        <f>J5*50%</f>
        <v>0</v>
      </c>
      <c r="M5" s="10">
        <f>G5+K5</f>
        <v>0</v>
      </c>
      <c r="N5" s="14">
        <f>J5+L5</f>
        <v>0</v>
      </c>
      <c r="O5" s="34"/>
    </row>
    <row r="6" spans="1:16" ht="300" customHeight="1" x14ac:dyDescent="0.25">
      <c r="A6" s="8">
        <v>2</v>
      </c>
      <c r="B6" s="52" t="s">
        <v>89</v>
      </c>
      <c r="C6" s="13"/>
      <c r="D6" s="8" t="s">
        <v>16</v>
      </c>
      <c r="E6" s="12">
        <v>800</v>
      </c>
      <c r="F6" s="10">
        <v>0</v>
      </c>
      <c r="G6" s="10">
        <f t="shared" si="0"/>
        <v>0</v>
      </c>
      <c r="H6" s="25">
        <v>0.08</v>
      </c>
      <c r="I6" s="10">
        <f t="shared" ref="I6" si="1">F6+H6*F6</f>
        <v>0</v>
      </c>
      <c r="J6" s="10">
        <f>G6+H6*G6</f>
        <v>0</v>
      </c>
      <c r="K6" s="10">
        <f>G6*50%</f>
        <v>0</v>
      </c>
      <c r="L6" s="10">
        <f t="shared" ref="L6" si="2">J6*50%</f>
        <v>0</v>
      </c>
      <c r="M6" s="10">
        <f t="shared" ref="M6" si="3">G6+K6</f>
        <v>0</v>
      </c>
      <c r="N6" s="14">
        <f t="shared" ref="N6" si="4">J6+L6</f>
        <v>0</v>
      </c>
      <c r="O6" s="34"/>
    </row>
    <row r="7" spans="1:16" ht="300" customHeight="1" x14ac:dyDescent="0.25">
      <c r="A7" s="8">
        <v>3</v>
      </c>
      <c r="B7" s="52" t="s">
        <v>73</v>
      </c>
      <c r="C7" s="13"/>
      <c r="D7" s="8" t="s">
        <v>16</v>
      </c>
      <c r="E7" s="12">
        <v>1300</v>
      </c>
      <c r="F7" s="10">
        <v>0</v>
      </c>
      <c r="G7" s="10">
        <f t="shared" si="0"/>
        <v>0</v>
      </c>
      <c r="H7" s="25">
        <v>0.08</v>
      </c>
      <c r="I7" s="10">
        <f t="shared" ref="I7:I11" si="5">F7+H7*F7</f>
        <v>0</v>
      </c>
      <c r="J7" s="10">
        <f t="shared" ref="J7:J11" si="6">G7+H7*G7</f>
        <v>0</v>
      </c>
      <c r="K7" s="10">
        <f t="shared" ref="K7:K11" si="7">G7*50%</f>
        <v>0</v>
      </c>
      <c r="L7" s="10">
        <f t="shared" ref="L7:L12" si="8">J7*50%</f>
        <v>0</v>
      </c>
      <c r="M7" s="10">
        <f t="shared" ref="M7:M11" si="9">G7+K7</f>
        <v>0</v>
      </c>
      <c r="N7" s="14">
        <f t="shared" ref="N7:N12" si="10">J7+L7</f>
        <v>0</v>
      </c>
      <c r="O7" s="34"/>
    </row>
    <row r="8" spans="1:16" ht="300" customHeight="1" x14ac:dyDescent="0.25">
      <c r="A8" s="8">
        <v>4</v>
      </c>
      <c r="B8" s="52" t="s">
        <v>74</v>
      </c>
      <c r="C8" s="13"/>
      <c r="D8" s="8" t="s">
        <v>16</v>
      </c>
      <c r="E8" s="12">
        <v>200</v>
      </c>
      <c r="F8" s="10">
        <v>0</v>
      </c>
      <c r="G8" s="10">
        <f t="shared" si="0"/>
        <v>0</v>
      </c>
      <c r="H8" s="25">
        <v>0.08</v>
      </c>
      <c r="I8" s="10">
        <f t="shared" si="5"/>
        <v>0</v>
      </c>
      <c r="J8" s="10">
        <f t="shared" si="6"/>
        <v>0</v>
      </c>
      <c r="K8" s="10">
        <f t="shared" si="7"/>
        <v>0</v>
      </c>
      <c r="L8" s="10">
        <f t="shared" si="8"/>
        <v>0</v>
      </c>
      <c r="M8" s="10">
        <f t="shared" si="9"/>
        <v>0</v>
      </c>
      <c r="N8" s="14">
        <f t="shared" si="10"/>
        <v>0</v>
      </c>
      <c r="O8" s="34"/>
    </row>
    <row r="9" spans="1:16" ht="200.1" customHeight="1" x14ac:dyDescent="0.25">
      <c r="A9" s="8">
        <v>5</v>
      </c>
      <c r="B9" s="53" t="s">
        <v>75</v>
      </c>
      <c r="C9" s="13"/>
      <c r="D9" s="8" t="s">
        <v>16</v>
      </c>
      <c r="E9" s="12">
        <v>2600</v>
      </c>
      <c r="F9" s="10">
        <v>0</v>
      </c>
      <c r="G9" s="10">
        <f t="shared" si="0"/>
        <v>0</v>
      </c>
      <c r="H9" s="25">
        <v>0.08</v>
      </c>
      <c r="I9" s="10">
        <f t="shared" si="5"/>
        <v>0</v>
      </c>
      <c r="J9" s="10">
        <f t="shared" si="6"/>
        <v>0</v>
      </c>
      <c r="K9" s="10">
        <f t="shared" si="7"/>
        <v>0</v>
      </c>
      <c r="L9" s="10">
        <f t="shared" si="8"/>
        <v>0</v>
      </c>
      <c r="M9" s="10">
        <f t="shared" si="9"/>
        <v>0</v>
      </c>
      <c r="N9" s="14">
        <f t="shared" si="10"/>
        <v>0</v>
      </c>
      <c r="O9" s="34"/>
    </row>
    <row r="10" spans="1:16" ht="200.1" customHeight="1" x14ac:dyDescent="0.25">
      <c r="A10" s="8">
        <v>6</v>
      </c>
      <c r="B10" s="52" t="s">
        <v>76</v>
      </c>
      <c r="C10" s="13"/>
      <c r="D10" s="8" t="s">
        <v>16</v>
      </c>
      <c r="E10" s="12">
        <v>2600</v>
      </c>
      <c r="F10" s="10">
        <v>0</v>
      </c>
      <c r="G10" s="10">
        <f t="shared" si="0"/>
        <v>0</v>
      </c>
      <c r="H10" s="25">
        <v>0.08</v>
      </c>
      <c r="I10" s="10">
        <f t="shared" si="5"/>
        <v>0</v>
      </c>
      <c r="J10" s="10">
        <f t="shared" si="6"/>
        <v>0</v>
      </c>
      <c r="K10" s="10">
        <f t="shared" si="7"/>
        <v>0</v>
      </c>
      <c r="L10" s="10">
        <f t="shared" si="8"/>
        <v>0</v>
      </c>
      <c r="M10" s="10">
        <f t="shared" si="9"/>
        <v>0</v>
      </c>
      <c r="N10" s="14">
        <f t="shared" si="10"/>
        <v>0</v>
      </c>
      <c r="O10" s="34"/>
    </row>
    <row r="11" spans="1:16" ht="150" customHeight="1" thickBot="1" x14ac:dyDescent="0.3">
      <c r="A11" s="8">
        <v>7</v>
      </c>
      <c r="B11" s="71" t="s">
        <v>90</v>
      </c>
      <c r="C11" s="13"/>
      <c r="D11" s="8" t="s">
        <v>16</v>
      </c>
      <c r="E11" s="12">
        <v>100</v>
      </c>
      <c r="F11" s="10">
        <v>0</v>
      </c>
      <c r="G11" s="10">
        <f t="shared" si="0"/>
        <v>0</v>
      </c>
      <c r="H11" s="25">
        <v>0.08</v>
      </c>
      <c r="I11" s="10">
        <f t="shared" si="5"/>
        <v>0</v>
      </c>
      <c r="J11" s="10">
        <f t="shared" si="6"/>
        <v>0</v>
      </c>
      <c r="K11" s="10">
        <f t="shared" si="7"/>
        <v>0</v>
      </c>
      <c r="L11" s="10">
        <f t="shared" si="8"/>
        <v>0</v>
      </c>
      <c r="M11" s="10">
        <f t="shared" si="9"/>
        <v>0</v>
      </c>
      <c r="N11" s="14">
        <f t="shared" si="10"/>
        <v>0</v>
      </c>
      <c r="O11" s="34"/>
    </row>
    <row r="12" spans="1:16" ht="30" customHeight="1" thickBot="1" x14ac:dyDescent="0.3">
      <c r="A12" s="60"/>
      <c r="B12" s="68" t="s">
        <v>17</v>
      </c>
      <c r="C12" s="60"/>
      <c r="D12" s="61"/>
      <c r="E12" s="60"/>
      <c r="F12" s="60"/>
      <c r="G12" s="70">
        <f>SUM(G5:G11)</f>
        <v>0</v>
      </c>
      <c r="H12" s="60"/>
      <c r="I12" s="63"/>
      <c r="J12" s="77">
        <f>SUM(J5:J11)</f>
        <v>0</v>
      </c>
      <c r="K12" s="78">
        <f>SUM(K5:K11)</f>
        <v>0</v>
      </c>
      <c r="L12" s="62">
        <f t="shared" si="8"/>
        <v>0</v>
      </c>
      <c r="M12" s="80">
        <f>SUM(M5:M11)</f>
        <v>0</v>
      </c>
      <c r="N12" s="67">
        <f t="shared" si="10"/>
        <v>0</v>
      </c>
      <c r="O12" s="66"/>
    </row>
    <row r="13" spans="1:16" x14ac:dyDescent="0.25">
      <c r="A13" s="23"/>
      <c r="B13" s="1"/>
      <c r="C13" s="1"/>
      <c r="D13" s="1"/>
      <c r="E13" s="1"/>
      <c r="F13" s="1"/>
      <c r="G13" s="1"/>
      <c r="H13" s="1"/>
      <c r="I13" s="1"/>
      <c r="J13" s="1"/>
      <c r="K13" s="1"/>
      <c r="L13" s="79"/>
      <c r="M13" s="21"/>
      <c r="N13" s="20"/>
      <c r="O13" s="20"/>
    </row>
    <row r="14" spans="1:16" x14ac:dyDescent="0.25">
      <c r="A14" s="1"/>
      <c r="B14" s="1"/>
      <c r="C14" s="1"/>
      <c r="D14" s="1"/>
      <c r="E14" s="1"/>
      <c r="F14" s="1"/>
      <c r="G14" s="1"/>
      <c r="H14" s="1"/>
      <c r="I14" s="1"/>
      <c r="J14" s="1"/>
      <c r="K14" s="1"/>
      <c r="L14" s="21"/>
      <c r="M14" s="21"/>
      <c r="N14" s="20"/>
      <c r="O14" s="20"/>
    </row>
    <row r="15" spans="1:16" x14ac:dyDescent="0.25">
      <c r="A15" s="1"/>
      <c r="B15" s="1"/>
      <c r="C15" s="1"/>
      <c r="D15" s="1"/>
      <c r="E15" s="1"/>
      <c r="F15" s="1"/>
      <c r="G15" s="1"/>
      <c r="H15" s="1"/>
      <c r="I15" s="1"/>
      <c r="J15" s="1"/>
      <c r="K15" s="1"/>
      <c r="L15" s="21"/>
      <c r="M15" s="21"/>
      <c r="N15" s="20"/>
      <c r="O15" s="20"/>
    </row>
    <row r="16" spans="1:16" x14ac:dyDescent="0.25">
      <c r="A16" s="1"/>
      <c r="B16" s="1"/>
      <c r="C16" s="1"/>
      <c r="D16" s="1"/>
      <c r="E16" s="1"/>
      <c r="F16" s="1"/>
      <c r="G16" s="1"/>
      <c r="H16" s="1"/>
      <c r="I16" s="1"/>
      <c r="J16" s="1"/>
      <c r="K16" s="1"/>
      <c r="L16" s="21"/>
      <c r="M16" s="21"/>
      <c r="N16" s="20"/>
      <c r="O16" s="20"/>
    </row>
    <row r="17" spans="1:15" ht="2.25" customHeight="1" x14ac:dyDescent="0.25">
      <c r="A17" s="1"/>
      <c r="B17" s="1"/>
      <c r="C17" s="1"/>
      <c r="D17" s="1"/>
      <c r="E17" s="1"/>
      <c r="F17" s="1"/>
      <c r="G17" s="1"/>
      <c r="H17" s="1"/>
      <c r="I17" s="1"/>
      <c r="J17" s="1"/>
      <c r="K17" s="1"/>
      <c r="L17" s="21"/>
      <c r="M17" s="21"/>
      <c r="N17" s="20"/>
      <c r="O17" s="20"/>
    </row>
    <row r="18" spans="1:15" ht="20.25" customHeight="1" x14ac:dyDescent="0.25">
      <c r="A18" s="1"/>
      <c r="B18" s="23"/>
      <c r="C18" s="27"/>
      <c r="D18" s="27"/>
      <c r="E18" s="23"/>
      <c r="F18" s="1"/>
    </row>
    <row r="19" spans="1:15" ht="18" customHeight="1" x14ac:dyDescent="0.25">
      <c r="A19" s="28"/>
      <c r="B19" s="1"/>
      <c r="C19" s="1"/>
      <c r="D19" s="1"/>
      <c r="E19" s="1"/>
      <c r="F19" s="1"/>
      <c r="G19" s="1"/>
      <c r="H19" s="1"/>
      <c r="I19" s="1"/>
    </row>
    <row r="20" spans="1:15" ht="15" customHeight="1" x14ac:dyDescent="0.25">
      <c r="A20" s="118"/>
      <c r="B20" s="118"/>
      <c r="C20" s="118"/>
      <c r="D20" s="118"/>
      <c r="E20" s="118"/>
      <c r="F20" s="118"/>
      <c r="G20" s="118"/>
      <c r="H20" s="118"/>
      <c r="I20" s="118"/>
      <c r="J20" s="118"/>
      <c r="K20" s="29"/>
    </row>
    <row r="21" spans="1:15" ht="20.25" customHeight="1" x14ac:dyDescent="0.25">
      <c r="A21" s="118"/>
      <c r="B21" s="118"/>
      <c r="C21" s="118"/>
      <c r="D21" s="118"/>
      <c r="E21" s="118"/>
      <c r="F21" s="118"/>
      <c r="G21" s="118"/>
      <c r="H21" s="118"/>
      <c r="I21" s="118"/>
      <c r="J21" s="118"/>
      <c r="K21" s="29"/>
    </row>
    <row r="22" spans="1:15" ht="15.75" hidden="1" customHeight="1" x14ac:dyDescent="0.25">
      <c r="A22" s="30"/>
      <c r="B22" s="21"/>
      <c r="C22" s="21"/>
      <c r="D22" s="31"/>
      <c r="E22" s="21"/>
      <c r="F22" s="21"/>
      <c r="G22" s="21"/>
      <c r="H22" s="21"/>
      <c r="I22" s="21"/>
      <c r="J22" s="22"/>
      <c r="K22" s="22"/>
    </row>
    <row r="23" spans="1:15" ht="15" customHeight="1" x14ac:dyDescent="0.25">
      <c r="A23" s="118"/>
      <c r="B23" s="118"/>
      <c r="C23" s="118"/>
      <c r="D23" s="118"/>
      <c r="E23" s="118"/>
      <c r="F23" s="118"/>
      <c r="G23" s="118"/>
      <c r="H23" s="118"/>
      <c r="I23" s="118"/>
      <c r="J23" s="22"/>
      <c r="K23" s="22"/>
    </row>
    <row r="24" spans="1:15" ht="15" customHeight="1" x14ac:dyDescent="0.25">
      <c r="A24" s="118"/>
      <c r="B24" s="118"/>
      <c r="C24" s="118"/>
      <c r="D24" s="118"/>
      <c r="E24" s="118"/>
      <c r="F24" s="118"/>
      <c r="G24" s="118"/>
      <c r="H24" s="118"/>
      <c r="I24" s="118"/>
      <c r="J24" s="22"/>
      <c r="K24" s="22"/>
    </row>
    <row r="25" spans="1:15" ht="15" customHeight="1" x14ac:dyDescent="0.25">
      <c r="A25" s="118"/>
      <c r="B25" s="118"/>
      <c r="C25" s="118"/>
      <c r="D25" s="118"/>
      <c r="E25" s="118"/>
      <c r="F25" s="118"/>
      <c r="G25" s="118"/>
      <c r="H25" s="118"/>
      <c r="I25" s="118"/>
      <c r="J25" s="22"/>
      <c r="K25" s="22"/>
    </row>
    <row r="26" spans="1:15" x14ac:dyDescent="0.25">
      <c r="A26" s="22"/>
      <c r="B26" s="22"/>
      <c r="C26" s="22"/>
      <c r="D26" s="22"/>
      <c r="E26" s="22"/>
      <c r="F26" s="22"/>
      <c r="G26" s="22"/>
      <c r="H26" s="22"/>
      <c r="I26" s="22"/>
      <c r="J26" s="22"/>
      <c r="K26" s="22"/>
    </row>
    <row r="27" spans="1:15" x14ac:dyDescent="0.25">
      <c r="B27" s="19"/>
      <c r="C27" s="19"/>
      <c r="D27" s="19"/>
      <c r="E27" s="19"/>
      <c r="F27" s="19"/>
      <c r="G27" s="19"/>
      <c r="H27" s="19"/>
      <c r="I27" s="19"/>
      <c r="J27" s="19"/>
      <c r="K27" s="19"/>
    </row>
    <row r="28" spans="1:15" ht="43.5" customHeight="1" x14ac:dyDescent="0.25">
      <c r="B28" s="119"/>
      <c r="C28" s="119"/>
      <c r="D28" s="119"/>
      <c r="E28" s="119"/>
      <c r="F28" s="119"/>
      <c r="G28" s="119"/>
      <c r="H28" s="119"/>
      <c r="I28" s="119"/>
      <c r="J28" s="119"/>
      <c r="K28" s="24"/>
    </row>
    <row r="29" spans="1:15" ht="19.5" customHeight="1" x14ac:dyDescent="0.25">
      <c r="B29" s="119"/>
      <c r="C29" s="119"/>
      <c r="D29" s="119"/>
      <c r="E29" s="119"/>
      <c r="F29" s="119"/>
      <c r="G29" s="119"/>
      <c r="H29" s="119"/>
      <c r="I29" s="119"/>
      <c r="J29" s="119"/>
      <c r="K29" s="24"/>
    </row>
  </sheetData>
  <mergeCells count="4">
    <mergeCell ref="A20:J21"/>
    <mergeCell ref="A23:I25"/>
    <mergeCell ref="B28:J28"/>
    <mergeCell ref="B29:J29"/>
  </mergeCells>
  <pageMargins left="0.7" right="0.7"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4156-68B4-4F61-8339-45258EC2D4F0}">
  <sheetPr>
    <pageSetUpPr fitToPage="1"/>
  </sheetPr>
  <dimension ref="A1:P36"/>
  <sheetViews>
    <sheetView tabSelected="1" zoomScale="110" zoomScaleNormal="110" workbookViewId="0">
      <selection activeCell="F12" sqref="F12"/>
    </sheetView>
  </sheetViews>
  <sheetFormatPr defaultColWidth="9.140625" defaultRowHeight="15" x14ac:dyDescent="0.25"/>
  <cols>
    <col min="1" max="1" width="6.7109375" style="5" customWidth="1"/>
    <col min="2" max="2" width="35.28515625" style="5" customWidth="1"/>
    <col min="3" max="3" width="12.7109375" style="5" customWidth="1"/>
    <col min="4" max="4" width="6.7109375" style="5" customWidth="1"/>
    <col min="5" max="5" width="7.42578125" style="5" customWidth="1"/>
    <col min="6" max="6" width="12.7109375" style="5" customWidth="1"/>
    <col min="7" max="7" width="14.710937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102</v>
      </c>
      <c r="B1" s="2"/>
      <c r="C1" s="1"/>
      <c r="D1" s="3"/>
      <c r="E1" s="1"/>
      <c r="F1" s="1"/>
      <c r="G1" s="1"/>
      <c r="H1" s="1"/>
      <c r="I1" s="23"/>
      <c r="J1" s="4"/>
      <c r="K1" s="4"/>
    </row>
    <row r="2" spans="1:16" x14ac:dyDescent="0.25">
      <c r="A2" s="6"/>
      <c r="B2" s="7"/>
      <c r="C2" s="1"/>
      <c r="D2" s="3"/>
      <c r="E2" s="1"/>
      <c r="F2" s="1"/>
      <c r="G2" s="1"/>
      <c r="H2" s="1"/>
      <c r="I2" s="1"/>
      <c r="J2" s="4"/>
      <c r="K2" s="4"/>
    </row>
    <row r="3" spans="1:16" x14ac:dyDescent="0.25">
      <c r="A3" s="73">
        <v>1</v>
      </c>
      <c r="B3" s="73">
        <v>2</v>
      </c>
      <c r="C3" s="73">
        <v>3</v>
      </c>
      <c r="D3" s="73">
        <v>4</v>
      </c>
      <c r="E3" s="73">
        <v>5</v>
      </c>
      <c r="F3" s="115" t="s">
        <v>0</v>
      </c>
      <c r="G3" s="115" t="s">
        <v>1</v>
      </c>
      <c r="H3" s="115" t="s">
        <v>2</v>
      </c>
      <c r="I3" s="115" t="s">
        <v>3</v>
      </c>
      <c r="J3" s="39" t="s">
        <v>4</v>
      </c>
      <c r="K3" s="73">
        <v>11</v>
      </c>
      <c r="L3" s="116">
        <v>12</v>
      </c>
      <c r="M3" s="116">
        <v>13</v>
      </c>
      <c r="N3" s="116">
        <v>14</v>
      </c>
      <c r="O3" s="114">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200.1" customHeight="1" x14ac:dyDescent="0.25">
      <c r="A5" s="8">
        <v>1</v>
      </c>
      <c r="B5" s="51" t="s">
        <v>68</v>
      </c>
      <c r="C5" s="13"/>
      <c r="D5" s="8" t="s">
        <v>16</v>
      </c>
      <c r="E5" s="38">
        <v>30</v>
      </c>
      <c r="F5" s="10">
        <v>0</v>
      </c>
      <c r="G5" s="10">
        <f>E5*F5</f>
        <v>0</v>
      </c>
      <c r="H5" s="25">
        <v>0.08</v>
      </c>
      <c r="I5" s="10">
        <f>F5+H5*F5</f>
        <v>0</v>
      </c>
      <c r="J5" s="10">
        <f>G5+H5*G5</f>
        <v>0</v>
      </c>
      <c r="K5" s="10">
        <f>G5*50%</f>
        <v>0</v>
      </c>
      <c r="L5" s="10">
        <f>J5*50%</f>
        <v>0</v>
      </c>
      <c r="M5" s="10">
        <f>G5+K5</f>
        <v>0</v>
      </c>
      <c r="N5" s="14">
        <f>J5+L5</f>
        <v>0</v>
      </c>
      <c r="O5" s="34"/>
    </row>
    <row r="6" spans="1:16" ht="200.1" customHeight="1" x14ac:dyDescent="0.25">
      <c r="A6" s="86">
        <v>2</v>
      </c>
      <c r="B6" s="100" t="s">
        <v>69</v>
      </c>
      <c r="C6" s="88"/>
      <c r="D6" s="86" t="s">
        <v>16</v>
      </c>
      <c r="E6" s="89">
        <v>80</v>
      </c>
      <c r="F6" s="90">
        <v>0</v>
      </c>
      <c r="G6" s="90">
        <f t="shared" ref="G6:G7" si="0">E6*F6</f>
        <v>0</v>
      </c>
      <c r="H6" s="91">
        <v>0.08</v>
      </c>
      <c r="I6" s="90">
        <f t="shared" ref="I6:I7" si="1">F6+H6*F6</f>
        <v>0</v>
      </c>
      <c r="J6" s="90">
        <f t="shared" ref="J6:J7" si="2">G6+H6*G6</f>
        <v>0</v>
      </c>
      <c r="K6" s="90">
        <f t="shared" ref="K6:K7" si="3">G6*50%</f>
        <v>0</v>
      </c>
      <c r="L6" s="90">
        <f t="shared" ref="L6:L7" si="4">J6*50%</f>
        <v>0</v>
      </c>
      <c r="M6" s="90">
        <f t="shared" ref="M6:M7" si="5">G6+K6</f>
        <v>0</v>
      </c>
      <c r="N6" s="113">
        <f t="shared" ref="N6:N7" si="6">J6+L6</f>
        <v>0</v>
      </c>
      <c r="O6" s="85"/>
    </row>
    <row r="7" spans="1:16" ht="216" customHeight="1" x14ac:dyDescent="0.25">
      <c r="A7" s="8">
        <v>3</v>
      </c>
      <c r="B7" s="51" t="s">
        <v>70</v>
      </c>
      <c r="C7" s="13"/>
      <c r="D7" s="8" t="s">
        <v>16</v>
      </c>
      <c r="E7" s="38">
        <v>50</v>
      </c>
      <c r="F7" s="10">
        <v>0</v>
      </c>
      <c r="G7" s="10">
        <f t="shared" si="0"/>
        <v>0</v>
      </c>
      <c r="H7" s="25">
        <v>0.08</v>
      </c>
      <c r="I7" s="10">
        <f t="shared" si="1"/>
        <v>0</v>
      </c>
      <c r="J7" s="10">
        <f t="shared" si="2"/>
        <v>0</v>
      </c>
      <c r="K7" s="10">
        <f t="shared" si="3"/>
        <v>0</v>
      </c>
      <c r="L7" s="10">
        <f t="shared" si="4"/>
        <v>0</v>
      </c>
      <c r="M7" s="10">
        <f t="shared" si="5"/>
        <v>0</v>
      </c>
      <c r="N7" s="14">
        <f t="shared" si="6"/>
        <v>0</v>
      </c>
      <c r="O7" s="34"/>
    </row>
    <row r="8" spans="1:16" ht="200.1" customHeight="1" x14ac:dyDescent="0.25">
      <c r="A8" s="8">
        <v>4</v>
      </c>
      <c r="B8" s="51" t="s">
        <v>95</v>
      </c>
      <c r="C8" s="13"/>
      <c r="D8" s="8" t="s">
        <v>16</v>
      </c>
      <c r="E8" s="38">
        <v>300</v>
      </c>
      <c r="F8" s="10">
        <v>0</v>
      </c>
      <c r="G8" s="10">
        <f t="shared" ref="G8" si="7">E8*F8</f>
        <v>0</v>
      </c>
      <c r="H8" s="25">
        <v>0.08</v>
      </c>
      <c r="I8" s="10">
        <f t="shared" ref="I8" si="8">F8+H8*F8</f>
        <v>0</v>
      </c>
      <c r="J8" s="10">
        <f t="shared" ref="J8" si="9">G8+H8*G8</f>
        <v>0</v>
      </c>
      <c r="K8" s="10">
        <f t="shared" ref="K8" si="10">G8*50%</f>
        <v>0</v>
      </c>
      <c r="L8" s="10">
        <f t="shared" ref="L8" si="11">J8*50%</f>
        <v>0</v>
      </c>
      <c r="M8" s="10">
        <f t="shared" ref="M8" si="12">G8+K8</f>
        <v>0</v>
      </c>
      <c r="N8" s="14">
        <f t="shared" ref="N8" si="13">J8+L8</f>
        <v>0</v>
      </c>
      <c r="O8" s="34"/>
    </row>
    <row r="9" spans="1:16" ht="200.1" customHeight="1" x14ac:dyDescent="0.25">
      <c r="A9" s="8">
        <v>5</v>
      </c>
      <c r="B9" s="51" t="s">
        <v>97</v>
      </c>
      <c r="C9" s="13"/>
      <c r="D9" s="8" t="s">
        <v>32</v>
      </c>
      <c r="E9" s="38">
        <v>400</v>
      </c>
      <c r="F9" s="10">
        <v>0</v>
      </c>
      <c r="G9" s="10">
        <f>E9*F9</f>
        <v>0</v>
      </c>
      <c r="H9" s="25">
        <v>0.08</v>
      </c>
      <c r="I9" s="10">
        <f>F9+H9*F9</f>
        <v>0</v>
      </c>
      <c r="J9" s="10">
        <f>G9+H9*G9</f>
        <v>0</v>
      </c>
      <c r="K9" s="10">
        <f>G9*50%</f>
        <v>0</v>
      </c>
      <c r="L9" s="10">
        <f>J9*50%</f>
        <v>0</v>
      </c>
      <c r="M9" s="10">
        <f>G9+K9</f>
        <v>0</v>
      </c>
      <c r="N9" s="14">
        <f>J9+L9</f>
        <v>0</v>
      </c>
      <c r="O9" s="34"/>
    </row>
    <row r="10" spans="1:16" ht="200.1" customHeight="1" x14ac:dyDescent="0.25">
      <c r="A10" s="8">
        <v>6</v>
      </c>
      <c r="B10" s="51" t="s">
        <v>98</v>
      </c>
      <c r="C10" s="13"/>
      <c r="D10" s="8" t="s">
        <v>32</v>
      </c>
      <c r="E10" s="38">
        <v>600</v>
      </c>
      <c r="F10" s="10">
        <v>0</v>
      </c>
      <c r="G10" s="10">
        <f>E10*F10</f>
        <v>0</v>
      </c>
      <c r="H10" s="25">
        <v>0.08</v>
      </c>
      <c r="I10" s="10">
        <f>F10+H10*F10</f>
        <v>0</v>
      </c>
      <c r="J10" s="10">
        <f>G10+H10*G10</f>
        <v>0</v>
      </c>
      <c r="K10" s="10">
        <f>G10*50%</f>
        <v>0</v>
      </c>
      <c r="L10" s="10">
        <f>J10*50%</f>
        <v>0</v>
      </c>
      <c r="M10" s="10">
        <f>G10+K10</f>
        <v>0</v>
      </c>
      <c r="N10" s="14">
        <f>J10+L10</f>
        <v>0</v>
      </c>
      <c r="O10" s="34"/>
    </row>
    <row r="11" spans="1:16" ht="30" customHeight="1" x14ac:dyDescent="0.25">
      <c r="A11" s="8"/>
      <c r="B11" s="37" t="s">
        <v>17</v>
      </c>
      <c r="C11" s="13"/>
      <c r="D11" s="8"/>
      <c r="E11" s="38"/>
      <c r="F11" s="10">
        <v>0</v>
      </c>
      <c r="G11" s="101">
        <f>SUM(G5:G10)</f>
        <v>0</v>
      </c>
      <c r="H11" s="25"/>
      <c r="I11" s="10"/>
      <c r="J11" s="10">
        <f>SUM(J5:J10)</f>
        <v>0</v>
      </c>
      <c r="K11" s="10">
        <f>G11*50%</f>
        <v>0</v>
      </c>
      <c r="L11" s="10">
        <f>J11*50%</f>
        <v>0</v>
      </c>
      <c r="M11" s="10">
        <f>G11+K11</f>
        <v>0</v>
      </c>
      <c r="N11" s="14">
        <f>J11+L11</f>
        <v>0</v>
      </c>
      <c r="O11" s="34"/>
    </row>
    <row r="12" spans="1:16" ht="200.1" customHeight="1" x14ac:dyDescent="0.25">
      <c r="A12" s="15"/>
      <c r="B12" s="43"/>
      <c r="C12" s="16"/>
      <c r="D12" s="15"/>
      <c r="E12" s="44"/>
      <c r="F12" s="18"/>
      <c r="G12" s="18"/>
      <c r="H12" s="41"/>
      <c r="I12" s="18"/>
      <c r="J12" s="18"/>
      <c r="K12" s="18"/>
      <c r="L12" s="45"/>
      <c r="M12" s="45"/>
      <c r="N12" s="42"/>
    </row>
    <row r="13" spans="1:16" ht="200.1" customHeight="1" x14ac:dyDescent="0.25">
      <c r="A13" s="15"/>
      <c r="B13" s="43"/>
      <c r="C13" s="16"/>
      <c r="D13" s="15"/>
      <c r="E13" s="44"/>
      <c r="F13" s="18"/>
      <c r="G13" s="18"/>
      <c r="H13" s="41"/>
      <c r="I13" s="18"/>
      <c r="J13" s="18"/>
      <c r="K13" s="18"/>
      <c r="L13" s="18"/>
      <c r="M13" s="18"/>
      <c r="N13" s="42"/>
    </row>
    <row r="14" spans="1:16" ht="99.95" customHeight="1" x14ac:dyDescent="0.25">
      <c r="A14" s="15"/>
      <c r="B14" s="43"/>
      <c r="C14" s="16"/>
      <c r="D14" s="15"/>
      <c r="E14" s="44"/>
      <c r="F14" s="18"/>
      <c r="G14" s="18"/>
      <c r="H14" s="41"/>
      <c r="I14" s="18"/>
      <c r="J14" s="18"/>
      <c r="K14" s="18"/>
      <c r="L14" s="18"/>
      <c r="M14" s="18"/>
      <c r="N14" s="42"/>
    </row>
    <row r="15" spans="1:16" ht="99.95" customHeight="1" x14ac:dyDescent="0.25">
      <c r="A15" s="15"/>
      <c r="B15" s="43"/>
      <c r="C15" s="16"/>
      <c r="D15" s="15"/>
      <c r="E15" s="44"/>
      <c r="F15" s="18"/>
      <c r="G15" s="18"/>
      <c r="H15" s="41"/>
      <c r="I15" s="18"/>
      <c r="J15" s="18"/>
      <c r="K15" s="18"/>
      <c r="L15" s="18"/>
      <c r="M15" s="18"/>
      <c r="N15" s="42"/>
    </row>
    <row r="16" spans="1:16" ht="99.95" customHeight="1" x14ac:dyDescent="0.25">
      <c r="A16" s="15"/>
      <c r="B16" s="43"/>
      <c r="C16" s="16"/>
      <c r="D16" s="15"/>
      <c r="E16" s="44"/>
      <c r="F16" s="18"/>
      <c r="G16" s="18"/>
      <c r="H16" s="41"/>
      <c r="I16" s="18"/>
      <c r="J16" s="18"/>
      <c r="K16" s="18"/>
      <c r="L16" s="18"/>
      <c r="M16" s="18"/>
      <c r="N16" s="42"/>
    </row>
    <row r="17" spans="1:15" ht="200.1" customHeight="1" x14ac:dyDescent="0.25">
      <c r="A17" s="15"/>
      <c r="B17" s="43"/>
      <c r="C17" s="16"/>
      <c r="D17" s="15"/>
      <c r="E17" s="44"/>
      <c r="F17" s="18"/>
      <c r="G17" s="18"/>
      <c r="H17" s="41"/>
      <c r="I17" s="18"/>
      <c r="J17" s="18"/>
      <c r="K17" s="18"/>
      <c r="L17" s="18"/>
      <c r="M17" s="18"/>
      <c r="N17" s="42"/>
    </row>
    <row r="18" spans="1:15" ht="87" customHeight="1" x14ac:dyDescent="0.25">
      <c r="A18" s="15"/>
      <c r="B18" s="15"/>
      <c r="C18" s="16"/>
      <c r="D18" s="15"/>
      <c r="E18" s="17"/>
      <c r="F18" s="18"/>
      <c r="G18" s="18"/>
      <c r="H18" s="41"/>
      <c r="I18" s="18"/>
      <c r="J18" s="18"/>
      <c r="K18" s="18"/>
      <c r="L18" s="18"/>
      <c r="M18" s="18"/>
      <c r="N18" s="42"/>
    </row>
    <row r="19" spans="1:15" x14ac:dyDescent="0.25">
      <c r="A19" s="1"/>
      <c r="B19" s="1"/>
      <c r="C19" s="1"/>
      <c r="D19" s="26"/>
      <c r="E19" s="1"/>
      <c r="F19" s="1"/>
      <c r="G19" s="1"/>
      <c r="H19" s="1"/>
      <c r="I19" s="1"/>
      <c r="J19" s="1"/>
      <c r="K19" s="1"/>
      <c r="L19" s="21"/>
      <c r="M19" s="21"/>
      <c r="N19" s="20"/>
      <c r="O19" s="20"/>
    </row>
    <row r="20" spans="1:15" x14ac:dyDescent="0.25">
      <c r="A20" s="23"/>
      <c r="B20" s="1"/>
      <c r="C20" s="1"/>
      <c r="D20" s="1"/>
      <c r="E20" s="1"/>
      <c r="F20" s="1"/>
      <c r="G20" s="1"/>
      <c r="H20" s="1"/>
      <c r="I20" s="1"/>
      <c r="J20" s="1"/>
      <c r="K20" s="1"/>
      <c r="L20" s="21"/>
      <c r="M20" s="21"/>
      <c r="N20" s="20"/>
      <c r="O20" s="20"/>
    </row>
    <row r="21" spans="1:15" x14ac:dyDescent="0.25">
      <c r="A21" s="1"/>
      <c r="B21" s="1"/>
      <c r="C21" s="1"/>
      <c r="D21" s="1"/>
      <c r="E21" s="1"/>
      <c r="F21" s="1"/>
      <c r="G21" s="1"/>
      <c r="H21" s="1"/>
      <c r="I21" s="1"/>
      <c r="J21" s="1"/>
      <c r="K21" s="1"/>
      <c r="L21" s="21"/>
      <c r="M21" s="21"/>
      <c r="N21" s="20"/>
      <c r="O21" s="20"/>
    </row>
    <row r="22" spans="1:15" x14ac:dyDescent="0.25">
      <c r="A22" s="1"/>
      <c r="B22" s="1"/>
      <c r="C22" s="1"/>
      <c r="D22" s="1"/>
      <c r="E22" s="1"/>
      <c r="F22" s="1"/>
      <c r="G22" s="1"/>
      <c r="H22" s="1"/>
      <c r="I22" s="1"/>
      <c r="J22" s="1"/>
      <c r="K22" s="1"/>
      <c r="L22" s="21"/>
      <c r="M22" s="21"/>
      <c r="N22" s="20"/>
      <c r="O22" s="20"/>
    </row>
    <row r="23" spans="1:15" x14ac:dyDescent="0.25">
      <c r="A23" s="1"/>
      <c r="B23" s="1"/>
      <c r="C23" s="1"/>
      <c r="D23" s="1"/>
      <c r="E23" s="1"/>
      <c r="F23" s="1"/>
      <c r="G23" s="1"/>
      <c r="H23" s="1"/>
      <c r="I23" s="1"/>
      <c r="J23" s="1"/>
      <c r="K23" s="1"/>
      <c r="L23" s="21"/>
      <c r="M23" s="21"/>
      <c r="N23" s="20"/>
      <c r="O23" s="20"/>
    </row>
    <row r="24" spans="1:15" ht="2.25" customHeight="1" x14ac:dyDescent="0.25">
      <c r="A24" s="1"/>
      <c r="B24" s="1"/>
      <c r="C24" s="1"/>
      <c r="D24" s="1"/>
      <c r="E24" s="1"/>
      <c r="F24" s="1"/>
      <c r="G24" s="1"/>
      <c r="H24" s="1"/>
      <c r="I24" s="1"/>
      <c r="J24" s="1"/>
      <c r="K24" s="1"/>
      <c r="L24" s="21"/>
      <c r="M24" s="21"/>
      <c r="N24" s="20"/>
      <c r="O24" s="20"/>
    </row>
    <row r="25" spans="1:15" ht="20.25" customHeight="1" x14ac:dyDescent="0.25">
      <c r="A25" s="1"/>
      <c r="B25" s="23"/>
      <c r="C25" s="27"/>
      <c r="D25" s="27"/>
      <c r="E25" s="23"/>
      <c r="F25" s="1"/>
    </row>
    <row r="26" spans="1:15" ht="18" customHeight="1" x14ac:dyDescent="0.25">
      <c r="A26" s="28"/>
      <c r="B26" s="1"/>
      <c r="C26" s="1"/>
      <c r="D26" s="1"/>
      <c r="E26" s="1"/>
      <c r="F26" s="1"/>
      <c r="G26" s="1"/>
      <c r="H26" s="1"/>
      <c r="I26" s="1"/>
    </row>
    <row r="27" spans="1:15" ht="15" customHeight="1" x14ac:dyDescent="0.25">
      <c r="A27" s="118"/>
      <c r="B27" s="118"/>
      <c r="C27" s="118"/>
      <c r="D27" s="118"/>
      <c r="E27" s="118"/>
      <c r="F27" s="118"/>
      <c r="G27" s="118"/>
      <c r="H27" s="118"/>
      <c r="I27" s="118"/>
      <c r="J27" s="118"/>
      <c r="K27" s="29"/>
    </row>
    <row r="28" spans="1:15" ht="20.25" customHeight="1" x14ac:dyDescent="0.25">
      <c r="A28" s="118"/>
      <c r="B28" s="118"/>
      <c r="C28" s="118"/>
      <c r="D28" s="118"/>
      <c r="E28" s="118"/>
      <c r="F28" s="118"/>
      <c r="G28" s="118"/>
      <c r="H28" s="118"/>
      <c r="I28" s="118"/>
      <c r="J28" s="118"/>
      <c r="K28" s="29"/>
    </row>
    <row r="29" spans="1:15" ht="15.75" hidden="1" customHeight="1" x14ac:dyDescent="0.25">
      <c r="A29" s="30"/>
      <c r="B29" s="21"/>
      <c r="C29" s="21"/>
      <c r="D29" s="31"/>
      <c r="E29" s="21"/>
      <c r="F29" s="21"/>
      <c r="G29" s="21"/>
      <c r="H29" s="21"/>
      <c r="I29" s="21"/>
      <c r="J29" s="22"/>
      <c r="K29" s="22"/>
    </row>
    <row r="30" spans="1:15" ht="15" customHeight="1" x14ac:dyDescent="0.25">
      <c r="A30" s="118"/>
      <c r="B30" s="118"/>
      <c r="C30" s="118"/>
      <c r="D30" s="118"/>
      <c r="E30" s="118"/>
      <c r="F30" s="118"/>
      <c r="G30" s="118"/>
      <c r="H30" s="118"/>
      <c r="I30" s="118"/>
      <c r="J30" s="22"/>
      <c r="K30" s="22"/>
    </row>
    <row r="31" spans="1:15" ht="15" customHeight="1" x14ac:dyDescent="0.25">
      <c r="A31" s="118"/>
      <c r="B31" s="118"/>
      <c r="C31" s="118"/>
      <c r="D31" s="118"/>
      <c r="E31" s="118"/>
      <c r="F31" s="118"/>
      <c r="G31" s="118"/>
      <c r="H31" s="118"/>
      <c r="I31" s="118"/>
      <c r="J31" s="22"/>
      <c r="K31" s="22"/>
    </row>
    <row r="32" spans="1:15" ht="15" customHeight="1" x14ac:dyDescent="0.25">
      <c r="A32" s="118"/>
      <c r="B32" s="118"/>
      <c r="C32" s="118"/>
      <c r="D32" s="118"/>
      <c r="E32" s="118"/>
      <c r="F32" s="118"/>
      <c r="G32" s="118"/>
      <c r="H32" s="118"/>
      <c r="I32" s="118"/>
      <c r="J32" s="22"/>
      <c r="K32" s="22"/>
    </row>
    <row r="33" spans="1:11" x14ac:dyDescent="0.25">
      <c r="A33" s="22"/>
      <c r="B33" s="22"/>
      <c r="C33" s="22"/>
      <c r="D33" s="22"/>
      <c r="E33" s="22"/>
      <c r="F33" s="22"/>
      <c r="G33" s="22"/>
      <c r="H33" s="22"/>
      <c r="I33" s="22"/>
      <c r="J33" s="22"/>
      <c r="K33" s="22"/>
    </row>
    <row r="34" spans="1:11" x14ac:dyDescent="0.25">
      <c r="B34" s="19"/>
      <c r="C34" s="19"/>
      <c r="D34" s="19"/>
      <c r="E34" s="19"/>
      <c r="F34" s="19"/>
      <c r="G34" s="19"/>
      <c r="H34" s="19"/>
      <c r="I34" s="19"/>
      <c r="J34" s="19"/>
      <c r="K34" s="19"/>
    </row>
    <row r="35" spans="1:11" ht="43.5" customHeight="1" x14ac:dyDescent="0.25">
      <c r="B35" s="119"/>
      <c r="C35" s="119"/>
      <c r="D35" s="119"/>
      <c r="E35" s="119"/>
      <c r="F35" s="119"/>
      <c r="G35" s="119"/>
      <c r="H35" s="119"/>
      <c r="I35" s="119"/>
      <c r="J35" s="119"/>
      <c r="K35" s="24"/>
    </row>
    <row r="36" spans="1:11" ht="19.5" customHeight="1" x14ac:dyDescent="0.25">
      <c r="B36" s="119"/>
      <c r="C36" s="119"/>
      <c r="D36" s="119"/>
      <c r="E36" s="119"/>
      <c r="F36" s="119"/>
      <c r="G36" s="119"/>
      <c r="H36" s="119"/>
      <c r="I36" s="119"/>
      <c r="J36" s="119"/>
      <c r="K36" s="24"/>
    </row>
  </sheetData>
  <mergeCells count="4">
    <mergeCell ref="A27:J28"/>
    <mergeCell ref="A30:I32"/>
    <mergeCell ref="B35:J35"/>
    <mergeCell ref="B36:J36"/>
  </mergeCells>
  <pageMargins left="0.7" right="0.7" top="0.75" bottom="0.75" header="0.3" footer="0.3"/>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AD5B-409C-4F2A-809C-489F17573DEF}">
  <sheetPr>
    <pageSetUpPr fitToPage="1"/>
  </sheetPr>
  <dimension ref="A1:P33"/>
  <sheetViews>
    <sheetView view="pageBreakPreview" zoomScale="120" zoomScaleNormal="70" zoomScaleSheetLayoutView="120" workbookViewId="0">
      <selection activeCell="H5" sqref="H5"/>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34</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3">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200.1" customHeight="1" thickBot="1" x14ac:dyDescent="0.3">
      <c r="A5" s="8">
        <v>1</v>
      </c>
      <c r="B5" s="46" t="s">
        <v>33</v>
      </c>
      <c r="C5" s="13"/>
      <c r="D5" s="8" t="s">
        <v>16</v>
      </c>
      <c r="E5" s="38">
        <v>4000</v>
      </c>
      <c r="F5" s="10">
        <v>0</v>
      </c>
      <c r="G5" s="10">
        <f>E5*F5</f>
        <v>0</v>
      </c>
      <c r="H5" s="25">
        <v>0.08</v>
      </c>
      <c r="I5" s="10">
        <f>F5+H5*F5</f>
        <v>0</v>
      </c>
      <c r="J5" s="39">
        <f>G5+H5*G5</f>
        <v>0</v>
      </c>
      <c r="K5" s="10">
        <f>G5*50%</f>
        <v>0</v>
      </c>
      <c r="L5" s="10">
        <f>J5*50%</f>
        <v>0</v>
      </c>
      <c r="M5" s="10">
        <f>G5+K5</f>
        <v>0</v>
      </c>
      <c r="N5" s="40">
        <f>J5+L5</f>
        <v>0</v>
      </c>
      <c r="O5" s="34"/>
    </row>
    <row r="6" spans="1:16" ht="30" customHeight="1" thickBot="1" x14ac:dyDescent="0.3">
      <c r="A6" s="8"/>
      <c r="B6" s="37" t="s">
        <v>17</v>
      </c>
      <c r="C6" s="13"/>
      <c r="D6" s="8"/>
      <c r="E6" s="38"/>
      <c r="F6" s="10"/>
      <c r="G6" s="10">
        <f>SUM(G5)</f>
        <v>0</v>
      </c>
      <c r="H6" s="25"/>
      <c r="I6" s="54"/>
      <c r="J6" s="58">
        <f>SUM(J5)</f>
        <v>0</v>
      </c>
      <c r="K6" s="56">
        <f>SUM(K5)</f>
        <v>0</v>
      </c>
      <c r="L6" s="10">
        <f>SUM(L5)</f>
        <v>0</v>
      </c>
      <c r="M6" s="54">
        <f>SUM(M5)</f>
        <v>0</v>
      </c>
      <c r="N6" s="57">
        <f>SUM(N5)</f>
        <v>0</v>
      </c>
      <c r="O6" s="55"/>
    </row>
    <row r="7" spans="1:16" ht="200.1" customHeight="1" x14ac:dyDescent="0.25">
      <c r="A7" s="15"/>
      <c r="B7" s="43"/>
      <c r="C7" s="16"/>
      <c r="D7" s="15"/>
      <c r="E7" s="44"/>
      <c r="F7" s="18"/>
      <c r="G7" s="18"/>
      <c r="H7" s="41"/>
      <c r="I7" s="18"/>
      <c r="J7" s="18"/>
      <c r="K7" s="18"/>
      <c r="L7" s="18"/>
      <c r="M7" s="18"/>
      <c r="N7" s="42"/>
    </row>
    <row r="8" spans="1:16" ht="200.1" customHeight="1" x14ac:dyDescent="0.25">
      <c r="A8" s="15"/>
      <c r="B8" s="43"/>
      <c r="C8" s="16"/>
      <c r="D8" s="15"/>
      <c r="E8" s="44"/>
      <c r="F8" s="18"/>
      <c r="G8" s="18"/>
      <c r="H8" s="41"/>
      <c r="I8" s="18"/>
      <c r="J8" s="18"/>
      <c r="K8" s="18"/>
      <c r="L8" s="18"/>
      <c r="M8" s="18"/>
      <c r="N8" s="42"/>
    </row>
    <row r="9" spans="1:16" ht="200.1" customHeight="1" x14ac:dyDescent="0.25">
      <c r="A9" s="15"/>
      <c r="B9" s="43"/>
      <c r="C9" s="16"/>
      <c r="D9" s="15"/>
      <c r="E9" s="44"/>
      <c r="F9" s="18"/>
      <c r="G9" s="18"/>
      <c r="H9" s="41"/>
      <c r="I9" s="18"/>
      <c r="J9" s="18"/>
      <c r="K9" s="18"/>
      <c r="L9" s="45"/>
      <c r="M9" s="45"/>
      <c r="N9" s="42"/>
    </row>
    <row r="10" spans="1:16" ht="200.1" customHeight="1" x14ac:dyDescent="0.25">
      <c r="A10" s="15"/>
      <c r="B10" s="43"/>
      <c r="C10" s="16"/>
      <c r="D10" s="15"/>
      <c r="E10" s="44"/>
      <c r="F10" s="18"/>
      <c r="G10" s="18"/>
      <c r="H10" s="41"/>
      <c r="I10" s="18"/>
      <c r="J10" s="18"/>
      <c r="K10" s="18"/>
      <c r="L10" s="18"/>
      <c r="M10" s="18"/>
      <c r="N10" s="42"/>
    </row>
    <row r="11" spans="1:16" ht="99.95" customHeight="1" x14ac:dyDescent="0.25">
      <c r="A11" s="15"/>
      <c r="B11" s="43"/>
      <c r="C11" s="16"/>
      <c r="D11" s="15"/>
      <c r="E11" s="44"/>
      <c r="F11" s="18"/>
      <c r="G11" s="18"/>
      <c r="H11" s="41"/>
      <c r="I11" s="18"/>
      <c r="J11" s="18"/>
      <c r="K11" s="18"/>
      <c r="L11" s="18"/>
      <c r="M11" s="18"/>
      <c r="N11" s="42"/>
    </row>
    <row r="12" spans="1:16" ht="99.95" customHeight="1" x14ac:dyDescent="0.25">
      <c r="A12" s="15"/>
      <c r="B12" s="43"/>
      <c r="C12" s="16"/>
      <c r="D12" s="15"/>
      <c r="E12" s="44"/>
      <c r="F12" s="18"/>
      <c r="G12" s="18"/>
      <c r="H12" s="41"/>
      <c r="I12" s="18"/>
      <c r="J12" s="18"/>
      <c r="K12" s="18"/>
      <c r="L12" s="18"/>
      <c r="M12" s="18"/>
      <c r="N12" s="42"/>
    </row>
    <row r="13" spans="1:16" ht="99.95" customHeight="1" x14ac:dyDescent="0.25">
      <c r="A13" s="15"/>
      <c r="B13" s="43"/>
      <c r="C13" s="16"/>
      <c r="D13" s="15"/>
      <c r="E13" s="44"/>
      <c r="F13" s="18"/>
      <c r="G13" s="18"/>
      <c r="H13" s="41"/>
      <c r="I13" s="18"/>
      <c r="J13" s="18"/>
      <c r="K13" s="18"/>
      <c r="L13" s="18"/>
      <c r="M13" s="18"/>
      <c r="N13" s="42"/>
    </row>
    <row r="14" spans="1:16" ht="200.1" customHeight="1" x14ac:dyDescent="0.25">
      <c r="A14" s="15"/>
      <c r="B14" s="43"/>
      <c r="C14" s="16"/>
      <c r="D14" s="15"/>
      <c r="E14" s="44"/>
      <c r="F14" s="18"/>
      <c r="G14" s="18"/>
      <c r="H14" s="41"/>
      <c r="I14" s="18"/>
      <c r="J14" s="18"/>
      <c r="K14" s="18"/>
      <c r="L14" s="18"/>
      <c r="M14" s="18"/>
      <c r="N14" s="42"/>
    </row>
    <row r="15" spans="1:16" ht="87" customHeight="1" x14ac:dyDescent="0.25">
      <c r="A15" s="15"/>
      <c r="B15" s="15"/>
      <c r="C15" s="16"/>
      <c r="D15" s="15"/>
      <c r="E15" s="17"/>
      <c r="F15" s="18"/>
      <c r="G15" s="18"/>
      <c r="H15" s="41"/>
      <c r="I15" s="18"/>
      <c r="J15" s="18"/>
      <c r="K15" s="18"/>
      <c r="L15" s="18"/>
      <c r="M15" s="18"/>
      <c r="N15" s="42"/>
    </row>
    <row r="16" spans="1:16" x14ac:dyDescent="0.25">
      <c r="A16" s="1"/>
      <c r="B16" s="1"/>
      <c r="C16" s="1"/>
      <c r="D16" s="26"/>
      <c r="E16" s="1"/>
      <c r="F16" s="1"/>
      <c r="G16" s="1"/>
      <c r="H16" s="1"/>
      <c r="I16" s="1"/>
      <c r="J16" s="1"/>
      <c r="K16" s="1"/>
      <c r="L16" s="21"/>
      <c r="M16" s="21"/>
      <c r="N16" s="20"/>
      <c r="O16" s="20"/>
    </row>
    <row r="17" spans="1:15" x14ac:dyDescent="0.25">
      <c r="A17" s="23"/>
      <c r="B17" s="1"/>
      <c r="C17" s="1"/>
      <c r="D17" s="1"/>
      <c r="E17" s="1"/>
      <c r="F17" s="1"/>
      <c r="G17" s="1"/>
      <c r="H17" s="1"/>
      <c r="I17" s="1"/>
      <c r="J17" s="1"/>
      <c r="K17" s="1"/>
      <c r="L17" s="21"/>
      <c r="M17" s="21"/>
      <c r="N17" s="20"/>
      <c r="O17" s="20"/>
    </row>
    <row r="18" spans="1:15" x14ac:dyDescent="0.25">
      <c r="A18" s="1"/>
      <c r="B18" s="1"/>
      <c r="C18" s="1"/>
      <c r="D18" s="1"/>
      <c r="E18" s="1"/>
      <c r="F18" s="1"/>
      <c r="G18" s="1"/>
      <c r="H18" s="1"/>
      <c r="I18" s="1"/>
      <c r="J18" s="1"/>
      <c r="K18" s="1"/>
      <c r="L18" s="21"/>
      <c r="M18" s="21"/>
      <c r="N18" s="20"/>
      <c r="O18" s="20"/>
    </row>
    <row r="19" spans="1:15" x14ac:dyDescent="0.25">
      <c r="A19" s="1"/>
      <c r="B19" s="1"/>
      <c r="C19" s="1"/>
      <c r="D19" s="1"/>
      <c r="E19" s="1"/>
      <c r="F19" s="1"/>
      <c r="G19" s="1"/>
      <c r="H19" s="1"/>
      <c r="I19" s="1"/>
      <c r="J19" s="1"/>
      <c r="K19" s="1"/>
      <c r="L19" s="21"/>
      <c r="M19" s="21"/>
      <c r="N19" s="20"/>
      <c r="O19" s="20"/>
    </row>
    <row r="20" spans="1:15" x14ac:dyDescent="0.25">
      <c r="A20" s="1"/>
      <c r="B20" s="1"/>
      <c r="C20" s="1"/>
      <c r="D20" s="1"/>
      <c r="E20" s="1"/>
      <c r="F20" s="1"/>
      <c r="G20" s="1"/>
      <c r="H20" s="1"/>
      <c r="I20" s="1"/>
      <c r="J20" s="1"/>
      <c r="K20" s="1"/>
      <c r="L20" s="21"/>
      <c r="M20" s="21"/>
      <c r="N20" s="20"/>
      <c r="O20" s="20"/>
    </row>
    <row r="21" spans="1:15" ht="2.25" customHeight="1" x14ac:dyDescent="0.25">
      <c r="A21" s="1"/>
      <c r="B21" s="1"/>
      <c r="C21" s="1"/>
      <c r="D21" s="1"/>
      <c r="E21" s="1"/>
      <c r="F21" s="1"/>
      <c r="G21" s="1"/>
      <c r="H21" s="1"/>
      <c r="I21" s="1"/>
      <c r="J21" s="1"/>
      <c r="K21" s="1"/>
      <c r="L21" s="21"/>
      <c r="M21" s="21"/>
      <c r="N21" s="20"/>
      <c r="O21" s="20"/>
    </row>
    <row r="22" spans="1:15" ht="20.25" customHeight="1" x14ac:dyDescent="0.25">
      <c r="A22" s="1"/>
      <c r="B22" s="23"/>
      <c r="C22" s="27"/>
      <c r="D22" s="27"/>
      <c r="E22" s="23"/>
      <c r="F22" s="1"/>
    </row>
    <row r="23" spans="1:15" ht="18" customHeight="1" x14ac:dyDescent="0.25">
      <c r="A23" s="28"/>
      <c r="B23" s="1"/>
      <c r="C23" s="1"/>
      <c r="D23" s="1"/>
      <c r="E23" s="1"/>
      <c r="F23" s="1"/>
      <c r="G23" s="1"/>
      <c r="H23" s="1"/>
      <c r="I23" s="1"/>
    </row>
    <row r="24" spans="1:15" ht="15" customHeight="1" x14ac:dyDescent="0.25">
      <c r="A24" s="118"/>
      <c r="B24" s="118"/>
      <c r="C24" s="118"/>
      <c r="D24" s="118"/>
      <c r="E24" s="118"/>
      <c r="F24" s="118"/>
      <c r="G24" s="118"/>
      <c r="H24" s="118"/>
      <c r="I24" s="118"/>
      <c r="J24" s="118"/>
      <c r="K24" s="29"/>
    </row>
    <row r="25" spans="1:15" ht="20.25" customHeight="1" x14ac:dyDescent="0.25">
      <c r="A25" s="118"/>
      <c r="B25" s="118"/>
      <c r="C25" s="118"/>
      <c r="D25" s="118"/>
      <c r="E25" s="118"/>
      <c r="F25" s="118"/>
      <c r="G25" s="118"/>
      <c r="H25" s="118"/>
      <c r="I25" s="118"/>
      <c r="J25" s="118"/>
      <c r="K25" s="29"/>
    </row>
    <row r="26" spans="1:15" ht="15.75" hidden="1" customHeight="1" x14ac:dyDescent="0.25">
      <c r="A26" s="30"/>
      <c r="B26" s="21"/>
      <c r="C26" s="21"/>
      <c r="D26" s="31"/>
      <c r="E26" s="21"/>
      <c r="F26" s="21"/>
      <c r="G26" s="21"/>
      <c r="H26" s="21"/>
      <c r="I26" s="21"/>
      <c r="J26" s="22"/>
      <c r="K26" s="22"/>
    </row>
    <row r="27" spans="1:15" ht="15" customHeight="1" x14ac:dyDescent="0.25">
      <c r="A27" s="118"/>
      <c r="B27" s="118"/>
      <c r="C27" s="118"/>
      <c r="D27" s="118"/>
      <c r="E27" s="118"/>
      <c r="F27" s="118"/>
      <c r="G27" s="118"/>
      <c r="H27" s="118"/>
      <c r="I27" s="118"/>
      <c r="J27" s="22"/>
      <c r="K27" s="22"/>
    </row>
    <row r="28" spans="1:15" ht="15" customHeight="1" x14ac:dyDescent="0.25">
      <c r="A28" s="118"/>
      <c r="B28" s="118"/>
      <c r="C28" s="118"/>
      <c r="D28" s="118"/>
      <c r="E28" s="118"/>
      <c r="F28" s="118"/>
      <c r="G28" s="118"/>
      <c r="H28" s="118"/>
      <c r="I28" s="118"/>
      <c r="J28" s="22"/>
      <c r="K28" s="22"/>
    </row>
    <row r="29" spans="1:15" ht="15" customHeight="1" x14ac:dyDescent="0.25">
      <c r="A29" s="118"/>
      <c r="B29" s="118"/>
      <c r="C29" s="118"/>
      <c r="D29" s="118"/>
      <c r="E29" s="118"/>
      <c r="F29" s="118"/>
      <c r="G29" s="118"/>
      <c r="H29" s="118"/>
      <c r="I29" s="118"/>
      <c r="J29" s="22"/>
      <c r="K29" s="22"/>
    </row>
    <row r="30" spans="1:15" x14ac:dyDescent="0.25">
      <c r="A30" s="22"/>
      <c r="B30" s="22"/>
      <c r="C30" s="22"/>
      <c r="D30" s="22"/>
      <c r="E30" s="22"/>
      <c r="F30" s="22"/>
      <c r="G30" s="22"/>
      <c r="H30" s="22"/>
      <c r="I30" s="22"/>
      <c r="J30" s="22"/>
      <c r="K30" s="22"/>
    </row>
    <row r="31" spans="1:15" x14ac:dyDescent="0.25">
      <c r="B31" s="19"/>
      <c r="C31" s="19"/>
      <c r="D31" s="19"/>
      <c r="E31" s="19"/>
      <c r="F31" s="19"/>
      <c r="G31" s="19"/>
      <c r="H31" s="19"/>
      <c r="I31" s="19"/>
      <c r="J31" s="19"/>
      <c r="K31" s="19"/>
    </row>
    <row r="32" spans="1:15" ht="43.5" customHeight="1" x14ac:dyDescent="0.25">
      <c r="B32" s="119"/>
      <c r="C32" s="119"/>
      <c r="D32" s="119"/>
      <c r="E32" s="119"/>
      <c r="F32" s="119"/>
      <c r="G32" s="119"/>
      <c r="H32" s="119"/>
      <c r="I32" s="119"/>
      <c r="J32" s="119"/>
      <c r="K32" s="24"/>
    </row>
    <row r="33" spans="2:11" ht="19.5" customHeight="1" x14ac:dyDescent="0.25">
      <c r="B33" s="119"/>
      <c r="C33" s="119"/>
      <c r="D33" s="119"/>
      <c r="E33" s="119"/>
      <c r="F33" s="119"/>
      <c r="G33" s="119"/>
      <c r="H33" s="119"/>
      <c r="I33" s="119"/>
      <c r="J33" s="119"/>
      <c r="K33" s="24"/>
    </row>
  </sheetData>
  <mergeCells count="4">
    <mergeCell ref="A24:J25"/>
    <mergeCell ref="A27:I29"/>
    <mergeCell ref="B32:J32"/>
    <mergeCell ref="B33:J33"/>
  </mergeCells>
  <pageMargins left="0.7" right="0.7" top="0.75" bottom="0.75" header="0.3" footer="0.3"/>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00A14-7F0B-4724-A771-4984BE96161A}">
  <sheetPr>
    <pageSetUpPr fitToPage="1"/>
  </sheetPr>
  <dimension ref="A1:P34"/>
  <sheetViews>
    <sheetView topLeftCell="A10" zoomScale="110" zoomScaleNormal="110" workbookViewId="0">
      <selection activeCell="G14" sqref="G14"/>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40</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3">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200.1" customHeight="1" x14ac:dyDescent="0.25">
      <c r="A5" s="8">
        <v>1</v>
      </c>
      <c r="B5" s="48" t="s">
        <v>35</v>
      </c>
      <c r="C5" s="13"/>
      <c r="D5" s="8" t="s">
        <v>16</v>
      </c>
      <c r="E5" s="38">
        <v>5</v>
      </c>
      <c r="F5" s="10">
        <v>0</v>
      </c>
      <c r="G5" s="10">
        <f>E5*F5</f>
        <v>0</v>
      </c>
      <c r="H5" s="25">
        <v>0.08</v>
      </c>
      <c r="I5" s="10">
        <f>F5+H5*F5</f>
        <v>0</v>
      </c>
      <c r="J5" s="10">
        <f>G5+H5*G5</f>
        <v>0</v>
      </c>
      <c r="K5" s="10">
        <f>G5*50%</f>
        <v>0</v>
      </c>
      <c r="L5" s="10">
        <f>J5*50%</f>
        <v>0</v>
      </c>
      <c r="M5" s="10">
        <f>G5+K5</f>
        <v>0</v>
      </c>
      <c r="N5" s="14">
        <f>J5+L5</f>
        <v>0</v>
      </c>
      <c r="O5" s="34"/>
    </row>
    <row r="6" spans="1:16" ht="249.95" customHeight="1" x14ac:dyDescent="0.25">
      <c r="A6" s="8">
        <v>2</v>
      </c>
      <c r="B6" s="48" t="s">
        <v>36</v>
      </c>
      <c r="C6" s="13"/>
      <c r="D6" s="8" t="s">
        <v>16</v>
      </c>
      <c r="E6" s="38">
        <v>5</v>
      </c>
      <c r="F6" s="10">
        <v>0</v>
      </c>
      <c r="G6" s="10">
        <f t="shared" ref="G6:G19" si="0">E6*F6</f>
        <v>0</v>
      </c>
      <c r="H6" s="25">
        <v>0.08</v>
      </c>
      <c r="I6" s="10">
        <f t="shared" ref="I6:I9" si="1">F6+H6*F6</f>
        <v>0</v>
      </c>
      <c r="J6" s="10">
        <f t="shared" ref="J6:J9" si="2">G6+H6*G6</f>
        <v>0</v>
      </c>
      <c r="K6" s="10">
        <f t="shared" ref="K6:K9" si="3">G6*50%</f>
        <v>0</v>
      </c>
      <c r="L6" s="10">
        <f t="shared" ref="L6:L9" si="4">J6*50%</f>
        <v>0</v>
      </c>
      <c r="M6" s="10">
        <f t="shared" ref="M6:M9" si="5">G6+K6</f>
        <v>0</v>
      </c>
      <c r="N6" s="14">
        <f t="shared" ref="N6:N9" si="6">J6+L6</f>
        <v>0</v>
      </c>
      <c r="O6" s="34"/>
    </row>
    <row r="7" spans="1:16" ht="200.1" customHeight="1" x14ac:dyDescent="0.25">
      <c r="A7" s="8">
        <v>3</v>
      </c>
      <c r="B7" s="48" t="s">
        <v>37</v>
      </c>
      <c r="C7" s="13"/>
      <c r="D7" s="8" t="s">
        <v>16</v>
      </c>
      <c r="E7" s="38">
        <v>6000</v>
      </c>
      <c r="F7" s="10">
        <v>0</v>
      </c>
      <c r="G7" s="10">
        <f t="shared" si="0"/>
        <v>0</v>
      </c>
      <c r="H7" s="25">
        <v>0.08</v>
      </c>
      <c r="I7" s="10">
        <f t="shared" si="1"/>
        <v>0</v>
      </c>
      <c r="J7" s="10">
        <f t="shared" si="2"/>
        <v>0</v>
      </c>
      <c r="K7" s="10">
        <f t="shared" si="3"/>
        <v>0</v>
      </c>
      <c r="L7" s="10">
        <f t="shared" si="4"/>
        <v>0</v>
      </c>
      <c r="M7" s="10">
        <f t="shared" si="5"/>
        <v>0</v>
      </c>
      <c r="N7" s="14">
        <f t="shared" si="6"/>
        <v>0</v>
      </c>
      <c r="O7" s="34"/>
    </row>
    <row r="8" spans="1:16" ht="249.95" customHeight="1" x14ac:dyDescent="0.25">
      <c r="A8" s="8">
        <v>4</v>
      </c>
      <c r="B8" s="48" t="s">
        <v>38</v>
      </c>
      <c r="C8" s="13"/>
      <c r="D8" s="8" t="s">
        <v>16</v>
      </c>
      <c r="E8" s="38">
        <v>1000</v>
      </c>
      <c r="F8" s="10">
        <v>0</v>
      </c>
      <c r="G8" s="10">
        <f t="shared" si="0"/>
        <v>0</v>
      </c>
      <c r="H8" s="25">
        <v>0.08</v>
      </c>
      <c r="I8" s="10">
        <f t="shared" si="1"/>
        <v>0</v>
      </c>
      <c r="J8" s="10">
        <f t="shared" si="2"/>
        <v>0</v>
      </c>
      <c r="K8" s="10">
        <f t="shared" si="3"/>
        <v>0</v>
      </c>
      <c r="L8" s="10">
        <f t="shared" si="4"/>
        <v>0</v>
      </c>
      <c r="M8" s="10">
        <f t="shared" si="5"/>
        <v>0</v>
      </c>
      <c r="N8" s="14">
        <f t="shared" si="6"/>
        <v>0</v>
      </c>
      <c r="O8" s="34"/>
    </row>
    <row r="9" spans="1:16" ht="300" customHeight="1" x14ac:dyDescent="0.25">
      <c r="A9" s="8">
        <v>5</v>
      </c>
      <c r="B9" s="48" t="s">
        <v>39</v>
      </c>
      <c r="C9" s="13"/>
      <c r="D9" s="8" t="s">
        <v>16</v>
      </c>
      <c r="E9" s="38">
        <v>600</v>
      </c>
      <c r="F9" s="10">
        <v>0</v>
      </c>
      <c r="G9" s="10">
        <f t="shared" si="0"/>
        <v>0</v>
      </c>
      <c r="H9" s="25">
        <v>0.08</v>
      </c>
      <c r="I9" s="10">
        <f t="shared" si="1"/>
        <v>0</v>
      </c>
      <c r="J9" s="10">
        <f t="shared" si="2"/>
        <v>0</v>
      </c>
      <c r="K9" s="10">
        <f t="shared" si="3"/>
        <v>0</v>
      </c>
      <c r="L9" s="10">
        <f t="shared" si="4"/>
        <v>0</v>
      </c>
      <c r="M9" s="10">
        <f t="shared" si="5"/>
        <v>0</v>
      </c>
      <c r="N9" s="14">
        <f t="shared" si="6"/>
        <v>0</v>
      </c>
      <c r="O9" s="34"/>
    </row>
    <row r="10" spans="1:16" ht="120" customHeight="1" x14ac:dyDescent="0.25">
      <c r="A10" s="8">
        <v>6</v>
      </c>
      <c r="B10" s="47" t="s">
        <v>77</v>
      </c>
      <c r="C10" s="13"/>
      <c r="D10" s="8" t="s">
        <v>32</v>
      </c>
      <c r="E10" s="38">
        <v>70</v>
      </c>
      <c r="F10" s="10">
        <v>0</v>
      </c>
      <c r="G10" s="10">
        <f t="shared" si="0"/>
        <v>0</v>
      </c>
      <c r="H10" s="25">
        <v>0.08</v>
      </c>
      <c r="I10" s="10">
        <f t="shared" ref="I10:I19" si="7">F10+H10*F10</f>
        <v>0</v>
      </c>
      <c r="J10" s="10">
        <f t="shared" ref="J10:J19" si="8">G10+H10*G10</f>
        <v>0</v>
      </c>
      <c r="K10" s="10">
        <f t="shared" ref="K10:K20" si="9">G10*50%</f>
        <v>0</v>
      </c>
      <c r="L10" s="10">
        <f t="shared" ref="L10:L20" si="10">J10*50%</f>
        <v>0</v>
      </c>
      <c r="M10" s="10">
        <f t="shared" ref="M10:M20" si="11">G10+K10</f>
        <v>0</v>
      </c>
      <c r="N10" s="14">
        <f t="shared" ref="N10:N20" si="12">J10+L10</f>
        <v>0</v>
      </c>
      <c r="O10" s="55"/>
    </row>
    <row r="11" spans="1:16" ht="120" customHeight="1" x14ac:dyDescent="0.25">
      <c r="A11" s="8">
        <v>7</v>
      </c>
      <c r="B11" s="47" t="s">
        <v>78</v>
      </c>
      <c r="C11" s="13"/>
      <c r="D11" s="8" t="s">
        <v>32</v>
      </c>
      <c r="E11" s="38">
        <v>800</v>
      </c>
      <c r="F11" s="10">
        <v>0</v>
      </c>
      <c r="G11" s="39">
        <f t="shared" si="0"/>
        <v>0</v>
      </c>
      <c r="H11" s="75">
        <v>0.08</v>
      </c>
      <c r="I11" s="39">
        <f t="shared" si="7"/>
        <v>0</v>
      </c>
      <c r="J11" s="39">
        <f t="shared" si="8"/>
        <v>0</v>
      </c>
      <c r="K11" s="39">
        <f t="shared" si="9"/>
        <v>0</v>
      </c>
      <c r="L11" s="39">
        <f t="shared" si="10"/>
        <v>0</v>
      </c>
      <c r="M11" s="39">
        <f t="shared" si="11"/>
        <v>0</v>
      </c>
      <c r="N11" s="40">
        <f t="shared" si="12"/>
        <v>0</v>
      </c>
      <c r="O11" s="55"/>
    </row>
    <row r="12" spans="1:16" ht="99.95" customHeight="1" x14ac:dyDescent="0.25">
      <c r="A12" s="8">
        <v>8</v>
      </c>
      <c r="B12" s="47" t="s">
        <v>79</v>
      </c>
      <c r="C12" s="13"/>
      <c r="D12" s="8" t="s">
        <v>32</v>
      </c>
      <c r="E12" s="38">
        <v>30</v>
      </c>
      <c r="F12" s="10">
        <v>0</v>
      </c>
      <c r="G12" s="10">
        <f t="shared" si="0"/>
        <v>0</v>
      </c>
      <c r="H12" s="25">
        <v>0.08</v>
      </c>
      <c r="I12" s="10">
        <f t="shared" si="7"/>
        <v>0</v>
      </c>
      <c r="J12" s="10">
        <f t="shared" si="8"/>
        <v>0</v>
      </c>
      <c r="K12" s="10">
        <f t="shared" si="9"/>
        <v>0</v>
      </c>
      <c r="L12" s="10">
        <f t="shared" si="10"/>
        <v>0</v>
      </c>
      <c r="M12" s="10">
        <f t="shared" si="11"/>
        <v>0</v>
      </c>
      <c r="N12" s="14">
        <f t="shared" si="12"/>
        <v>0</v>
      </c>
      <c r="O12" s="34"/>
    </row>
    <row r="13" spans="1:16" ht="99.95" customHeight="1" x14ac:dyDescent="0.25">
      <c r="A13" s="8">
        <v>9</v>
      </c>
      <c r="B13" s="47" t="s">
        <v>80</v>
      </c>
      <c r="C13" s="13"/>
      <c r="D13" s="8" t="s">
        <v>32</v>
      </c>
      <c r="E13" s="38">
        <v>5</v>
      </c>
      <c r="F13" s="10">
        <v>0</v>
      </c>
      <c r="G13" s="39">
        <f t="shared" si="0"/>
        <v>0</v>
      </c>
      <c r="H13" s="75">
        <v>0.08</v>
      </c>
      <c r="I13" s="39">
        <f t="shared" si="7"/>
        <v>0</v>
      </c>
      <c r="J13" s="39">
        <f t="shared" si="8"/>
        <v>0</v>
      </c>
      <c r="K13" s="39">
        <f t="shared" si="9"/>
        <v>0</v>
      </c>
      <c r="L13" s="39">
        <f t="shared" si="10"/>
        <v>0</v>
      </c>
      <c r="M13" s="39">
        <f t="shared" si="11"/>
        <v>0</v>
      </c>
      <c r="N13" s="40">
        <f t="shared" si="12"/>
        <v>0</v>
      </c>
      <c r="O13" s="34"/>
    </row>
    <row r="14" spans="1:16" ht="99.95" customHeight="1" x14ac:dyDescent="0.25">
      <c r="A14" s="8">
        <v>10</v>
      </c>
      <c r="B14" s="47" t="s">
        <v>81</v>
      </c>
      <c r="C14" s="13"/>
      <c r="D14" s="8" t="s">
        <v>32</v>
      </c>
      <c r="E14" s="38">
        <v>20</v>
      </c>
      <c r="F14" s="10">
        <v>0</v>
      </c>
      <c r="G14" s="39">
        <f t="shared" si="0"/>
        <v>0</v>
      </c>
      <c r="H14" s="25">
        <v>0.08</v>
      </c>
      <c r="I14" s="10">
        <f t="shared" si="7"/>
        <v>0</v>
      </c>
      <c r="J14" s="10">
        <f t="shared" si="8"/>
        <v>0</v>
      </c>
      <c r="K14" s="10">
        <f t="shared" si="9"/>
        <v>0</v>
      </c>
      <c r="L14" s="10">
        <f t="shared" si="10"/>
        <v>0</v>
      </c>
      <c r="M14" s="10">
        <f t="shared" si="11"/>
        <v>0</v>
      </c>
      <c r="N14" s="14">
        <f t="shared" si="12"/>
        <v>0</v>
      </c>
      <c r="O14" s="34"/>
    </row>
    <row r="15" spans="1:16" ht="140.1" customHeight="1" x14ac:dyDescent="0.25">
      <c r="A15" s="8">
        <v>11</v>
      </c>
      <c r="B15" s="47" t="s">
        <v>82</v>
      </c>
      <c r="C15" s="13"/>
      <c r="D15" s="8" t="s">
        <v>32</v>
      </c>
      <c r="E15" s="38">
        <v>20</v>
      </c>
      <c r="F15" s="10">
        <v>0</v>
      </c>
      <c r="G15" s="39">
        <f t="shared" si="0"/>
        <v>0</v>
      </c>
      <c r="H15" s="75">
        <v>0.08</v>
      </c>
      <c r="I15" s="39">
        <f t="shared" si="7"/>
        <v>0</v>
      </c>
      <c r="J15" s="39">
        <f t="shared" si="8"/>
        <v>0</v>
      </c>
      <c r="K15" s="39">
        <f t="shared" si="9"/>
        <v>0</v>
      </c>
      <c r="L15" s="39">
        <f t="shared" si="10"/>
        <v>0</v>
      </c>
      <c r="M15" s="39">
        <f t="shared" si="11"/>
        <v>0</v>
      </c>
      <c r="N15" s="40">
        <f t="shared" si="12"/>
        <v>0</v>
      </c>
      <c r="O15" s="34"/>
    </row>
    <row r="16" spans="1:16" ht="80.099999999999994" customHeight="1" x14ac:dyDescent="0.25">
      <c r="A16" s="8">
        <v>12</v>
      </c>
      <c r="B16" s="47" t="s">
        <v>83</v>
      </c>
      <c r="C16" s="13"/>
      <c r="D16" s="8" t="s">
        <v>32</v>
      </c>
      <c r="E16" s="38">
        <v>2300</v>
      </c>
      <c r="F16" s="10">
        <v>0</v>
      </c>
      <c r="G16" s="10">
        <f t="shared" si="0"/>
        <v>0</v>
      </c>
      <c r="H16" s="25">
        <v>0.08</v>
      </c>
      <c r="I16" s="10">
        <f t="shared" si="7"/>
        <v>0</v>
      </c>
      <c r="J16" s="10">
        <f t="shared" si="8"/>
        <v>0</v>
      </c>
      <c r="K16" s="10">
        <f t="shared" si="9"/>
        <v>0</v>
      </c>
      <c r="L16" s="10">
        <f t="shared" si="10"/>
        <v>0</v>
      </c>
      <c r="M16" s="10">
        <f t="shared" si="11"/>
        <v>0</v>
      </c>
      <c r="N16" s="14">
        <f t="shared" si="12"/>
        <v>0</v>
      </c>
      <c r="O16" s="34"/>
    </row>
    <row r="17" spans="1:15" ht="80.099999999999994" customHeight="1" x14ac:dyDescent="0.25">
      <c r="A17" s="8">
        <v>13</v>
      </c>
      <c r="B17" s="47" t="s">
        <v>84</v>
      </c>
      <c r="C17" s="60"/>
      <c r="D17" s="8" t="s">
        <v>32</v>
      </c>
      <c r="E17" s="38">
        <v>10000</v>
      </c>
      <c r="F17" s="10">
        <v>0</v>
      </c>
      <c r="G17" s="39">
        <f t="shared" si="0"/>
        <v>0</v>
      </c>
      <c r="H17" s="75">
        <v>0.08</v>
      </c>
      <c r="I17" s="39">
        <f t="shared" si="7"/>
        <v>0</v>
      </c>
      <c r="J17" s="39">
        <f t="shared" si="8"/>
        <v>0</v>
      </c>
      <c r="K17" s="39">
        <f t="shared" si="9"/>
        <v>0</v>
      </c>
      <c r="L17" s="39">
        <f t="shared" si="10"/>
        <v>0</v>
      </c>
      <c r="M17" s="39">
        <f t="shared" si="11"/>
        <v>0</v>
      </c>
      <c r="N17" s="40">
        <f t="shared" si="12"/>
        <v>0</v>
      </c>
      <c r="O17" s="76"/>
    </row>
    <row r="18" spans="1:15" ht="80.099999999999994" customHeight="1" x14ac:dyDescent="0.25">
      <c r="A18" s="8">
        <v>14</v>
      </c>
      <c r="B18" s="47" t="s">
        <v>85</v>
      </c>
      <c r="C18" s="60"/>
      <c r="D18" s="8" t="s">
        <v>32</v>
      </c>
      <c r="E18" s="38">
        <v>800</v>
      </c>
      <c r="F18" s="10">
        <v>0</v>
      </c>
      <c r="G18" s="10">
        <f t="shared" si="0"/>
        <v>0</v>
      </c>
      <c r="H18" s="25">
        <v>0.08</v>
      </c>
      <c r="I18" s="10">
        <f t="shared" si="7"/>
        <v>0</v>
      </c>
      <c r="J18" s="10">
        <f t="shared" si="8"/>
        <v>0</v>
      </c>
      <c r="K18" s="10">
        <f t="shared" si="9"/>
        <v>0</v>
      </c>
      <c r="L18" s="10">
        <f t="shared" si="10"/>
        <v>0</v>
      </c>
      <c r="M18" s="10">
        <f t="shared" si="11"/>
        <v>0</v>
      </c>
      <c r="N18" s="14">
        <f t="shared" si="12"/>
        <v>0</v>
      </c>
      <c r="O18" s="76"/>
    </row>
    <row r="19" spans="1:15" ht="80.099999999999994" customHeight="1" thickBot="1" x14ac:dyDescent="0.3">
      <c r="A19" s="8">
        <v>15</v>
      </c>
      <c r="B19" s="47" t="s">
        <v>86</v>
      </c>
      <c r="C19" s="60"/>
      <c r="D19" s="8" t="s">
        <v>32</v>
      </c>
      <c r="E19" s="38">
        <v>20</v>
      </c>
      <c r="F19" s="10">
        <v>0</v>
      </c>
      <c r="G19" s="39">
        <f t="shared" si="0"/>
        <v>0</v>
      </c>
      <c r="H19" s="75">
        <v>0.08</v>
      </c>
      <c r="I19" s="39">
        <f t="shared" si="7"/>
        <v>0</v>
      </c>
      <c r="J19" s="39">
        <f t="shared" si="8"/>
        <v>0</v>
      </c>
      <c r="K19" s="39">
        <f t="shared" si="9"/>
        <v>0</v>
      </c>
      <c r="L19" s="39">
        <f t="shared" si="10"/>
        <v>0</v>
      </c>
      <c r="M19" s="39">
        <f t="shared" si="11"/>
        <v>0</v>
      </c>
      <c r="N19" s="40">
        <f t="shared" si="12"/>
        <v>0</v>
      </c>
      <c r="O19" s="76"/>
    </row>
    <row r="20" spans="1:15" ht="30" customHeight="1" thickBot="1" x14ac:dyDescent="0.3">
      <c r="A20" s="60"/>
      <c r="B20" s="13" t="s">
        <v>17</v>
      </c>
      <c r="C20" s="60"/>
      <c r="D20" s="60"/>
      <c r="E20" s="60"/>
      <c r="F20" s="60">
        <v>0</v>
      </c>
      <c r="G20" s="70">
        <f>SUM(G5:G19)</f>
        <v>0</v>
      </c>
      <c r="H20" s="60"/>
      <c r="I20" s="63"/>
      <c r="J20" s="77">
        <f>SUM(J5:J19)</f>
        <v>0</v>
      </c>
      <c r="K20" s="65">
        <f t="shared" si="9"/>
        <v>0</v>
      </c>
      <c r="L20" s="62">
        <f t="shared" si="10"/>
        <v>0</v>
      </c>
      <c r="M20" s="64">
        <f t="shared" si="11"/>
        <v>0</v>
      </c>
      <c r="N20" s="67">
        <f t="shared" si="12"/>
        <v>0</v>
      </c>
      <c r="O20" s="66"/>
    </row>
    <row r="21" spans="1:15" x14ac:dyDescent="0.25">
      <c r="A21" s="1"/>
      <c r="B21" s="1"/>
      <c r="C21" s="1"/>
      <c r="D21" s="1"/>
      <c r="E21" s="1"/>
      <c r="F21" s="1"/>
      <c r="G21" s="1"/>
      <c r="H21" s="1"/>
      <c r="I21" s="1"/>
      <c r="J21" s="1"/>
      <c r="K21" s="1"/>
      <c r="L21" s="21"/>
      <c r="M21" s="21"/>
      <c r="N21" s="20"/>
      <c r="O21" s="20"/>
    </row>
    <row r="22" spans="1:15" ht="20.100000000000001" customHeight="1" x14ac:dyDescent="0.25">
      <c r="A22" s="1"/>
      <c r="B22" s="1"/>
      <c r="C22" s="1"/>
      <c r="D22" s="1"/>
      <c r="E22" s="1"/>
      <c r="F22" s="1"/>
      <c r="G22" s="1"/>
      <c r="H22" s="1"/>
      <c r="I22" s="1"/>
      <c r="J22" s="1"/>
      <c r="K22" s="1"/>
      <c r="L22" s="21"/>
      <c r="M22" s="21"/>
      <c r="N22" s="20"/>
      <c r="O22" s="20"/>
    </row>
    <row r="23" spans="1:15" ht="20.25" customHeight="1" x14ac:dyDescent="0.25">
      <c r="A23" s="1"/>
      <c r="B23" s="23"/>
      <c r="C23" s="27"/>
      <c r="D23" s="27"/>
      <c r="E23" s="23"/>
      <c r="F23" s="1"/>
    </row>
    <row r="24" spans="1:15" ht="18" customHeight="1" x14ac:dyDescent="0.25">
      <c r="A24" s="28"/>
      <c r="B24" s="1"/>
      <c r="C24" s="1"/>
      <c r="D24" s="1"/>
      <c r="E24" s="1"/>
      <c r="F24" s="1"/>
      <c r="G24" s="1"/>
      <c r="H24" s="1"/>
      <c r="I24" s="1"/>
    </row>
    <row r="25" spans="1:15" ht="15" customHeight="1" x14ac:dyDescent="0.25">
      <c r="A25" s="118"/>
      <c r="B25" s="118"/>
      <c r="C25" s="118"/>
      <c r="D25" s="118"/>
      <c r="E25" s="118"/>
      <c r="F25" s="118"/>
      <c r="G25" s="118"/>
      <c r="H25" s="118"/>
      <c r="I25" s="118"/>
      <c r="J25" s="118"/>
      <c r="K25" s="29"/>
    </row>
    <row r="26" spans="1:15" ht="20.25" customHeight="1" x14ac:dyDescent="0.25">
      <c r="A26" s="118"/>
      <c r="B26" s="118"/>
      <c r="C26" s="118"/>
      <c r="D26" s="118"/>
      <c r="E26" s="118"/>
      <c r="F26" s="118"/>
      <c r="G26" s="118"/>
      <c r="H26" s="118"/>
      <c r="I26" s="118"/>
      <c r="J26" s="118"/>
      <c r="K26" s="29"/>
    </row>
    <row r="27" spans="1:15" ht="15.75" hidden="1" customHeight="1" x14ac:dyDescent="0.25">
      <c r="A27" s="30"/>
      <c r="B27" s="21"/>
      <c r="C27" s="21"/>
      <c r="D27" s="31"/>
      <c r="E27" s="21"/>
      <c r="F27" s="21"/>
      <c r="G27" s="21"/>
      <c r="H27" s="21"/>
      <c r="I27" s="21"/>
      <c r="J27" s="22"/>
      <c r="K27" s="22"/>
    </row>
    <row r="28" spans="1:15" ht="15" customHeight="1" x14ac:dyDescent="0.25">
      <c r="A28" s="118"/>
      <c r="B28" s="118"/>
      <c r="C28" s="118"/>
      <c r="D28" s="118"/>
      <c r="E28" s="118"/>
      <c r="F28" s="118"/>
      <c r="G28" s="118"/>
      <c r="H28" s="118"/>
      <c r="I28" s="118"/>
      <c r="J28" s="22"/>
      <c r="K28" s="22"/>
    </row>
    <row r="29" spans="1:15" ht="15" customHeight="1" x14ac:dyDescent="0.25">
      <c r="A29" s="118"/>
      <c r="B29" s="118"/>
      <c r="C29" s="118"/>
      <c r="D29" s="118"/>
      <c r="E29" s="118"/>
      <c r="F29" s="118"/>
      <c r="G29" s="118"/>
      <c r="H29" s="118"/>
      <c r="I29" s="118"/>
      <c r="J29" s="22"/>
      <c r="K29" s="22"/>
    </row>
    <row r="30" spans="1:15" ht="15" customHeight="1" x14ac:dyDescent="0.25">
      <c r="A30" s="118"/>
      <c r="B30" s="118"/>
      <c r="C30" s="118"/>
      <c r="D30" s="118"/>
      <c r="E30" s="118"/>
      <c r="F30" s="118"/>
      <c r="G30" s="118"/>
      <c r="H30" s="118"/>
      <c r="I30" s="118"/>
      <c r="J30" s="22"/>
      <c r="K30" s="22"/>
    </row>
    <row r="31" spans="1:15" x14ac:dyDescent="0.25">
      <c r="A31" s="22"/>
      <c r="B31" s="22"/>
      <c r="C31" s="22"/>
      <c r="D31" s="22"/>
      <c r="E31" s="22"/>
      <c r="F31" s="22"/>
      <c r="G31" s="22"/>
      <c r="H31" s="22"/>
      <c r="I31" s="22"/>
      <c r="J31" s="22"/>
      <c r="K31" s="22"/>
    </row>
    <row r="32" spans="1:15" x14ac:dyDescent="0.25">
      <c r="B32" s="19"/>
      <c r="C32" s="19"/>
      <c r="D32" s="19"/>
      <c r="E32" s="19"/>
      <c r="F32" s="19"/>
      <c r="G32" s="19"/>
      <c r="H32" s="19"/>
      <c r="I32" s="19"/>
      <c r="J32" s="19"/>
      <c r="K32" s="19"/>
    </row>
    <row r="33" spans="2:11" ht="43.5" customHeight="1" x14ac:dyDescent="0.25">
      <c r="B33" s="119"/>
      <c r="C33" s="119"/>
      <c r="D33" s="119"/>
      <c r="E33" s="119"/>
      <c r="F33" s="119"/>
      <c r="G33" s="119"/>
      <c r="H33" s="119"/>
      <c r="I33" s="119"/>
      <c r="J33" s="119"/>
      <c r="K33" s="24"/>
    </row>
    <row r="34" spans="2:11" ht="19.5" customHeight="1" x14ac:dyDescent="0.25">
      <c r="B34" s="119"/>
      <c r="C34" s="119"/>
      <c r="D34" s="119"/>
      <c r="E34" s="119"/>
      <c r="F34" s="119"/>
      <c r="G34" s="119"/>
      <c r="H34" s="119"/>
      <c r="I34" s="119"/>
      <c r="J34" s="119"/>
      <c r="K34" s="24"/>
    </row>
  </sheetData>
  <mergeCells count="4">
    <mergeCell ref="A25:J26"/>
    <mergeCell ref="A28:I30"/>
    <mergeCell ref="B33:J33"/>
    <mergeCell ref="B34:J34"/>
  </mergeCells>
  <pageMargins left="0.7" right="0.7" top="0.75" bottom="0.75" header="0.3" footer="0.3"/>
  <pageSetup paperSize="9"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AF991-BEBA-43CE-B77D-CE01413EA073}">
  <sheetPr>
    <pageSetUpPr fitToPage="1"/>
  </sheetPr>
  <dimension ref="A1:P32"/>
  <sheetViews>
    <sheetView zoomScale="110" zoomScaleNormal="110" workbookViewId="0">
      <selection activeCell="F15" sqref="F15"/>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2" width="15.5703125" style="5" customWidth="1"/>
    <col min="13" max="13" width="18.140625" style="5" customWidth="1"/>
    <col min="14" max="14" width="18" style="5" customWidth="1"/>
    <col min="15" max="16384" width="9.140625" style="5"/>
  </cols>
  <sheetData>
    <row r="1" spans="1:16" x14ac:dyDescent="0.25">
      <c r="A1" s="1" t="s">
        <v>48</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3">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200.1" customHeight="1" x14ac:dyDescent="0.25">
      <c r="A5" s="8">
        <v>1</v>
      </c>
      <c r="B5" s="48" t="s">
        <v>41</v>
      </c>
      <c r="C5" s="13"/>
      <c r="D5" s="8" t="s">
        <v>16</v>
      </c>
      <c r="E5" s="38">
        <v>10</v>
      </c>
      <c r="F5" s="10">
        <v>0</v>
      </c>
      <c r="G5" s="10">
        <f>E5*F5</f>
        <v>0</v>
      </c>
      <c r="H5" s="25">
        <v>0.08</v>
      </c>
      <c r="I5" s="10">
        <f>F5+H5*F5</f>
        <v>0</v>
      </c>
      <c r="J5" s="10">
        <f>G5+H5*G5</f>
        <v>0</v>
      </c>
      <c r="K5" s="10">
        <f>G5*50%</f>
        <v>0</v>
      </c>
      <c r="L5" s="10">
        <f>J5*50%</f>
        <v>0</v>
      </c>
      <c r="M5" s="10">
        <f>G5+K5</f>
        <v>0</v>
      </c>
      <c r="N5" s="14">
        <f>J5+L5</f>
        <v>0</v>
      </c>
      <c r="O5" s="34"/>
    </row>
    <row r="6" spans="1:16" ht="200.1" customHeight="1" x14ac:dyDescent="0.25">
      <c r="A6" s="8">
        <v>2</v>
      </c>
      <c r="B6" s="48" t="s">
        <v>42</v>
      </c>
      <c r="C6" s="13"/>
      <c r="D6" s="8" t="s">
        <v>16</v>
      </c>
      <c r="E6" s="38">
        <v>7000</v>
      </c>
      <c r="F6" s="10">
        <v>0</v>
      </c>
      <c r="G6" s="10">
        <f t="shared" ref="G6:G14" si="0">E6*F6</f>
        <v>0</v>
      </c>
      <c r="H6" s="25">
        <v>0.08</v>
      </c>
      <c r="I6" s="10">
        <f t="shared" ref="I6:I14" si="1">F6+H6*F6</f>
        <v>0</v>
      </c>
      <c r="J6" s="10">
        <f t="shared" ref="J6:J14" si="2">G6+H6*G6</f>
        <v>0</v>
      </c>
      <c r="K6" s="10">
        <f t="shared" ref="K6:K15" si="3">G6*50%</f>
        <v>0</v>
      </c>
      <c r="L6" s="10">
        <f t="shared" ref="L6:L14" si="4">J6*50%</f>
        <v>0</v>
      </c>
      <c r="M6" s="10">
        <f t="shared" ref="M6:M15" si="5">G6+K6</f>
        <v>0</v>
      </c>
      <c r="N6" s="14">
        <f t="shared" ref="N6:N14" si="6">J6+L6</f>
        <v>0</v>
      </c>
      <c r="O6" s="34"/>
    </row>
    <row r="7" spans="1:16" ht="249.95" customHeight="1" x14ac:dyDescent="0.25">
      <c r="A7" s="8">
        <v>3</v>
      </c>
      <c r="B7" s="48" t="s">
        <v>65</v>
      </c>
      <c r="C7" s="13"/>
      <c r="D7" s="8" t="s">
        <v>16</v>
      </c>
      <c r="E7" s="38">
        <v>5</v>
      </c>
      <c r="F7" s="10">
        <v>0</v>
      </c>
      <c r="G7" s="10">
        <f t="shared" si="0"/>
        <v>0</v>
      </c>
      <c r="H7" s="25">
        <v>0.08</v>
      </c>
      <c r="I7" s="10">
        <f t="shared" si="1"/>
        <v>0</v>
      </c>
      <c r="J7" s="10">
        <f t="shared" si="2"/>
        <v>0</v>
      </c>
      <c r="K7" s="10">
        <f t="shared" si="3"/>
        <v>0</v>
      </c>
      <c r="L7" s="10">
        <f t="shared" si="4"/>
        <v>0</v>
      </c>
      <c r="M7" s="10">
        <f t="shared" si="5"/>
        <v>0</v>
      </c>
      <c r="N7" s="14">
        <f t="shared" si="6"/>
        <v>0</v>
      </c>
      <c r="O7" s="34"/>
    </row>
    <row r="8" spans="1:16" ht="249.95" customHeight="1" x14ac:dyDescent="0.25">
      <c r="A8" s="8">
        <v>4</v>
      </c>
      <c r="B8" s="48" t="s">
        <v>66</v>
      </c>
      <c r="C8" s="13"/>
      <c r="D8" s="8" t="s">
        <v>16</v>
      </c>
      <c r="E8" s="38">
        <v>5</v>
      </c>
      <c r="F8" s="10">
        <v>0</v>
      </c>
      <c r="G8" s="10">
        <f t="shared" si="0"/>
        <v>0</v>
      </c>
      <c r="H8" s="25">
        <v>0.08</v>
      </c>
      <c r="I8" s="10">
        <f t="shared" si="1"/>
        <v>0</v>
      </c>
      <c r="J8" s="10">
        <f t="shared" si="2"/>
        <v>0</v>
      </c>
      <c r="K8" s="10">
        <f t="shared" si="3"/>
        <v>0</v>
      </c>
      <c r="L8" s="10">
        <f t="shared" si="4"/>
        <v>0</v>
      </c>
      <c r="M8" s="10">
        <f t="shared" si="5"/>
        <v>0</v>
      </c>
      <c r="N8" s="14">
        <f t="shared" si="6"/>
        <v>0</v>
      </c>
      <c r="O8" s="34"/>
    </row>
    <row r="9" spans="1:16" ht="249.95" customHeight="1" x14ac:dyDescent="0.25">
      <c r="A9" s="8">
        <v>5</v>
      </c>
      <c r="B9" s="48" t="s">
        <v>67</v>
      </c>
      <c r="C9" s="13"/>
      <c r="D9" s="8" t="s">
        <v>16</v>
      </c>
      <c r="E9" s="38">
        <v>5</v>
      </c>
      <c r="F9" s="10">
        <v>0</v>
      </c>
      <c r="G9" s="10">
        <f t="shared" si="0"/>
        <v>0</v>
      </c>
      <c r="H9" s="25">
        <v>0.08</v>
      </c>
      <c r="I9" s="10">
        <f t="shared" si="1"/>
        <v>0</v>
      </c>
      <c r="J9" s="10">
        <f t="shared" si="2"/>
        <v>0</v>
      </c>
      <c r="K9" s="10">
        <f t="shared" si="3"/>
        <v>0</v>
      </c>
      <c r="L9" s="10">
        <f t="shared" si="4"/>
        <v>0</v>
      </c>
      <c r="M9" s="10">
        <f t="shared" si="5"/>
        <v>0</v>
      </c>
      <c r="N9" s="14">
        <f t="shared" si="6"/>
        <v>0</v>
      </c>
      <c r="O9" s="34"/>
    </row>
    <row r="10" spans="1:16" ht="200.1" customHeight="1" x14ac:dyDescent="0.25">
      <c r="A10" s="117">
        <v>6</v>
      </c>
      <c r="B10" s="48" t="s">
        <v>43</v>
      </c>
      <c r="C10" s="13"/>
      <c r="D10" s="8" t="s">
        <v>16</v>
      </c>
      <c r="E10" s="38">
        <v>3000</v>
      </c>
      <c r="F10" s="10">
        <v>0</v>
      </c>
      <c r="G10" s="10">
        <f t="shared" si="0"/>
        <v>0</v>
      </c>
      <c r="H10" s="25">
        <v>0.08</v>
      </c>
      <c r="I10" s="10">
        <f t="shared" si="1"/>
        <v>0</v>
      </c>
      <c r="J10" s="10">
        <f t="shared" si="2"/>
        <v>0</v>
      </c>
      <c r="K10" s="10">
        <f t="shared" si="3"/>
        <v>0</v>
      </c>
      <c r="L10" s="10">
        <f t="shared" si="4"/>
        <v>0</v>
      </c>
      <c r="M10" s="10">
        <f t="shared" si="5"/>
        <v>0</v>
      </c>
      <c r="N10" s="14">
        <f t="shared" si="6"/>
        <v>0</v>
      </c>
      <c r="O10" s="34"/>
    </row>
    <row r="11" spans="1:16" ht="200.1" customHeight="1" x14ac:dyDescent="0.25">
      <c r="A11" s="8">
        <v>7</v>
      </c>
      <c r="B11" s="48" t="s">
        <v>44</v>
      </c>
      <c r="C11" s="13"/>
      <c r="D11" s="8" t="s">
        <v>16</v>
      </c>
      <c r="E11" s="38">
        <v>10</v>
      </c>
      <c r="F11" s="10">
        <v>0</v>
      </c>
      <c r="G11" s="10">
        <f>E11*F11</f>
        <v>0</v>
      </c>
      <c r="H11" s="25">
        <v>0.08</v>
      </c>
      <c r="I11" s="10">
        <f t="shared" si="1"/>
        <v>0</v>
      </c>
      <c r="J11" s="10">
        <f t="shared" si="2"/>
        <v>0</v>
      </c>
      <c r="K11" s="10">
        <f t="shared" si="3"/>
        <v>0</v>
      </c>
      <c r="L11" s="10">
        <f t="shared" si="4"/>
        <v>0</v>
      </c>
      <c r="M11" s="10">
        <f t="shared" si="5"/>
        <v>0</v>
      </c>
      <c r="N11" s="14">
        <f t="shared" si="6"/>
        <v>0</v>
      </c>
      <c r="O11" s="34"/>
    </row>
    <row r="12" spans="1:16" ht="200.1" customHeight="1" x14ac:dyDescent="0.25">
      <c r="A12" s="117">
        <v>8</v>
      </c>
      <c r="B12" s="48" t="s">
        <v>45</v>
      </c>
      <c r="C12" s="13"/>
      <c r="D12" s="8" t="s">
        <v>16</v>
      </c>
      <c r="E12" s="38">
        <v>5</v>
      </c>
      <c r="F12" s="10">
        <v>0</v>
      </c>
      <c r="G12" s="10">
        <f t="shared" si="0"/>
        <v>0</v>
      </c>
      <c r="H12" s="25">
        <v>0.08</v>
      </c>
      <c r="I12" s="10">
        <f t="shared" si="1"/>
        <v>0</v>
      </c>
      <c r="J12" s="10">
        <f t="shared" si="2"/>
        <v>0</v>
      </c>
      <c r="K12" s="10">
        <f t="shared" si="3"/>
        <v>0</v>
      </c>
      <c r="L12" s="10">
        <f t="shared" si="4"/>
        <v>0</v>
      </c>
      <c r="M12" s="10">
        <f t="shared" si="5"/>
        <v>0</v>
      </c>
      <c r="N12" s="14">
        <f t="shared" si="6"/>
        <v>0</v>
      </c>
      <c r="O12" s="34"/>
    </row>
    <row r="13" spans="1:16" ht="200.1" customHeight="1" x14ac:dyDescent="0.25">
      <c r="A13" s="8">
        <v>9</v>
      </c>
      <c r="B13" s="48" t="s">
        <v>46</v>
      </c>
      <c r="C13" s="13"/>
      <c r="D13" s="8" t="s">
        <v>16</v>
      </c>
      <c r="E13" s="38">
        <v>1200</v>
      </c>
      <c r="F13" s="10">
        <v>0</v>
      </c>
      <c r="G13" s="10">
        <f t="shared" si="0"/>
        <v>0</v>
      </c>
      <c r="H13" s="25">
        <v>0.08</v>
      </c>
      <c r="I13" s="10">
        <f t="shared" si="1"/>
        <v>0</v>
      </c>
      <c r="J13" s="10">
        <f t="shared" si="2"/>
        <v>0</v>
      </c>
      <c r="K13" s="10">
        <f t="shared" si="3"/>
        <v>0</v>
      </c>
      <c r="L13" s="10">
        <f t="shared" si="4"/>
        <v>0</v>
      </c>
      <c r="M13" s="10">
        <f t="shared" si="5"/>
        <v>0</v>
      </c>
      <c r="N13" s="14">
        <f t="shared" si="6"/>
        <v>0</v>
      </c>
      <c r="O13" s="34"/>
    </row>
    <row r="14" spans="1:16" ht="300" customHeight="1" thickBot="1" x14ac:dyDescent="0.3">
      <c r="A14" s="8">
        <v>10</v>
      </c>
      <c r="B14" s="48" t="s">
        <v>47</v>
      </c>
      <c r="C14" s="13"/>
      <c r="D14" s="8" t="s">
        <v>16</v>
      </c>
      <c r="E14" s="38">
        <v>30</v>
      </c>
      <c r="F14" s="10">
        <v>0</v>
      </c>
      <c r="G14" s="10">
        <f t="shared" si="0"/>
        <v>0</v>
      </c>
      <c r="H14" s="25">
        <v>0.08</v>
      </c>
      <c r="I14" s="10">
        <f t="shared" si="1"/>
        <v>0</v>
      </c>
      <c r="J14" s="10">
        <f t="shared" si="2"/>
        <v>0</v>
      </c>
      <c r="K14" s="10">
        <f t="shared" si="3"/>
        <v>0</v>
      </c>
      <c r="L14" s="10">
        <f t="shared" si="4"/>
        <v>0</v>
      </c>
      <c r="M14" s="10">
        <f t="shared" si="5"/>
        <v>0</v>
      </c>
      <c r="N14" s="14">
        <f t="shared" si="6"/>
        <v>0</v>
      </c>
      <c r="O14" s="34"/>
    </row>
    <row r="15" spans="1:16" ht="30" customHeight="1" thickBot="1" x14ac:dyDescent="0.3">
      <c r="A15" s="60"/>
      <c r="B15" s="68" t="s">
        <v>17</v>
      </c>
      <c r="C15" s="60"/>
      <c r="D15" s="61"/>
      <c r="E15" s="60"/>
      <c r="F15" s="60"/>
      <c r="G15" s="102">
        <f>SUM(G5:G14)</f>
        <v>0</v>
      </c>
      <c r="H15" s="103"/>
      <c r="I15" s="104">
        <f>SUM(I5:I14)</f>
        <v>0</v>
      </c>
      <c r="J15" s="105">
        <f>SUM(J5:J14)</f>
        <v>0</v>
      </c>
      <c r="K15" s="106">
        <f t="shared" si="3"/>
        <v>0</v>
      </c>
      <c r="L15" s="107">
        <f>SUM(L5:L14)</f>
        <v>0</v>
      </c>
      <c r="M15" s="108">
        <f t="shared" si="5"/>
        <v>0</v>
      </c>
      <c r="N15" s="109">
        <f>SUM(N5:N14)</f>
        <v>0</v>
      </c>
      <c r="O15" s="66"/>
    </row>
    <row r="16" spans="1:16" x14ac:dyDescent="0.25">
      <c r="A16" s="23"/>
      <c r="B16" s="1"/>
      <c r="C16" s="1"/>
      <c r="D16" s="1"/>
      <c r="E16" s="1"/>
      <c r="F16" s="1"/>
      <c r="G16" s="1"/>
      <c r="H16" s="1"/>
      <c r="I16" s="1"/>
      <c r="J16" s="1"/>
      <c r="K16" s="1"/>
      <c r="L16" s="21"/>
      <c r="M16" s="21"/>
      <c r="N16" s="20"/>
      <c r="O16" s="20"/>
    </row>
    <row r="17" spans="1:15" x14ac:dyDescent="0.25">
      <c r="A17" s="1"/>
      <c r="B17" s="1"/>
      <c r="C17" s="1"/>
      <c r="D17" s="1"/>
      <c r="E17" s="1"/>
      <c r="F17" s="1"/>
      <c r="G17" s="1"/>
      <c r="H17" s="1"/>
      <c r="I17" s="1"/>
      <c r="J17" s="1"/>
      <c r="K17" s="1"/>
      <c r="L17" s="21"/>
      <c r="M17" s="21"/>
      <c r="N17" s="20"/>
      <c r="O17" s="20"/>
    </row>
    <row r="18" spans="1:15" x14ac:dyDescent="0.25">
      <c r="A18" s="1"/>
      <c r="B18" s="1"/>
      <c r="C18" s="1"/>
      <c r="D18" s="1"/>
      <c r="E18" s="1"/>
      <c r="F18" s="1"/>
      <c r="G18" s="1"/>
      <c r="H18" s="1"/>
      <c r="I18" s="1"/>
      <c r="J18" s="1"/>
      <c r="K18" s="1"/>
      <c r="L18" s="21"/>
      <c r="M18" s="21"/>
      <c r="N18" s="20"/>
      <c r="O18" s="20"/>
    </row>
    <row r="19" spans="1:15" x14ac:dyDescent="0.25">
      <c r="A19" s="1"/>
      <c r="B19" s="1"/>
      <c r="C19" s="1"/>
      <c r="D19" s="1"/>
      <c r="E19" s="1"/>
      <c r="F19" s="1"/>
      <c r="G19" s="1"/>
      <c r="H19" s="1"/>
      <c r="I19" s="1"/>
      <c r="J19" s="1"/>
      <c r="K19" s="1"/>
      <c r="L19" s="21"/>
      <c r="M19" s="21"/>
      <c r="N19" s="20"/>
      <c r="O19" s="20"/>
    </row>
    <row r="20" spans="1:15" ht="2.25" customHeight="1" x14ac:dyDescent="0.25">
      <c r="A20" s="1"/>
      <c r="B20" s="1"/>
      <c r="C20" s="1"/>
      <c r="D20" s="1"/>
      <c r="E20" s="1"/>
      <c r="F20" s="1"/>
      <c r="G20" s="1"/>
      <c r="H20" s="1"/>
      <c r="I20" s="1"/>
      <c r="J20" s="1"/>
      <c r="K20" s="1"/>
      <c r="L20" s="21"/>
      <c r="M20" s="21"/>
      <c r="N20" s="20"/>
      <c r="O20" s="20"/>
    </row>
    <row r="21" spans="1:15" ht="20.25" customHeight="1" x14ac:dyDescent="0.25">
      <c r="A21" s="1"/>
      <c r="B21" s="23"/>
      <c r="C21" s="27"/>
      <c r="D21" s="27"/>
      <c r="E21" s="23"/>
      <c r="F21" s="1"/>
    </row>
    <row r="22" spans="1:15" ht="18" customHeight="1" x14ac:dyDescent="0.25">
      <c r="A22" s="28"/>
      <c r="B22" s="1"/>
      <c r="C22" s="1"/>
      <c r="D22" s="1"/>
      <c r="E22" s="1"/>
      <c r="F22" s="1"/>
      <c r="G22" s="1"/>
      <c r="H22" s="1"/>
      <c r="I22" s="1"/>
    </row>
    <row r="23" spans="1:15" ht="15" customHeight="1" x14ac:dyDescent="0.25">
      <c r="A23" s="118"/>
      <c r="B23" s="118"/>
      <c r="C23" s="118"/>
      <c r="D23" s="118"/>
      <c r="E23" s="118"/>
      <c r="F23" s="118"/>
      <c r="G23" s="118"/>
      <c r="H23" s="118"/>
      <c r="I23" s="118"/>
      <c r="J23" s="118"/>
      <c r="K23" s="29"/>
    </row>
    <row r="24" spans="1:15" ht="20.25" customHeight="1" x14ac:dyDescent="0.25">
      <c r="A24" s="118"/>
      <c r="B24" s="118"/>
      <c r="C24" s="118"/>
      <c r="D24" s="118"/>
      <c r="E24" s="118"/>
      <c r="F24" s="118"/>
      <c r="G24" s="118"/>
      <c r="H24" s="118"/>
      <c r="I24" s="118"/>
      <c r="J24" s="118"/>
      <c r="K24" s="29"/>
    </row>
    <row r="25" spans="1:15" ht="15.75" hidden="1" customHeight="1" x14ac:dyDescent="0.25">
      <c r="A25" s="30"/>
      <c r="B25" s="21"/>
      <c r="C25" s="21"/>
      <c r="D25" s="31"/>
      <c r="E25" s="21"/>
      <c r="F25" s="21"/>
      <c r="G25" s="21"/>
      <c r="H25" s="21"/>
      <c r="I25" s="21"/>
      <c r="J25" s="22"/>
      <c r="K25" s="22"/>
    </row>
    <row r="26" spans="1:15" ht="15" customHeight="1" x14ac:dyDescent="0.25">
      <c r="A26" s="118"/>
      <c r="B26" s="118"/>
      <c r="C26" s="118"/>
      <c r="D26" s="118"/>
      <c r="E26" s="118"/>
      <c r="F26" s="118"/>
      <c r="G26" s="118"/>
      <c r="H26" s="118"/>
      <c r="I26" s="118"/>
      <c r="J26" s="22"/>
      <c r="K26" s="22"/>
    </row>
    <row r="27" spans="1:15" ht="15" customHeight="1" x14ac:dyDescent="0.25">
      <c r="A27" s="118"/>
      <c r="B27" s="118"/>
      <c r="C27" s="118"/>
      <c r="D27" s="118"/>
      <c r="E27" s="118"/>
      <c r="F27" s="118"/>
      <c r="G27" s="118"/>
      <c r="H27" s="118"/>
      <c r="I27" s="118"/>
      <c r="J27" s="22"/>
      <c r="K27" s="22"/>
    </row>
    <row r="28" spans="1:15" ht="15" customHeight="1" x14ac:dyDescent="0.25">
      <c r="A28" s="118"/>
      <c r="B28" s="118"/>
      <c r="C28" s="118"/>
      <c r="D28" s="118"/>
      <c r="E28" s="118"/>
      <c r="F28" s="118"/>
      <c r="G28" s="118"/>
      <c r="H28" s="118"/>
      <c r="I28" s="118"/>
      <c r="J28" s="22"/>
      <c r="K28" s="22"/>
    </row>
    <row r="29" spans="1:15" x14ac:dyDescent="0.25">
      <c r="A29" s="22"/>
      <c r="B29" s="22"/>
      <c r="C29" s="22"/>
      <c r="D29" s="22"/>
      <c r="E29" s="22"/>
      <c r="F29" s="22"/>
      <c r="G29" s="22"/>
      <c r="H29" s="22"/>
      <c r="I29" s="22"/>
      <c r="J29" s="22"/>
      <c r="K29" s="22"/>
    </row>
    <row r="30" spans="1:15" x14ac:dyDescent="0.25">
      <c r="B30" s="19"/>
      <c r="C30" s="19"/>
      <c r="D30" s="19"/>
      <c r="E30" s="19"/>
      <c r="F30" s="19"/>
      <c r="G30" s="19"/>
      <c r="H30" s="19"/>
      <c r="I30" s="19"/>
      <c r="J30" s="19"/>
      <c r="K30" s="19"/>
    </row>
    <row r="31" spans="1:15" ht="43.5" customHeight="1" x14ac:dyDescent="0.25">
      <c r="B31" s="119"/>
      <c r="C31" s="119"/>
      <c r="D31" s="119"/>
      <c r="E31" s="119"/>
      <c r="F31" s="119"/>
      <c r="G31" s="119"/>
      <c r="H31" s="119"/>
      <c r="I31" s="119"/>
      <c r="J31" s="119"/>
      <c r="K31" s="24"/>
    </row>
    <row r="32" spans="1:15" ht="19.5" customHeight="1" x14ac:dyDescent="0.25">
      <c r="B32" s="119"/>
      <c r="C32" s="119"/>
      <c r="D32" s="119"/>
      <c r="E32" s="119"/>
      <c r="F32" s="119"/>
      <c r="G32" s="119"/>
      <c r="H32" s="119"/>
      <c r="I32" s="119"/>
      <c r="J32" s="119"/>
      <c r="K32" s="24"/>
    </row>
  </sheetData>
  <mergeCells count="4">
    <mergeCell ref="A23:J24"/>
    <mergeCell ref="A26:I28"/>
    <mergeCell ref="B31:J31"/>
    <mergeCell ref="B32:J32"/>
  </mergeCells>
  <pageMargins left="0.7" right="0.7" top="0.75" bottom="0.75" header="0.3" footer="0.3"/>
  <pageSetup paperSize="9" scale="6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BD282-92A5-4D8C-9765-6895258458AE}">
  <sheetPr>
    <pageSetUpPr fitToPage="1"/>
  </sheetPr>
  <dimension ref="A1:P35"/>
  <sheetViews>
    <sheetView zoomScale="110" zoomScaleNormal="110" workbookViewId="0">
      <selection activeCell="F11" sqref="F11"/>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50</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3">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200.1" customHeight="1" x14ac:dyDescent="0.25">
      <c r="A5" s="8">
        <v>1</v>
      </c>
      <c r="B5" s="48" t="s">
        <v>92</v>
      </c>
      <c r="C5" s="13"/>
      <c r="D5" s="8" t="s">
        <v>16</v>
      </c>
      <c r="E5" s="38">
        <v>20</v>
      </c>
      <c r="F5" s="10">
        <v>0</v>
      </c>
      <c r="G5" s="10">
        <f>E5*F5</f>
        <v>0</v>
      </c>
      <c r="H5" s="25">
        <v>0.08</v>
      </c>
      <c r="I5" s="10">
        <f>F5+H5*F5</f>
        <v>0</v>
      </c>
      <c r="J5" s="10">
        <f>G5+H5*G5</f>
        <v>0</v>
      </c>
      <c r="K5" s="10">
        <f>G5*50%</f>
        <v>0</v>
      </c>
      <c r="L5" s="10">
        <f>J5*50%</f>
        <v>0</v>
      </c>
      <c r="M5" s="10">
        <f>G5+K5</f>
        <v>0</v>
      </c>
      <c r="N5" s="14">
        <f>J5+L5</f>
        <v>0</v>
      </c>
      <c r="O5" s="34"/>
    </row>
    <row r="6" spans="1:16" ht="200.1" customHeight="1" x14ac:dyDescent="0.25">
      <c r="A6" s="8">
        <v>2</v>
      </c>
      <c r="B6" s="48" t="s">
        <v>93</v>
      </c>
      <c r="C6" s="13"/>
      <c r="D6" s="8" t="s">
        <v>16</v>
      </c>
      <c r="E6" s="38">
        <v>20</v>
      </c>
      <c r="F6" s="10">
        <v>0</v>
      </c>
      <c r="G6" s="10">
        <f t="shared" ref="G6:G8" si="0">E6*F6</f>
        <v>0</v>
      </c>
      <c r="H6" s="25">
        <v>0.08</v>
      </c>
      <c r="I6" s="10">
        <f t="shared" ref="I6:I8" si="1">F6+H6*F6</f>
        <v>0</v>
      </c>
      <c r="J6" s="10">
        <f t="shared" ref="J6:J8" si="2">G6+H6*G6</f>
        <v>0</v>
      </c>
      <c r="K6" s="10">
        <f t="shared" ref="K6:K8" si="3">G6*50%</f>
        <v>0</v>
      </c>
      <c r="L6" s="10">
        <f t="shared" ref="L6:L8" si="4">J6*50%</f>
        <v>0</v>
      </c>
      <c r="M6" s="10">
        <f t="shared" ref="M6:M8" si="5">G6+K6</f>
        <v>0</v>
      </c>
      <c r="N6" s="14">
        <f t="shared" ref="N6:N8" si="6">J6+L6</f>
        <v>0</v>
      </c>
      <c r="O6" s="34"/>
    </row>
    <row r="7" spans="1:16" ht="200.1" customHeight="1" x14ac:dyDescent="0.25">
      <c r="A7" s="8">
        <v>3</v>
      </c>
      <c r="B7" s="48" t="s">
        <v>94</v>
      </c>
      <c r="C7" s="13"/>
      <c r="D7" s="8" t="s">
        <v>16</v>
      </c>
      <c r="E7" s="38">
        <v>50</v>
      </c>
      <c r="F7" s="10">
        <v>0</v>
      </c>
      <c r="G7" s="10">
        <f t="shared" si="0"/>
        <v>0</v>
      </c>
      <c r="H7" s="25">
        <v>0.08</v>
      </c>
      <c r="I7" s="10">
        <f t="shared" si="1"/>
        <v>0</v>
      </c>
      <c r="J7" s="10">
        <f t="shared" si="2"/>
        <v>0</v>
      </c>
      <c r="K7" s="10">
        <f t="shared" si="3"/>
        <v>0</v>
      </c>
      <c r="L7" s="10">
        <f t="shared" si="4"/>
        <v>0</v>
      </c>
      <c r="M7" s="10">
        <f t="shared" si="5"/>
        <v>0</v>
      </c>
      <c r="N7" s="14">
        <f t="shared" si="6"/>
        <v>0</v>
      </c>
      <c r="O7" s="34"/>
    </row>
    <row r="8" spans="1:16" ht="219" customHeight="1" x14ac:dyDescent="0.25">
      <c r="A8" s="73">
        <v>4</v>
      </c>
      <c r="B8" s="98" t="s">
        <v>49</v>
      </c>
      <c r="C8" s="72"/>
      <c r="D8" s="73" t="s">
        <v>16</v>
      </c>
      <c r="E8" s="74">
        <v>20</v>
      </c>
      <c r="F8" s="39">
        <v>0</v>
      </c>
      <c r="G8" s="39">
        <f t="shared" si="0"/>
        <v>0</v>
      </c>
      <c r="H8" s="75">
        <v>0.08</v>
      </c>
      <c r="I8" s="39">
        <f t="shared" si="1"/>
        <v>0</v>
      </c>
      <c r="J8" s="39">
        <f t="shared" si="2"/>
        <v>0</v>
      </c>
      <c r="K8" s="39">
        <f t="shared" si="3"/>
        <v>0</v>
      </c>
      <c r="L8" s="39">
        <f t="shared" si="4"/>
        <v>0</v>
      </c>
      <c r="M8" s="39">
        <f t="shared" si="5"/>
        <v>0</v>
      </c>
      <c r="N8" s="40">
        <f t="shared" si="6"/>
        <v>0</v>
      </c>
      <c r="O8" s="81"/>
    </row>
    <row r="9" spans="1:16" ht="200.1" customHeight="1" x14ac:dyDescent="0.25">
      <c r="A9" s="8">
        <v>5</v>
      </c>
      <c r="B9" s="99" t="s">
        <v>51</v>
      </c>
      <c r="C9" s="13"/>
      <c r="D9" s="8" t="s">
        <v>16</v>
      </c>
      <c r="E9" s="38">
        <v>700</v>
      </c>
      <c r="F9" s="10">
        <v>0</v>
      </c>
      <c r="G9" s="10">
        <f>E9*F9</f>
        <v>0</v>
      </c>
      <c r="H9" s="25">
        <v>0.08</v>
      </c>
      <c r="I9" s="10">
        <f>F9+H9*F9</f>
        <v>0</v>
      </c>
      <c r="J9" s="10">
        <f>G9+H9*G9</f>
        <v>0</v>
      </c>
      <c r="K9" s="10">
        <f>G9*50%</f>
        <v>0</v>
      </c>
      <c r="L9" s="10">
        <f>J9*50%</f>
        <v>0</v>
      </c>
      <c r="M9" s="10">
        <f>G9+K9</f>
        <v>0</v>
      </c>
      <c r="N9" s="14">
        <f>J9+L9</f>
        <v>0</v>
      </c>
      <c r="O9" s="34"/>
    </row>
    <row r="10" spans="1:16" ht="200.1" customHeight="1" x14ac:dyDescent="0.25">
      <c r="A10" s="86">
        <v>6</v>
      </c>
      <c r="B10" s="99" t="s">
        <v>52</v>
      </c>
      <c r="C10" s="13"/>
      <c r="D10" s="8" t="s">
        <v>16</v>
      </c>
      <c r="E10" s="38">
        <v>700</v>
      </c>
      <c r="F10" s="10">
        <v>0</v>
      </c>
      <c r="G10" s="10">
        <f>E10*F10</f>
        <v>0</v>
      </c>
      <c r="H10" s="25">
        <v>0.08</v>
      </c>
      <c r="I10" s="10">
        <f>F10+H10*F10</f>
        <v>0</v>
      </c>
      <c r="J10" s="10">
        <f>G10+H10*G10</f>
        <v>0</v>
      </c>
      <c r="K10" s="10">
        <f>G10*50%</f>
        <v>0</v>
      </c>
      <c r="L10" s="10">
        <f>J10*50%</f>
        <v>0</v>
      </c>
      <c r="M10" s="10">
        <f>G10+K10</f>
        <v>0</v>
      </c>
      <c r="N10" s="14">
        <f>J10+L10</f>
        <v>0</v>
      </c>
      <c r="O10" s="34"/>
    </row>
    <row r="11" spans="1:16" ht="30" customHeight="1" thickBot="1" x14ac:dyDescent="0.3">
      <c r="A11" s="86"/>
      <c r="B11" s="87" t="s">
        <v>17</v>
      </c>
      <c r="C11" s="88"/>
      <c r="D11" s="86"/>
      <c r="E11" s="89"/>
      <c r="F11" s="90">
        <v>0</v>
      </c>
      <c r="G11" s="90">
        <f>SUM(G5:G10)</f>
        <v>0</v>
      </c>
      <c r="H11" s="91"/>
      <c r="I11" s="92">
        <f>SUM(I5:I10)</f>
        <v>0</v>
      </c>
      <c r="J11" s="93">
        <f>SUM(J5:J10)</f>
        <v>0</v>
      </c>
      <c r="K11" s="94">
        <f>G11*50%</f>
        <v>0</v>
      </c>
      <c r="L11" s="95">
        <f>J11*50%</f>
        <v>0</v>
      </c>
      <c r="M11" s="96">
        <f>G11+K11</f>
        <v>0</v>
      </c>
      <c r="N11" s="97">
        <f>J11+L11</f>
        <v>0</v>
      </c>
      <c r="O11" s="84"/>
    </row>
    <row r="12" spans="1:16" ht="200.1" customHeight="1" x14ac:dyDescent="0.25">
      <c r="A12" s="15"/>
      <c r="B12" s="43"/>
      <c r="C12" s="16"/>
      <c r="D12" s="15"/>
      <c r="E12" s="44"/>
      <c r="F12" s="18"/>
      <c r="G12" s="18"/>
      <c r="H12" s="41"/>
      <c r="I12" s="18"/>
      <c r="J12" s="18"/>
      <c r="K12" s="18"/>
      <c r="L12" s="18"/>
      <c r="M12" s="18"/>
      <c r="N12" s="42"/>
    </row>
    <row r="13" spans="1:16" ht="99.95" customHeight="1" x14ac:dyDescent="0.25">
      <c r="A13" s="15"/>
      <c r="B13" s="43"/>
      <c r="C13" s="16"/>
      <c r="D13" s="15"/>
      <c r="E13" s="44"/>
      <c r="F13" s="18"/>
      <c r="G13" s="18"/>
      <c r="H13" s="41"/>
      <c r="I13" s="18"/>
      <c r="J13" s="18"/>
      <c r="K13" s="18"/>
      <c r="L13" s="18"/>
      <c r="M13" s="18"/>
      <c r="N13" s="42"/>
    </row>
    <row r="14" spans="1:16" ht="99.95" customHeight="1" x14ac:dyDescent="0.25">
      <c r="A14" s="15"/>
      <c r="B14" s="43"/>
      <c r="C14" s="16"/>
      <c r="D14" s="15"/>
      <c r="E14" s="44"/>
      <c r="F14" s="18"/>
      <c r="G14" s="18"/>
      <c r="H14" s="41"/>
      <c r="I14" s="18"/>
      <c r="J14" s="18"/>
      <c r="K14" s="18"/>
      <c r="L14" s="18"/>
      <c r="M14" s="18"/>
      <c r="N14" s="42"/>
    </row>
    <row r="15" spans="1:16" ht="99.95" customHeight="1" x14ac:dyDescent="0.25">
      <c r="A15" s="15"/>
      <c r="B15" s="43"/>
      <c r="C15" s="16"/>
      <c r="D15" s="15"/>
      <c r="E15" s="44"/>
      <c r="F15" s="18"/>
      <c r="G15" s="18"/>
      <c r="H15" s="41"/>
      <c r="I15" s="18"/>
      <c r="J15" s="18"/>
      <c r="K15" s="18"/>
      <c r="L15" s="18"/>
      <c r="M15" s="18"/>
      <c r="N15" s="42"/>
    </row>
    <row r="16" spans="1:16" ht="200.1" customHeight="1" x14ac:dyDescent="0.25">
      <c r="A16" s="15"/>
      <c r="B16" s="43"/>
      <c r="C16" s="16"/>
      <c r="D16" s="15"/>
      <c r="E16" s="44"/>
      <c r="F16" s="18"/>
      <c r="G16" s="18"/>
      <c r="H16" s="41"/>
      <c r="I16" s="18"/>
      <c r="J16" s="18"/>
      <c r="K16" s="18"/>
      <c r="L16" s="18"/>
      <c r="M16" s="18"/>
      <c r="N16" s="42"/>
    </row>
    <row r="17" spans="1:15" ht="87" customHeight="1" x14ac:dyDescent="0.25">
      <c r="A17" s="15"/>
      <c r="B17" s="15"/>
      <c r="C17" s="16"/>
      <c r="D17" s="15"/>
      <c r="E17" s="17"/>
      <c r="F17" s="18"/>
      <c r="G17" s="18"/>
      <c r="H17" s="41"/>
      <c r="I17" s="18"/>
      <c r="J17" s="18"/>
      <c r="K17" s="18"/>
      <c r="L17" s="18"/>
      <c r="M17" s="18"/>
      <c r="N17" s="42"/>
    </row>
    <row r="18" spans="1:15" x14ac:dyDescent="0.25">
      <c r="A18" s="1"/>
      <c r="B18" s="1"/>
      <c r="C18" s="1"/>
      <c r="D18" s="26"/>
      <c r="E18" s="1"/>
      <c r="F18" s="1"/>
      <c r="G18" s="1"/>
      <c r="H18" s="1"/>
      <c r="I18" s="1"/>
      <c r="J18" s="1"/>
      <c r="K18" s="1"/>
      <c r="L18" s="21"/>
      <c r="M18" s="21"/>
      <c r="N18" s="20"/>
      <c r="O18" s="20"/>
    </row>
    <row r="19" spans="1:15" x14ac:dyDescent="0.25">
      <c r="A19" s="23"/>
      <c r="B19" s="1"/>
      <c r="C19" s="1"/>
      <c r="D19" s="1"/>
      <c r="E19" s="1"/>
      <c r="F19" s="1"/>
      <c r="G19" s="1"/>
      <c r="H19" s="1"/>
      <c r="I19" s="1"/>
      <c r="J19" s="1"/>
      <c r="K19" s="1"/>
      <c r="L19" s="21"/>
      <c r="M19" s="21"/>
      <c r="N19" s="20"/>
      <c r="O19" s="20"/>
    </row>
    <row r="20" spans="1:15" x14ac:dyDescent="0.25">
      <c r="A20" s="1"/>
      <c r="B20" s="1"/>
      <c r="C20" s="1"/>
      <c r="D20" s="1"/>
      <c r="E20" s="1"/>
      <c r="F20" s="1"/>
      <c r="G20" s="1"/>
      <c r="H20" s="1"/>
      <c r="I20" s="1"/>
      <c r="J20" s="1"/>
      <c r="K20" s="1"/>
      <c r="L20" s="21"/>
      <c r="M20" s="21"/>
      <c r="N20" s="20"/>
      <c r="O20" s="20"/>
    </row>
    <row r="21" spans="1:15" x14ac:dyDescent="0.25">
      <c r="A21" s="1"/>
      <c r="B21" s="1"/>
      <c r="C21" s="1"/>
      <c r="D21" s="1"/>
      <c r="E21" s="1"/>
      <c r="F21" s="1"/>
      <c r="G21" s="1"/>
      <c r="H21" s="1"/>
      <c r="I21" s="1"/>
      <c r="J21" s="1"/>
      <c r="K21" s="1"/>
      <c r="L21" s="21"/>
      <c r="M21" s="21"/>
      <c r="N21" s="20"/>
      <c r="O21" s="20"/>
    </row>
    <row r="22" spans="1:15" x14ac:dyDescent="0.25">
      <c r="A22" s="1"/>
      <c r="B22" s="1"/>
      <c r="C22" s="1"/>
      <c r="D22" s="1"/>
      <c r="E22" s="1"/>
      <c r="F22" s="1"/>
      <c r="G22" s="1"/>
      <c r="H22" s="1"/>
      <c r="I22" s="1"/>
      <c r="J22" s="1"/>
      <c r="K22" s="1"/>
      <c r="L22" s="21"/>
      <c r="M22" s="21"/>
      <c r="N22" s="20"/>
      <c r="O22" s="20"/>
    </row>
    <row r="23" spans="1:15" ht="2.25" customHeight="1" x14ac:dyDescent="0.25">
      <c r="A23" s="1"/>
      <c r="B23" s="1"/>
      <c r="C23" s="1"/>
      <c r="D23" s="1"/>
      <c r="E23" s="1"/>
      <c r="F23" s="1"/>
      <c r="G23" s="1"/>
      <c r="H23" s="1"/>
      <c r="I23" s="1"/>
      <c r="J23" s="1"/>
      <c r="K23" s="1"/>
      <c r="L23" s="21"/>
      <c r="M23" s="21"/>
      <c r="N23" s="20"/>
      <c r="O23" s="20"/>
    </row>
    <row r="24" spans="1:15" ht="20.25" customHeight="1" x14ac:dyDescent="0.25">
      <c r="A24" s="1"/>
      <c r="B24" s="23"/>
      <c r="C24" s="27"/>
      <c r="D24" s="27"/>
      <c r="E24" s="23"/>
      <c r="F24" s="1"/>
    </row>
    <row r="25" spans="1:15" ht="18" customHeight="1" x14ac:dyDescent="0.25">
      <c r="A25" s="28"/>
      <c r="B25" s="1"/>
      <c r="C25" s="1"/>
      <c r="D25" s="1"/>
      <c r="E25" s="1"/>
      <c r="F25" s="1"/>
      <c r="G25" s="1"/>
      <c r="H25" s="1"/>
      <c r="I25" s="1"/>
    </row>
    <row r="26" spans="1:15" ht="15" customHeight="1" x14ac:dyDescent="0.25">
      <c r="A26" s="118"/>
      <c r="B26" s="118"/>
      <c r="C26" s="118"/>
      <c r="D26" s="118"/>
      <c r="E26" s="118"/>
      <c r="F26" s="118"/>
      <c r="G26" s="118"/>
      <c r="H26" s="118"/>
      <c r="I26" s="118"/>
      <c r="J26" s="118"/>
      <c r="K26" s="29"/>
    </row>
    <row r="27" spans="1:15" ht="20.25" customHeight="1" x14ac:dyDescent="0.25">
      <c r="A27" s="118"/>
      <c r="B27" s="118"/>
      <c r="C27" s="118"/>
      <c r="D27" s="118"/>
      <c r="E27" s="118"/>
      <c r="F27" s="118"/>
      <c r="G27" s="118"/>
      <c r="H27" s="118"/>
      <c r="I27" s="118"/>
      <c r="J27" s="118"/>
      <c r="K27" s="29"/>
    </row>
    <row r="28" spans="1:15" ht="15.75" hidden="1" customHeight="1" x14ac:dyDescent="0.25">
      <c r="A28" s="30"/>
      <c r="B28" s="21"/>
      <c r="C28" s="21"/>
      <c r="D28" s="31"/>
      <c r="E28" s="21"/>
      <c r="F28" s="21"/>
      <c r="G28" s="21"/>
      <c r="H28" s="21"/>
      <c r="I28" s="21"/>
      <c r="J28" s="22"/>
      <c r="K28" s="22"/>
    </row>
    <row r="29" spans="1:15" ht="15" customHeight="1" x14ac:dyDescent="0.25">
      <c r="A29" s="118"/>
      <c r="B29" s="118"/>
      <c r="C29" s="118"/>
      <c r="D29" s="118"/>
      <c r="E29" s="118"/>
      <c r="F29" s="118"/>
      <c r="G29" s="118"/>
      <c r="H29" s="118"/>
      <c r="I29" s="118"/>
      <c r="J29" s="22"/>
      <c r="K29" s="22"/>
    </row>
    <row r="30" spans="1:15" ht="15" customHeight="1" x14ac:dyDescent="0.25">
      <c r="A30" s="118"/>
      <c r="B30" s="118"/>
      <c r="C30" s="118"/>
      <c r="D30" s="118"/>
      <c r="E30" s="118"/>
      <c r="F30" s="118"/>
      <c r="G30" s="118"/>
      <c r="H30" s="118"/>
      <c r="I30" s="118"/>
      <c r="J30" s="22"/>
      <c r="K30" s="22"/>
    </row>
    <row r="31" spans="1:15" ht="15" customHeight="1" x14ac:dyDescent="0.25">
      <c r="A31" s="118"/>
      <c r="B31" s="118"/>
      <c r="C31" s="118"/>
      <c r="D31" s="118"/>
      <c r="E31" s="118"/>
      <c r="F31" s="118"/>
      <c r="G31" s="118"/>
      <c r="H31" s="118"/>
      <c r="I31" s="118"/>
      <c r="J31" s="22"/>
      <c r="K31" s="22"/>
    </row>
    <row r="32" spans="1:15" x14ac:dyDescent="0.25">
      <c r="A32" s="22"/>
      <c r="B32" s="22"/>
      <c r="C32" s="22"/>
      <c r="D32" s="22"/>
      <c r="E32" s="22"/>
      <c r="F32" s="22"/>
      <c r="G32" s="22"/>
      <c r="H32" s="22"/>
      <c r="I32" s="22"/>
      <c r="J32" s="22"/>
      <c r="K32" s="22"/>
    </row>
    <row r="33" spans="2:11" x14ac:dyDescent="0.25">
      <c r="B33" s="19"/>
      <c r="C33" s="19"/>
      <c r="D33" s="19"/>
      <c r="E33" s="19"/>
      <c r="F33" s="19"/>
      <c r="G33" s="19"/>
      <c r="H33" s="19"/>
      <c r="I33" s="19"/>
      <c r="J33" s="19"/>
      <c r="K33" s="19"/>
    </row>
    <row r="34" spans="2:11" ht="43.5" customHeight="1" x14ac:dyDescent="0.25">
      <c r="B34" s="119"/>
      <c r="C34" s="119"/>
      <c r="D34" s="119"/>
      <c r="E34" s="119"/>
      <c r="F34" s="119"/>
      <c r="G34" s="119"/>
      <c r="H34" s="119"/>
      <c r="I34" s="119"/>
      <c r="J34" s="119"/>
      <c r="K34" s="24"/>
    </row>
    <row r="35" spans="2:11" ht="19.5" customHeight="1" x14ac:dyDescent="0.25">
      <c r="B35" s="119"/>
      <c r="C35" s="119"/>
      <c r="D35" s="119"/>
      <c r="E35" s="119"/>
      <c r="F35" s="119"/>
      <c r="G35" s="119"/>
      <c r="H35" s="119"/>
      <c r="I35" s="119"/>
      <c r="J35" s="119"/>
      <c r="K35" s="24"/>
    </row>
  </sheetData>
  <mergeCells count="4">
    <mergeCell ref="A26:J27"/>
    <mergeCell ref="A29:I31"/>
    <mergeCell ref="B34:J34"/>
    <mergeCell ref="B35:J35"/>
  </mergeCells>
  <pageMargins left="0.7" right="0.7" top="0.75" bottom="0.75" header="0.3" footer="0.3"/>
  <pageSetup paperSize="9"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943D-2A96-4C45-B275-2D4AC63F9AAE}">
  <sheetPr>
    <pageSetUpPr fitToPage="1"/>
  </sheetPr>
  <dimension ref="A1:P26"/>
  <sheetViews>
    <sheetView zoomScale="120" zoomScaleNormal="120" workbookViewId="0">
      <selection activeCell="F16" sqref="F16"/>
    </sheetView>
  </sheetViews>
  <sheetFormatPr defaultColWidth="9.140625" defaultRowHeight="15" x14ac:dyDescent="0.25"/>
  <cols>
    <col min="1" max="1" width="5.5703125" style="5" customWidth="1"/>
    <col min="2" max="2" width="25.42578125" style="5" customWidth="1"/>
    <col min="3" max="3" width="18.85546875" style="5" customWidth="1"/>
    <col min="4" max="4" width="8.28515625" style="5" customWidth="1"/>
    <col min="5" max="5" width="7.42578125" style="5" customWidth="1"/>
    <col min="6" max="6" width="9.42578125" style="5" bestFit="1" customWidth="1"/>
    <col min="7" max="7" width="15.710937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99</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2">
        <v>15</v>
      </c>
    </row>
    <row r="4" spans="1:16" ht="90"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99.95" customHeight="1" x14ac:dyDescent="0.25">
      <c r="A5" s="8">
        <v>1</v>
      </c>
      <c r="B5" s="52" t="s">
        <v>87</v>
      </c>
      <c r="C5" s="13"/>
      <c r="D5" s="8" t="s">
        <v>16</v>
      </c>
      <c r="E5" s="12">
        <v>3000</v>
      </c>
      <c r="F5" s="10">
        <v>0</v>
      </c>
      <c r="G5" s="10">
        <f>E5*F5</f>
        <v>0</v>
      </c>
      <c r="H5" s="25">
        <v>0.08</v>
      </c>
      <c r="I5" s="10">
        <f>F5+H5*F5</f>
        <v>0</v>
      </c>
      <c r="J5" s="10">
        <f t="shared" ref="J5:J14" si="0">G5+H5*G5</f>
        <v>0</v>
      </c>
      <c r="K5" s="10">
        <f t="shared" ref="K5:K14" si="1">G5*50%</f>
        <v>0</v>
      </c>
      <c r="L5" s="10">
        <f>J5*50%</f>
        <v>0</v>
      </c>
      <c r="M5" s="10">
        <f>G5+K5</f>
        <v>0</v>
      </c>
      <c r="N5" s="14">
        <f>J5+L5</f>
        <v>0</v>
      </c>
      <c r="O5" s="32"/>
    </row>
    <row r="6" spans="1:16" ht="150" customHeight="1" x14ac:dyDescent="0.25">
      <c r="A6" s="8">
        <v>2</v>
      </c>
      <c r="B6" s="52" t="s">
        <v>53</v>
      </c>
      <c r="C6" s="13"/>
      <c r="D6" s="8" t="s">
        <v>16</v>
      </c>
      <c r="E6" s="12">
        <v>4000</v>
      </c>
      <c r="F6" s="10">
        <v>0</v>
      </c>
      <c r="G6" s="10">
        <f t="shared" ref="G6" si="2">E6*F6</f>
        <v>0</v>
      </c>
      <c r="H6" s="25">
        <v>0.08</v>
      </c>
      <c r="I6" s="10">
        <f t="shared" ref="I6" si="3">F6+H6*F6</f>
        <v>0</v>
      </c>
      <c r="J6" s="10">
        <f t="shared" si="0"/>
        <v>0</v>
      </c>
      <c r="K6" s="10">
        <f t="shared" si="1"/>
        <v>0</v>
      </c>
      <c r="L6" s="10">
        <f t="shared" ref="L6" si="4">J6*50%</f>
        <v>0</v>
      </c>
      <c r="M6" s="10">
        <f t="shared" ref="M6" si="5">G6+K6</f>
        <v>0</v>
      </c>
      <c r="N6" s="14">
        <f t="shared" ref="N6" si="6">J6+L6</f>
        <v>0</v>
      </c>
      <c r="O6" s="34"/>
    </row>
    <row r="7" spans="1:16" ht="150" customHeight="1" x14ac:dyDescent="0.25">
      <c r="A7" s="8">
        <v>3</v>
      </c>
      <c r="B7" s="52" t="s">
        <v>54</v>
      </c>
      <c r="C7" s="13"/>
      <c r="D7" s="8" t="s">
        <v>16</v>
      </c>
      <c r="E7" s="12">
        <v>4000</v>
      </c>
      <c r="F7" s="10">
        <v>0</v>
      </c>
      <c r="G7" s="10">
        <f t="shared" ref="G7:G10" si="7">E7*F7</f>
        <v>0</v>
      </c>
      <c r="H7" s="25">
        <v>0.08</v>
      </c>
      <c r="I7" s="10">
        <f t="shared" ref="I7:I10" si="8">F7+H7*F7</f>
        <v>0</v>
      </c>
      <c r="J7" s="10">
        <f t="shared" si="0"/>
        <v>0</v>
      </c>
      <c r="K7" s="10">
        <f t="shared" si="1"/>
        <v>0</v>
      </c>
      <c r="L7" s="10">
        <f t="shared" ref="L7:L10" si="9">J7*50%</f>
        <v>0</v>
      </c>
      <c r="M7" s="10">
        <f t="shared" ref="M7:M10" si="10">G7+K7</f>
        <v>0</v>
      </c>
      <c r="N7" s="14">
        <f t="shared" ref="N7:N10" si="11">J7+L7</f>
        <v>0</v>
      </c>
      <c r="O7" s="34"/>
    </row>
    <row r="8" spans="1:16" ht="150" customHeight="1" x14ac:dyDescent="0.25">
      <c r="A8" s="8">
        <v>4</v>
      </c>
      <c r="B8" s="52" t="s">
        <v>55</v>
      </c>
      <c r="C8" s="13"/>
      <c r="D8" s="8" t="s">
        <v>16</v>
      </c>
      <c r="E8" s="12">
        <v>5000</v>
      </c>
      <c r="F8" s="10">
        <v>0</v>
      </c>
      <c r="G8" s="10">
        <f t="shared" si="7"/>
        <v>0</v>
      </c>
      <c r="H8" s="25">
        <v>0.08</v>
      </c>
      <c r="I8" s="10">
        <f t="shared" si="8"/>
        <v>0</v>
      </c>
      <c r="J8" s="10">
        <f t="shared" si="0"/>
        <v>0</v>
      </c>
      <c r="K8" s="10">
        <f t="shared" si="1"/>
        <v>0</v>
      </c>
      <c r="L8" s="10">
        <f t="shared" si="9"/>
        <v>0</v>
      </c>
      <c r="M8" s="10">
        <f t="shared" si="10"/>
        <v>0</v>
      </c>
      <c r="N8" s="14">
        <f t="shared" si="11"/>
        <v>0</v>
      </c>
      <c r="O8" s="34"/>
    </row>
    <row r="9" spans="1:16" ht="64.5" customHeight="1" x14ac:dyDescent="0.25">
      <c r="A9" s="8">
        <v>5</v>
      </c>
      <c r="B9" s="52" t="s">
        <v>56</v>
      </c>
      <c r="C9" s="13"/>
      <c r="D9" s="8" t="s">
        <v>16</v>
      </c>
      <c r="E9" s="12">
        <v>3000</v>
      </c>
      <c r="F9" s="10">
        <v>0</v>
      </c>
      <c r="G9" s="10">
        <f t="shared" si="7"/>
        <v>0</v>
      </c>
      <c r="H9" s="25">
        <v>0.08</v>
      </c>
      <c r="I9" s="10">
        <f t="shared" si="8"/>
        <v>0</v>
      </c>
      <c r="J9" s="10">
        <f t="shared" si="0"/>
        <v>0</v>
      </c>
      <c r="K9" s="10">
        <f t="shared" si="1"/>
        <v>0</v>
      </c>
      <c r="L9" s="10">
        <f t="shared" si="9"/>
        <v>0</v>
      </c>
      <c r="M9" s="10">
        <f t="shared" si="10"/>
        <v>0</v>
      </c>
      <c r="N9" s="14">
        <f t="shared" si="11"/>
        <v>0</v>
      </c>
      <c r="O9" s="34"/>
    </row>
    <row r="10" spans="1:16" ht="95.25" customHeight="1" x14ac:dyDescent="0.25">
      <c r="A10" s="8">
        <v>6</v>
      </c>
      <c r="B10" s="52" t="s">
        <v>57</v>
      </c>
      <c r="C10" s="13"/>
      <c r="D10" s="8" t="s">
        <v>16</v>
      </c>
      <c r="E10" s="12">
        <v>50</v>
      </c>
      <c r="F10" s="10">
        <v>0</v>
      </c>
      <c r="G10" s="10">
        <f t="shared" si="7"/>
        <v>0</v>
      </c>
      <c r="H10" s="25">
        <v>0.08</v>
      </c>
      <c r="I10" s="10">
        <f t="shared" si="8"/>
        <v>0</v>
      </c>
      <c r="J10" s="10">
        <f t="shared" si="0"/>
        <v>0</v>
      </c>
      <c r="K10" s="10">
        <f t="shared" si="1"/>
        <v>0</v>
      </c>
      <c r="L10" s="10">
        <f t="shared" si="9"/>
        <v>0</v>
      </c>
      <c r="M10" s="10">
        <f t="shared" si="10"/>
        <v>0</v>
      </c>
      <c r="N10" s="14">
        <f t="shared" si="11"/>
        <v>0</v>
      </c>
      <c r="O10" s="34"/>
    </row>
    <row r="11" spans="1:16" ht="111.75" customHeight="1" x14ac:dyDescent="0.25">
      <c r="A11" s="8">
        <v>7</v>
      </c>
      <c r="B11" s="52" t="s">
        <v>58</v>
      </c>
      <c r="C11" s="13"/>
      <c r="D11" s="8" t="s">
        <v>16</v>
      </c>
      <c r="E11" s="12">
        <v>15000</v>
      </c>
      <c r="F11" s="10">
        <v>0</v>
      </c>
      <c r="G11" s="10">
        <f t="shared" ref="G11:G12" si="12">E11*F11</f>
        <v>0</v>
      </c>
      <c r="H11" s="25">
        <v>0.08</v>
      </c>
      <c r="I11" s="10">
        <f t="shared" ref="I11:I12" si="13">F11+H11*F11</f>
        <v>0</v>
      </c>
      <c r="J11" s="10">
        <f t="shared" si="0"/>
        <v>0</v>
      </c>
      <c r="K11" s="10">
        <f t="shared" si="1"/>
        <v>0</v>
      </c>
      <c r="L11" s="10">
        <f t="shared" ref="L11:L12" si="14">J11*50%</f>
        <v>0</v>
      </c>
      <c r="M11" s="10">
        <f t="shared" ref="M11:M12" si="15">G11+K11</f>
        <v>0</v>
      </c>
      <c r="N11" s="14">
        <f t="shared" ref="N11:N12" si="16">J11+L11</f>
        <v>0</v>
      </c>
      <c r="O11" s="34"/>
    </row>
    <row r="12" spans="1:16" ht="105.75" customHeight="1" x14ac:dyDescent="0.25">
      <c r="A12" s="8">
        <v>8</v>
      </c>
      <c r="B12" s="52" t="s">
        <v>59</v>
      </c>
      <c r="C12" s="13"/>
      <c r="D12" s="8" t="s">
        <v>16</v>
      </c>
      <c r="E12" s="12">
        <v>50</v>
      </c>
      <c r="F12" s="10">
        <v>0</v>
      </c>
      <c r="G12" s="10">
        <f t="shared" si="12"/>
        <v>0</v>
      </c>
      <c r="H12" s="25">
        <v>0.08</v>
      </c>
      <c r="I12" s="10">
        <f t="shared" si="13"/>
        <v>0</v>
      </c>
      <c r="J12" s="10">
        <f t="shared" si="0"/>
        <v>0</v>
      </c>
      <c r="K12" s="10">
        <f t="shared" si="1"/>
        <v>0</v>
      </c>
      <c r="L12" s="10">
        <f t="shared" si="14"/>
        <v>0</v>
      </c>
      <c r="M12" s="10">
        <f t="shared" si="15"/>
        <v>0</v>
      </c>
      <c r="N12" s="14">
        <f t="shared" si="16"/>
        <v>0</v>
      </c>
      <c r="O12" s="34"/>
    </row>
    <row r="13" spans="1:16" ht="162" customHeight="1" x14ac:dyDescent="0.25">
      <c r="A13" s="8">
        <v>9</v>
      </c>
      <c r="B13" s="52" t="s">
        <v>91</v>
      </c>
      <c r="C13" s="13"/>
      <c r="D13" s="8" t="s">
        <v>16</v>
      </c>
      <c r="E13" s="12">
        <v>500</v>
      </c>
      <c r="F13" s="10">
        <v>0</v>
      </c>
      <c r="G13" s="10">
        <f t="shared" ref="G13" si="17">E13*F13</f>
        <v>0</v>
      </c>
      <c r="H13" s="25">
        <v>0.08</v>
      </c>
      <c r="I13" s="39">
        <f t="shared" ref="I13" si="18">F13+H13*F13</f>
        <v>0</v>
      </c>
      <c r="J13" s="39">
        <f t="shared" ref="J13" si="19">G13+H13*G13</f>
        <v>0</v>
      </c>
      <c r="K13" s="39">
        <f t="shared" ref="K13" si="20">G13*50%</f>
        <v>0</v>
      </c>
      <c r="L13" s="39">
        <f t="shared" ref="L13" si="21">J13*50%</f>
        <v>0</v>
      </c>
      <c r="M13" s="39">
        <f t="shared" ref="M13" si="22">G13+K13</f>
        <v>0</v>
      </c>
      <c r="N13" s="40">
        <f t="shared" ref="N13" si="23">J13+L13</f>
        <v>0</v>
      </c>
      <c r="O13" s="81"/>
    </row>
    <row r="14" spans="1:16" ht="200.1" customHeight="1" x14ac:dyDescent="0.25">
      <c r="A14" s="8">
        <v>10</v>
      </c>
      <c r="B14" s="52" t="s">
        <v>60</v>
      </c>
      <c r="C14" s="13"/>
      <c r="D14" s="8" t="s">
        <v>16</v>
      </c>
      <c r="E14" s="12">
        <v>1000</v>
      </c>
      <c r="F14" s="10">
        <v>0</v>
      </c>
      <c r="G14" s="10">
        <f t="shared" ref="G14" si="24">E14*F14</f>
        <v>0</v>
      </c>
      <c r="H14" s="25">
        <v>0.08</v>
      </c>
      <c r="I14" s="39">
        <f t="shared" ref="I14" si="25">F14+H14*F14</f>
        <v>0</v>
      </c>
      <c r="J14" s="39">
        <f t="shared" si="0"/>
        <v>0</v>
      </c>
      <c r="K14" s="39">
        <f t="shared" si="1"/>
        <v>0</v>
      </c>
      <c r="L14" s="39">
        <f t="shared" ref="L14" si="26">J14*50%</f>
        <v>0</v>
      </c>
      <c r="M14" s="39">
        <f t="shared" ref="M14" si="27">G14+K14</f>
        <v>0</v>
      </c>
      <c r="N14" s="40">
        <f t="shared" ref="N14" si="28">J14+L14</f>
        <v>0</v>
      </c>
      <c r="O14" s="81"/>
    </row>
    <row r="15" spans="1:16" ht="137.25" customHeight="1" x14ac:dyDescent="0.25">
      <c r="A15" s="8">
        <v>11</v>
      </c>
      <c r="B15" s="52" t="s">
        <v>96</v>
      </c>
      <c r="C15" s="13"/>
      <c r="D15" s="8" t="s">
        <v>16</v>
      </c>
      <c r="E15" s="12">
        <v>10000</v>
      </c>
      <c r="F15" s="10">
        <v>0</v>
      </c>
      <c r="G15" s="10">
        <f t="shared" ref="G15" si="29">E15*F15</f>
        <v>0</v>
      </c>
      <c r="H15" s="25">
        <v>0.08</v>
      </c>
      <c r="I15" s="10">
        <f t="shared" ref="I15" si="30">F15+H15*F15</f>
        <v>0</v>
      </c>
      <c r="J15" s="10">
        <f t="shared" ref="J15" si="31">G15+H15*G15</f>
        <v>0</v>
      </c>
      <c r="K15" s="10">
        <f t="shared" ref="K15:K16" si="32">G15*50%</f>
        <v>0</v>
      </c>
      <c r="L15" s="10">
        <f t="shared" ref="L15:L16" si="33">J15*50%</f>
        <v>0</v>
      </c>
      <c r="M15" s="10">
        <f t="shared" ref="M15:M16" si="34">G15+K15</f>
        <v>0</v>
      </c>
      <c r="N15" s="14">
        <f t="shared" ref="N15:N16" si="35">J15+L15</f>
        <v>0</v>
      </c>
      <c r="O15" s="34"/>
    </row>
    <row r="16" spans="1:16" ht="30" customHeight="1" thickBot="1" x14ac:dyDescent="0.3">
      <c r="A16" s="59"/>
      <c r="B16" s="69" t="s">
        <v>17</v>
      </c>
      <c r="C16" s="34"/>
      <c r="D16" s="34"/>
      <c r="E16" s="34"/>
      <c r="F16" s="34"/>
      <c r="G16" s="110">
        <f>SUM(G5:G15)</f>
        <v>0</v>
      </c>
      <c r="H16" s="34"/>
      <c r="I16" s="111"/>
      <c r="J16" s="112">
        <f>SUM(J5:J15)</f>
        <v>0</v>
      </c>
      <c r="K16" s="84">
        <f t="shared" si="32"/>
        <v>0</v>
      </c>
      <c r="L16" s="85">
        <f t="shared" si="33"/>
        <v>0</v>
      </c>
      <c r="M16" s="82">
        <f t="shared" si="34"/>
        <v>0</v>
      </c>
      <c r="N16" s="83">
        <f t="shared" si="35"/>
        <v>0</v>
      </c>
      <c r="O16" s="84"/>
    </row>
    <row r="17" spans="1:11" ht="15" customHeight="1" x14ac:dyDescent="0.25">
      <c r="A17" s="36"/>
      <c r="B17" s="36"/>
      <c r="C17" s="36"/>
      <c r="D17" s="36"/>
      <c r="E17" s="36"/>
      <c r="F17" s="36"/>
      <c r="G17" s="36"/>
      <c r="H17" s="36"/>
      <c r="I17" s="36"/>
      <c r="J17" s="36"/>
      <c r="K17" s="29"/>
    </row>
    <row r="18" spans="1:11" ht="21" customHeight="1" x14ac:dyDescent="0.25">
      <c r="A18" s="36"/>
      <c r="B18" s="36"/>
      <c r="C18" s="36"/>
      <c r="D18" s="36"/>
      <c r="E18" s="36"/>
      <c r="F18" s="36"/>
      <c r="G18" s="36"/>
      <c r="H18" s="36"/>
      <c r="I18" s="36"/>
      <c r="J18" s="36"/>
      <c r="K18" s="29"/>
    </row>
    <row r="19" spans="1:11" ht="60.75" customHeight="1" x14ac:dyDescent="0.25">
      <c r="A19" s="120"/>
      <c r="B19" s="120"/>
      <c r="C19" s="120"/>
      <c r="D19" s="120"/>
      <c r="E19" s="120"/>
      <c r="F19" s="120"/>
      <c r="G19" s="120"/>
      <c r="H19" s="120"/>
      <c r="I19" s="120"/>
      <c r="J19" s="22"/>
      <c r="K19" s="22"/>
    </row>
    <row r="20" spans="1:11" ht="15" customHeight="1" x14ac:dyDescent="0.25">
      <c r="A20" s="22"/>
      <c r="B20" s="22"/>
      <c r="C20" s="22"/>
      <c r="D20" s="22"/>
      <c r="E20" s="22"/>
      <c r="F20" s="22"/>
      <c r="G20" s="22"/>
      <c r="H20" s="22"/>
      <c r="I20" s="22"/>
      <c r="J20" s="22"/>
      <c r="K20" s="22"/>
    </row>
    <row r="21" spans="1:11" ht="15" customHeight="1" x14ac:dyDescent="0.25">
      <c r="A21" s="22"/>
      <c r="B21" s="22"/>
      <c r="C21" s="22"/>
      <c r="D21" s="22"/>
      <c r="E21" s="22"/>
      <c r="F21" s="22"/>
      <c r="G21" s="22"/>
      <c r="H21" s="22"/>
      <c r="I21" s="22"/>
      <c r="J21" s="22"/>
      <c r="K21" s="22"/>
    </row>
    <row r="22" spans="1:11" ht="15" customHeight="1" x14ac:dyDescent="0.25">
      <c r="A22" s="22"/>
      <c r="B22" s="22"/>
      <c r="C22" s="22"/>
      <c r="D22" s="22"/>
      <c r="E22" s="22"/>
      <c r="F22" s="22"/>
      <c r="G22" s="22"/>
      <c r="H22" s="22"/>
      <c r="I22" s="22"/>
      <c r="J22" s="22"/>
      <c r="K22" s="22"/>
    </row>
    <row r="23" spans="1:11" x14ac:dyDescent="0.25">
      <c r="A23" s="22"/>
      <c r="B23" s="22"/>
      <c r="C23" s="22"/>
      <c r="D23" s="22"/>
      <c r="E23" s="22"/>
      <c r="F23" s="22"/>
      <c r="G23" s="22"/>
      <c r="H23" s="22"/>
      <c r="I23" s="22"/>
      <c r="J23" s="22"/>
      <c r="K23" s="22"/>
    </row>
    <row r="24" spans="1:11" x14ac:dyDescent="0.25">
      <c r="B24" s="19"/>
      <c r="C24" s="19"/>
      <c r="D24" s="19"/>
      <c r="E24" s="19"/>
      <c r="F24" s="19"/>
      <c r="G24" s="19"/>
      <c r="H24" s="19"/>
      <c r="I24" s="19"/>
      <c r="J24" s="19"/>
      <c r="K24" s="19"/>
    </row>
    <row r="25" spans="1:11" ht="43.5" customHeight="1" x14ac:dyDescent="0.25">
      <c r="B25" s="119"/>
      <c r="C25" s="119"/>
      <c r="D25" s="119"/>
      <c r="E25" s="119"/>
      <c r="F25" s="119"/>
      <c r="G25" s="119"/>
      <c r="H25" s="119"/>
      <c r="I25" s="119"/>
      <c r="J25" s="119"/>
      <c r="K25" s="24"/>
    </row>
    <row r="26" spans="1:11" ht="19.5" customHeight="1" x14ac:dyDescent="0.25">
      <c r="B26" s="119"/>
      <c r="C26" s="119"/>
      <c r="D26" s="119"/>
      <c r="E26" s="119"/>
      <c r="F26" s="119"/>
      <c r="G26" s="119"/>
      <c r="H26" s="119"/>
      <c r="I26" s="119"/>
      <c r="J26" s="119"/>
      <c r="K26" s="24"/>
    </row>
  </sheetData>
  <mergeCells count="3">
    <mergeCell ref="A19:I19"/>
    <mergeCell ref="B25:J25"/>
    <mergeCell ref="B26:J26"/>
  </mergeCells>
  <pageMargins left="0.7" right="0.7" top="0.75" bottom="0.75"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881DE-9E18-4C80-B130-D5F60279FA4E}">
  <sheetPr>
    <pageSetUpPr fitToPage="1"/>
  </sheetPr>
  <dimension ref="A1:P33"/>
  <sheetViews>
    <sheetView zoomScale="110" zoomScaleNormal="110" workbookViewId="0">
      <selection activeCell="G5" sqref="G5"/>
    </sheetView>
  </sheetViews>
  <sheetFormatPr defaultColWidth="9.140625" defaultRowHeight="15" x14ac:dyDescent="0.25"/>
  <cols>
    <col min="1" max="1" width="5.5703125" style="5" customWidth="1"/>
    <col min="2" max="2" width="35.28515625" style="5" customWidth="1"/>
    <col min="3" max="3" width="11" style="5" customWidth="1"/>
    <col min="4" max="4" width="8.28515625" style="5" customWidth="1"/>
    <col min="5" max="5" width="7.42578125" style="5" customWidth="1"/>
    <col min="6" max="6" width="9.42578125" style="5" bestFit="1" customWidth="1"/>
    <col min="7" max="7" width="13.42578125" style="5" customWidth="1"/>
    <col min="8" max="8" width="9.42578125" style="5" bestFit="1" customWidth="1"/>
    <col min="9" max="9" width="12.7109375" style="5" customWidth="1"/>
    <col min="10" max="10" width="14.28515625" style="5" customWidth="1"/>
    <col min="11" max="11" width="16.42578125" style="5" customWidth="1"/>
    <col min="12" max="13" width="15.5703125" style="5" customWidth="1"/>
    <col min="14" max="14" width="18" style="5" customWidth="1"/>
    <col min="15" max="16384" width="9.140625" style="5"/>
  </cols>
  <sheetData>
    <row r="1" spans="1:16" x14ac:dyDescent="0.25">
      <c r="A1" s="1" t="s">
        <v>100</v>
      </c>
      <c r="B1" s="2"/>
      <c r="C1" s="1"/>
      <c r="D1" s="3"/>
      <c r="E1" s="1"/>
      <c r="F1" s="1"/>
      <c r="G1" s="1"/>
      <c r="H1" s="1"/>
      <c r="I1" s="23"/>
      <c r="J1" s="4"/>
      <c r="K1" s="4"/>
    </row>
    <row r="2" spans="1:16" x14ac:dyDescent="0.25">
      <c r="A2" s="6"/>
      <c r="B2" s="7"/>
      <c r="C2" s="1"/>
      <c r="D2" s="3"/>
      <c r="E2" s="1"/>
      <c r="F2" s="1"/>
      <c r="G2" s="1"/>
      <c r="H2" s="1"/>
      <c r="I2" s="1"/>
      <c r="J2" s="4"/>
      <c r="K2" s="4"/>
    </row>
    <row r="3" spans="1:16" x14ac:dyDescent="0.25">
      <c r="A3" s="8">
        <v>1</v>
      </c>
      <c r="B3" s="8">
        <v>2</v>
      </c>
      <c r="C3" s="8">
        <v>3</v>
      </c>
      <c r="D3" s="8">
        <v>4</v>
      </c>
      <c r="E3" s="8">
        <v>5</v>
      </c>
      <c r="F3" s="9" t="s">
        <v>0</v>
      </c>
      <c r="G3" s="9" t="s">
        <v>1</v>
      </c>
      <c r="H3" s="9" t="s">
        <v>2</v>
      </c>
      <c r="I3" s="9" t="s">
        <v>3</v>
      </c>
      <c r="J3" s="10" t="s">
        <v>4</v>
      </c>
      <c r="K3" s="8">
        <v>11</v>
      </c>
      <c r="L3" s="11">
        <v>12</v>
      </c>
      <c r="M3" s="11">
        <v>13</v>
      </c>
      <c r="N3" s="11">
        <v>14</v>
      </c>
      <c r="O3" s="33">
        <v>15</v>
      </c>
    </row>
    <row r="4" spans="1:16" ht="105" x14ac:dyDescent="0.25">
      <c r="A4" s="8" t="s">
        <v>5</v>
      </c>
      <c r="B4" s="8" t="s">
        <v>6</v>
      </c>
      <c r="C4" s="8" t="s">
        <v>7</v>
      </c>
      <c r="D4" s="8" t="s">
        <v>8</v>
      </c>
      <c r="E4" s="8" t="s">
        <v>9</v>
      </c>
      <c r="F4" s="10" t="s">
        <v>10</v>
      </c>
      <c r="G4" s="12" t="s">
        <v>11</v>
      </c>
      <c r="H4" s="8" t="s">
        <v>12</v>
      </c>
      <c r="I4" s="10" t="s">
        <v>13</v>
      </c>
      <c r="J4" s="10" t="s">
        <v>14</v>
      </c>
      <c r="K4" s="10" t="s">
        <v>18</v>
      </c>
      <c r="L4" s="10" t="s">
        <v>15</v>
      </c>
      <c r="M4" s="10" t="s">
        <v>19</v>
      </c>
      <c r="N4" s="10" t="s">
        <v>20</v>
      </c>
      <c r="O4" s="33" t="s">
        <v>64</v>
      </c>
      <c r="P4" s="18"/>
    </row>
    <row r="5" spans="1:16" ht="150" customHeight="1" thickBot="1" x14ac:dyDescent="0.3">
      <c r="A5" s="8">
        <v>1</v>
      </c>
      <c r="B5" s="49" t="s">
        <v>61</v>
      </c>
      <c r="C5" s="13"/>
      <c r="D5" s="8" t="s">
        <v>16</v>
      </c>
      <c r="E5" s="38">
        <v>800</v>
      </c>
      <c r="F5" s="10">
        <v>0</v>
      </c>
      <c r="G5" s="10">
        <f>E5*F5</f>
        <v>0</v>
      </c>
      <c r="H5" s="25">
        <v>0.08</v>
      </c>
      <c r="I5" s="10">
        <f>F5+H5*F5</f>
        <v>0</v>
      </c>
      <c r="J5" s="39">
        <f>G5+H5*G5</f>
        <v>0</v>
      </c>
      <c r="K5" s="10">
        <f>G5*50%</f>
        <v>0</v>
      </c>
      <c r="L5" s="10">
        <f>J5*50%</f>
        <v>0</v>
      </c>
      <c r="M5" s="10">
        <f>G5+K5</f>
        <v>0</v>
      </c>
      <c r="N5" s="40">
        <f>J5+L5</f>
        <v>0</v>
      </c>
      <c r="O5" s="34"/>
    </row>
    <row r="6" spans="1:16" ht="30" customHeight="1" thickBot="1" x14ac:dyDescent="0.3">
      <c r="A6" s="8"/>
      <c r="B6" s="37" t="s">
        <v>17</v>
      </c>
      <c r="C6" s="13"/>
      <c r="D6" s="8"/>
      <c r="E6" s="38"/>
      <c r="F6" s="10"/>
      <c r="G6" s="10">
        <f>SUM(G5)</f>
        <v>0</v>
      </c>
      <c r="H6" s="25"/>
      <c r="I6" s="54"/>
      <c r="J6" s="58">
        <f>SUM(J5)</f>
        <v>0</v>
      </c>
      <c r="K6" s="56">
        <f>SUM(K5)</f>
        <v>0</v>
      </c>
      <c r="L6" s="10">
        <f>SUM(L5)</f>
        <v>0</v>
      </c>
      <c r="M6" s="54">
        <f>SUM(M5)</f>
        <v>0</v>
      </c>
      <c r="N6" s="57">
        <f>SUM(N5)</f>
        <v>0</v>
      </c>
      <c r="O6" s="55"/>
    </row>
    <row r="7" spans="1:16" ht="200.1" customHeight="1" x14ac:dyDescent="0.25">
      <c r="A7" s="15"/>
      <c r="B7" s="43"/>
      <c r="C7" s="16"/>
      <c r="D7" s="15"/>
      <c r="E7" s="44"/>
      <c r="F7" s="18"/>
      <c r="G7" s="18"/>
      <c r="H7" s="41"/>
      <c r="I7" s="18"/>
      <c r="J7" s="18"/>
      <c r="K7" s="18"/>
      <c r="L7" s="18"/>
      <c r="M7" s="18"/>
      <c r="N7" s="42"/>
    </row>
    <row r="8" spans="1:16" ht="200.1" customHeight="1" x14ac:dyDescent="0.25">
      <c r="A8" s="15"/>
      <c r="B8" s="43"/>
      <c r="C8" s="16"/>
      <c r="D8" s="15"/>
      <c r="E8" s="44"/>
      <c r="F8" s="18"/>
      <c r="G8" s="18"/>
      <c r="H8" s="41"/>
      <c r="I8" s="18"/>
      <c r="J8" s="18"/>
      <c r="K8" s="18"/>
      <c r="L8" s="18"/>
      <c r="M8" s="18"/>
      <c r="N8" s="42"/>
    </row>
    <row r="9" spans="1:16" ht="200.1" customHeight="1" x14ac:dyDescent="0.25">
      <c r="A9" s="15"/>
      <c r="B9" s="43"/>
      <c r="C9" s="16"/>
      <c r="D9" s="15"/>
      <c r="E9" s="44"/>
      <c r="F9" s="18"/>
      <c r="G9" s="18"/>
      <c r="H9" s="41"/>
      <c r="I9" s="18"/>
      <c r="J9" s="18"/>
      <c r="K9" s="18"/>
      <c r="L9" s="45"/>
      <c r="M9" s="45"/>
      <c r="N9" s="42"/>
    </row>
    <row r="10" spans="1:16" ht="200.1" customHeight="1" x14ac:dyDescent="0.25">
      <c r="A10" s="15"/>
      <c r="B10" s="43"/>
      <c r="C10" s="16"/>
      <c r="D10" s="15"/>
      <c r="E10" s="44"/>
      <c r="F10" s="18"/>
      <c r="G10" s="18"/>
      <c r="H10" s="41"/>
      <c r="I10" s="18"/>
      <c r="J10" s="18"/>
      <c r="K10" s="18"/>
      <c r="L10" s="18"/>
      <c r="M10" s="18"/>
      <c r="N10" s="42"/>
    </row>
    <row r="11" spans="1:16" ht="99.95" customHeight="1" x14ac:dyDescent="0.25">
      <c r="A11" s="15"/>
      <c r="B11" s="43"/>
      <c r="C11" s="16"/>
      <c r="D11" s="15"/>
      <c r="E11" s="44"/>
      <c r="F11" s="18"/>
      <c r="G11" s="18"/>
      <c r="H11" s="41"/>
      <c r="I11" s="18"/>
      <c r="J11" s="18"/>
      <c r="K11" s="18"/>
      <c r="L11" s="18"/>
      <c r="M11" s="18"/>
      <c r="N11" s="42"/>
    </row>
    <row r="12" spans="1:16" ht="99.95" customHeight="1" x14ac:dyDescent="0.25">
      <c r="A12" s="15"/>
      <c r="B12" s="43"/>
      <c r="C12" s="16"/>
      <c r="D12" s="15"/>
      <c r="E12" s="44"/>
      <c r="F12" s="18"/>
      <c r="G12" s="18"/>
      <c r="H12" s="41"/>
      <c r="I12" s="18"/>
      <c r="J12" s="18"/>
      <c r="K12" s="18"/>
      <c r="L12" s="18"/>
      <c r="M12" s="18"/>
      <c r="N12" s="42"/>
    </row>
    <row r="13" spans="1:16" ht="99.95" customHeight="1" x14ac:dyDescent="0.25">
      <c r="A13" s="15"/>
      <c r="B13" s="43"/>
      <c r="C13" s="16"/>
      <c r="D13" s="15"/>
      <c r="E13" s="44"/>
      <c r="F13" s="18"/>
      <c r="G13" s="18"/>
      <c r="H13" s="41"/>
      <c r="I13" s="18"/>
      <c r="J13" s="18"/>
      <c r="K13" s="18"/>
      <c r="L13" s="18"/>
      <c r="M13" s="18"/>
      <c r="N13" s="42"/>
    </row>
    <row r="14" spans="1:16" ht="200.1" customHeight="1" x14ac:dyDescent="0.25">
      <c r="A14" s="15"/>
      <c r="B14" s="43"/>
      <c r="C14" s="16"/>
      <c r="D14" s="15"/>
      <c r="E14" s="44"/>
      <c r="F14" s="18"/>
      <c r="G14" s="18"/>
      <c r="H14" s="41"/>
      <c r="I14" s="18"/>
      <c r="J14" s="18"/>
      <c r="K14" s="18"/>
      <c r="L14" s="18"/>
      <c r="M14" s="18"/>
      <c r="N14" s="42"/>
    </row>
    <row r="15" spans="1:16" ht="87" customHeight="1" x14ac:dyDescent="0.25">
      <c r="A15" s="15"/>
      <c r="B15" s="15"/>
      <c r="C15" s="16"/>
      <c r="D15" s="15"/>
      <c r="E15" s="17"/>
      <c r="F15" s="18"/>
      <c r="G15" s="18"/>
      <c r="H15" s="41"/>
      <c r="I15" s="18"/>
      <c r="J15" s="18"/>
      <c r="K15" s="18"/>
      <c r="L15" s="18"/>
      <c r="M15" s="18"/>
      <c r="N15" s="42"/>
    </row>
    <row r="16" spans="1:16" x14ac:dyDescent="0.25">
      <c r="A16" s="1"/>
      <c r="B16" s="1"/>
      <c r="C16" s="1"/>
      <c r="D16" s="26"/>
      <c r="E16" s="1"/>
      <c r="F16" s="1"/>
      <c r="G16" s="1"/>
      <c r="H16" s="1"/>
      <c r="I16" s="1"/>
      <c r="J16" s="1"/>
      <c r="K16" s="1"/>
      <c r="L16" s="21"/>
      <c r="M16" s="21"/>
      <c r="N16" s="20"/>
      <c r="O16" s="20"/>
    </row>
    <row r="17" spans="1:15" x14ac:dyDescent="0.25">
      <c r="A17" s="23"/>
      <c r="B17" s="1"/>
      <c r="C17" s="1"/>
      <c r="D17" s="1"/>
      <c r="E17" s="1"/>
      <c r="F17" s="1"/>
      <c r="G17" s="1"/>
      <c r="H17" s="1"/>
      <c r="I17" s="1"/>
      <c r="J17" s="1"/>
      <c r="K17" s="1"/>
      <c r="L17" s="21"/>
      <c r="M17" s="21"/>
      <c r="N17" s="20"/>
      <c r="O17" s="20"/>
    </row>
    <row r="18" spans="1:15" x14ac:dyDescent="0.25">
      <c r="A18" s="1"/>
      <c r="B18" s="1"/>
      <c r="C18" s="1"/>
      <c r="D18" s="1"/>
      <c r="E18" s="1"/>
      <c r="F18" s="1"/>
      <c r="G18" s="1"/>
      <c r="H18" s="1"/>
      <c r="I18" s="1"/>
      <c r="J18" s="1"/>
      <c r="K18" s="1"/>
      <c r="L18" s="21"/>
      <c r="M18" s="21"/>
      <c r="N18" s="20"/>
      <c r="O18" s="20"/>
    </row>
    <row r="19" spans="1:15" x14ac:dyDescent="0.25">
      <c r="A19" s="1"/>
      <c r="B19" s="1"/>
      <c r="C19" s="1"/>
      <c r="D19" s="1"/>
      <c r="E19" s="1"/>
      <c r="F19" s="1"/>
      <c r="G19" s="1"/>
      <c r="H19" s="1"/>
      <c r="I19" s="1"/>
      <c r="J19" s="1"/>
      <c r="K19" s="1"/>
      <c r="L19" s="21"/>
      <c r="M19" s="21"/>
      <c r="N19" s="20"/>
      <c r="O19" s="20"/>
    </row>
    <row r="20" spans="1:15" x14ac:dyDescent="0.25">
      <c r="A20" s="1"/>
      <c r="B20" s="1"/>
      <c r="C20" s="1"/>
      <c r="D20" s="1"/>
      <c r="E20" s="1"/>
      <c r="F20" s="1"/>
      <c r="G20" s="1"/>
      <c r="H20" s="1"/>
      <c r="I20" s="1"/>
      <c r="J20" s="1"/>
      <c r="K20" s="1"/>
      <c r="L20" s="21"/>
      <c r="M20" s="21"/>
      <c r="N20" s="20"/>
      <c r="O20" s="20"/>
    </row>
    <row r="21" spans="1:15" ht="2.25" customHeight="1" x14ac:dyDescent="0.25">
      <c r="A21" s="1"/>
      <c r="B21" s="1"/>
      <c r="C21" s="1"/>
      <c r="D21" s="1"/>
      <c r="E21" s="1"/>
      <c r="F21" s="1"/>
      <c r="G21" s="1"/>
      <c r="H21" s="1"/>
      <c r="I21" s="1"/>
      <c r="J21" s="1"/>
      <c r="K21" s="1"/>
      <c r="L21" s="21"/>
      <c r="M21" s="21"/>
      <c r="N21" s="20"/>
      <c r="O21" s="20"/>
    </row>
    <row r="22" spans="1:15" ht="20.25" customHeight="1" x14ac:dyDescent="0.25">
      <c r="A22" s="1"/>
      <c r="B22" s="23"/>
      <c r="C22" s="27"/>
      <c r="D22" s="27"/>
      <c r="E22" s="23"/>
      <c r="F22" s="1"/>
    </row>
    <row r="23" spans="1:15" ht="18" customHeight="1" x14ac:dyDescent="0.25">
      <c r="A23" s="28"/>
      <c r="B23" s="1"/>
      <c r="C23" s="1"/>
      <c r="D23" s="1"/>
      <c r="E23" s="1"/>
      <c r="F23" s="1"/>
      <c r="G23" s="1"/>
      <c r="H23" s="1"/>
      <c r="I23" s="1"/>
    </row>
    <row r="24" spans="1:15" ht="15" customHeight="1" x14ac:dyDescent="0.25">
      <c r="A24" s="118"/>
      <c r="B24" s="118"/>
      <c r="C24" s="118"/>
      <c r="D24" s="118"/>
      <c r="E24" s="118"/>
      <c r="F24" s="118"/>
      <c r="G24" s="118"/>
      <c r="H24" s="118"/>
      <c r="I24" s="118"/>
      <c r="J24" s="118"/>
      <c r="K24" s="29"/>
    </row>
    <row r="25" spans="1:15" ht="20.25" customHeight="1" x14ac:dyDescent="0.25">
      <c r="A25" s="118"/>
      <c r="B25" s="118"/>
      <c r="C25" s="118"/>
      <c r="D25" s="118"/>
      <c r="E25" s="118"/>
      <c r="F25" s="118"/>
      <c r="G25" s="118"/>
      <c r="H25" s="118"/>
      <c r="I25" s="118"/>
      <c r="J25" s="118"/>
      <c r="K25" s="29"/>
    </row>
    <row r="26" spans="1:15" ht="15.75" hidden="1" customHeight="1" x14ac:dyDescent="0.25">
      <c r="A26" s="30"/>
      <c r="B26" s="21"/>
      <c r="C26" s="21"/>
      <c r="D26" s="31"/>
      <c r="E26" s="21"/>
      <c r="F26" s="21"/>
      <c r="G26" s="21"/>
      <c r="H26" s="21"/>
      <c r="I26" s="21"/>
      <c r="J26" s="22"/>
      <c r="K26" s="22"/>
    </row>
    <row r="27" spans="1:15" ht="15" customHeight="1" x14ac:dyDescent="0.25">
      <c r="A27" s="118"/>
      <c r="B27" s="118"/>
      <c r="C27" s="118"/>
      <c r="D27" s="118"/>
      <c r="E27" s="118"/>
      <c r="F27" s="118"/>
      <c r="G27" s="118"/>
      <c r="H27" s="118"/>
      <c r="I27" s="118"/>
      <c r="J27" s="22"/>
      <c r="K27" s="22"/>
    </row>
    <row r="28" spans="1:15" ht="15" customHeight="1" x14ac:dyDescent="0.25">
      <c r="A28" s="118"/>
      <c r="B28" s="118"/>
      <c r="C28" s="118"/>
      <c r="D28" s="118"/>
      <c r="E28" s="118"/>
      <c r="F28" s="118"/>
      <c r="G28" s="118"/>
      <c r="H28" s="118"/>
      <c r="I28" s="118"/>
      <c r="J28" s="22"/>
      <c r="K28" s="22"/>
    </row>
    <row r="29" spans="1:15" ht="15" customHeight="1" x14ac:dyDescent="0.25">
      <c r="A29" s="118"/>
      <c r="B29" s="118"/>
      <c r="C29" s="118"/>
      <c r="D29" s="118"/>
      <c r="E29" s="118"/>
      <c r="F29" s="118"/>
      <c r="G29" s="118"/>
      <c r="H29" s="118"/>
      <c r="I29" s="118"/>
      <c r="J29" s="22"/>
      <c r="K29" s="22"/>
    </row>
    <row r="30" spans="1:15" x14ac:dyDescent="0.25">
      <c r="A30" s="22"/>
      <c r="B30" s="22"/>
      <c r="C30" s="22"/>
      <c r="D30" s="22"/>
      <c r="E30" s="22"/>
      <c r="F30" s="22"/>
      <c r="G30" s="22"/>
      <c r="H30" s="22"/>
      <c r="I30" s="22"/>
      <c r="J30" s="22"/>
      <c r="K30" s="22"/>
    </row>
    <row r="31" spans="1:15" x14ac:dyDescent="0.25">
      <c r="B31" s="19"/>
      <c r="C31" s="19"/>
      <c r="D31" s="19"/>
      <c r="E31" s="19"/>
      <c r="F31" s="19"/>
      <c r="G31" s="19"/>
      <c r="H31" s="19"/>
      <c r="I31" s="19"/>
      <c r="J31" s="19"/>
      <c r="K31" s="19"/>
    </row>
    <row r="32" spans="1:15" ht="43.5" customHeight="1" x14ac:dyDescent="0.25">
      <c r="B32" s="119"/>
      <c r="C32" s="119"/>
      <c r="D32" s="119"/>
      <c r="E32" s="119"/>
      <c r="F32" s="119"/>
      <c r="G32" s="119"/>
      <c r="H32" s="119"/>
      <c r="I32" s="119"/>
      <c r="J32" s="119"/>
      <c r="K32" s="24"/>
    </row>
    <row r="33" spans="2:11" ht="19.5" customHeight="1" x14ac:dyDescent="0.25">
      <c r="B33" s="119"/>
      <c r="C33" s="119"/>
      <c r="D33" s="119"/>
      <c r="E33" s="119"/>
      <c r="F33" s="119"/>
      <c r="G33" s="119"/>
      <c r="H33" s="119"/>
      <c r="I33" s="119"/>
      <c r="J33" s="119"/>
      <c r="K33" s="24"/>
    </row>
  </sheetData>
  <mergeCells count="4">
    <mergeCell ref="A24:J25"/>
    <mergeCell ref="A27:I29"/>
    <mergeCell ref="B32:J32"/>
    <mergeCell ref="B33:J33"/>
  </mergeCell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Pakiet-1</vt:lpstr>
      <vt:lpstr>Pakiet-2</vt:lpstr>
      <vt:lpstr>Pakiet-3</vt:lpstr>
      <vt:lpstr>Pakiet-4</vt:lpstr>
      <vt:lpstr>Pakiet-5</vt:lpstr>
      <vt:lpstr>Pakiet-6</vt:lpstr>
      <vt:lpstr>Pakiet-7</vt:lpstr>
      <vt:lpstr>Pakiet -8</vt:lpstr>
      <vt:lpstr>Pakiet-9</vt:lpstr>
      <vt:lpstr>Pakiet-10</vt:lpstr>
      <vt:lpstr>'Pakiet-3'!Obszar_wydruku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Bałchanowska Katarzyna</dc:creator>
  <cp:lastModifiedBy>Magdziarz Justyna</cp:lastModifiedBy>
  <cp:lastPrinted>2025-03-10T05:44:01Z</cp:lastPrinted>
  <dcterms:created xsi:type="dcterms:W3CDTF">2024-10-03T08:33:27Z</dcterms:created>
  <dcterms:modified xsi:type="dcterms:W3CDTF">2025-04-14T09:18:49Z</dcterms:modified>
</cp:coreProperties>
</file>