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B8910C5-CE7E-4937-BA44-805CE8C678CD}" xr6:coauthVersionLast="47" xr6:coauthVersionMax="47" xr10:uidLastSave="{00000000-0000-0000-0000-000000000000}"/>
  <bookViews>
    <workbookView xWindow="-120" yWindow="-120" windowWidth="29040" windowHeight="15840" tabRatio="429" xr2:uid="{00000000-000D-0000-FFFF-FFFF00000000}"/>
  </bookViews>
  <sheets>
    <sheet name="Dane" sheetId="1" r:id="rId1"/>
    <sheet name="Podsumowanie" sheetId="17" r:id="rId2"/>
  </sheets>
  <definedNames>
    <definedName name="Baza">Dane!$A$8:$P$86</definedName>
    <definedName name="ListaGmin.01">#REF!</definedName>
    <definedName name="O.Koncowy">Dane!$B$8:$E$86</definedName>
    <definedName name="Taryfa">#REF!</definedName>
    <definedName name="Taryfa2">#REF!</definedName>
    <definedName name="Taryfa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0" i="1" l="1"/>
  <c r="E18" i="17"/>
  <c r="P13" i="17" s="1"/>
  <c r="D19" i="17"/>
  <c r="P14" i="17" s="1"/>
  <c r="E6" i="17" l="1"/>
  <c r="E7" i="17"/>
  <c r="G21" i="17" l="1"/>
  <c r="P29" i="17" s="1"/>
  <c r="G20" i="17"/>
  <c r="P28" i="17" s="1"/>
  <c r="G19" i="17"/>
  <c r="P27" i="17" s="1"/>
  <c r="G18" i="17"/>
  <c r="P26" i="17" s="1"/>
  <c r="G17" i="17"/>
  <c r="P25" i="17" s="1"/>
  <c r="G16" i="17"/>
  <c r="P24" i="17" s="1"/>
  <c r="G15" i="17"/>
  <c r="P23" i="17" s="1"/>
  <c r="G14" i="17"/>
  <c r="P22" i="17" s="1"/>
  <c r="G13" i="17"/>
  <c r="M29" i="17" s="1"/>
  <c r="G12" i="17"/>
  <c r="M28" i="17" s="1"/>
  <c r="G11" i="17"/>
  <c r="M27" i="17" s="1"/>
  <c r="G10" i="17"/>
  <c r="M26" i="17" s="1"/>
  <c r="G9" i="17"/>
  <c r="M25" i="17" s="1"/>
  <c r="G8" i="17"/>
  <c r="M24" i="17" s="1"/>
  <c r="G7" i="17"/>
  <c r="M23" i="17" s="1"/>
  <c r="G6" i="17"/>
  <c r="M22" i="17" s="1"/>
  <c r="F21" i="17"/>
  <c r="E21" i="17"/>
  <c r="D21" i="17"/>
  <c r="P17" i="17" s="1"/>
  <c r="F20" i="17"/>
  <c r="F19" i="17"/>
  <c r="E19" i="17"/>
  <c r="F18" i="17"/>
  <c r="D18" i="17"/>
  <c r="P12" i="17" s="1"/>
  <c r="F17" i="17"/>
  <c r="E17" i="17"/>
  <c r="P11" i="17" s="1"/>
  <c r="D17" i="17"/>
  <c r="P10" i="17" s="1"/>
  <c r="F16" i="17"/>
  <c r="E16" i="17"/>
  <c r="D16" i="17"/>
  <c r="P9" i="17" s="1"/>
  <c r="F15" i="17"/>
  <c r="E15" i="17"/>
  <c r="P8" i="17" s="1"/>
  <c r="D15" i="17"/>
  <c r="P7" i="17" s="1"/>
  <c r="F14" i="17"/>
  <c r="E14" i="17"/>
  <c r="P6" i="17" s="1"/>
  <c r="D14" i="17"/>
  <c r="P5" i="17" s="1"/>
  <c r="F13" i="17"/>
  <c r="E13" i="17"/>
  <c r="D13" i="17"/>
  <c r="M17" i="17" s="1"/>
  <c r="F12" i="17"/>
  <c r="E12" i="17"/>
  <c r="M16" i="17" s="1"/>
  <c r="D12" i="17"/>
  <c r="M15" i="17" s="1"/>
  <c r="F11" i="17"/>
  <c r="D11" i="17"/>
  <c r="M13" i="17" s="1"/>
  <c r="F10" i="17"/>
  <c r="E10" i="17"/>
  <c r="D10" i="17"/>
  <c r="M12" i="17" s="1"/>
  <c r="F9" i="17"/>
  <c r="M11" i="17" s="1"/>
  <c r="E9" i="17"/>
  <c r="M10" i="17" s="1"/>
  <c r="D9" i="17"/>
  <c r="M9" i="17" s="1"/>
  <c r="F8" i="17"/>
  <c r="E8" i="17"/>
  <c r="M8" i="17" s="1"/>
  <c r="D8" i="17"/>
  <c r="M7" i="17" s="1"/>
  <c r="F7" i="17"/>
  <c r="D7" i="17"/>
  <c r="M6" i="17" s="1"/>
  <c r="F6" i="17"/>
  <c r="D6" i="17"/>
  <c r="M5" i="17" s="1"/>
  <c r="G22" i="17" l="1"/>
  <c r="M30" i="17"/>
  <c r="P30" i="17"/>
  <c r="D20" i="17"/>
  <c r="P15" i="17" s="1"/>
  <c r="E20" i="17"/>
  <c r="P16" i="17" s="1"/>
  <c r="E11" i="17"/>
  <c r="F22" i="17"/>
  <c r="D22" i="17" l="1"/>
  <c r="L30" i="17"/>
  <c r="P18" i="17"/>
  <c r="E22" i="17"/>
  <c r="M14" i="17"/>
  <c r="M18" i="17" s="1"/>
  <c r="D23" i="17" l="1"/>
  <c r="L1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Hubert Waloszek</author>
    <author>Asia</author>
    <author>Krzysztof Szczukocki</author>
  </authors>
  <commentList>
    <comment ref="C6" authorId="0" shapeId="0" xr:uid="{00000000-0006-0000-0000-000001000000}">
      <text>
        <r>
          <rPr>
            <b/>
            <sz val="11"/>
            <color indexed="39"/>
            <rFont val="Tahoma"/>
            <family val="2"/>
            <charset val="238"/>
          </rPr>
          <t>Dane dotyczące odbiorcy końcowego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 xml:space="preserve">(administratora, uczestnika rynku detalicznego URD, płatnika faktur za energię elektyczną) - zamawiajacego </t>
        </r>
      </text>
    </comment>
    <comment ref="C7" authorId="0" shapeId="0" xr:uid="{00000000-0006-0000-0000-000002000000}">
      <text>
        <r>
          <rPr>
            <b/>
            <sz val="11"/>
            <color indexed="39"/>
            <rFont val="Tahoma"/>
            <family val="2"/>
            <charset val="238"/>
          </rPr>
          <t>Nazwa Odbiorcy Końcowego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>(administratora obiektu, uczestnika rynku detalicznego URD, płatnika faktur za energię elektyczną, zamawiajacego),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>n.p. gmina, szkoła przedszkole, administracja oświaty, instytucja kultury, spółka gminna, i.t.p.</t>
        </r>
      </text>
    </comment>
    <comment ref="D7" authorId="0" shapeId="0" xr:uid="{00000000-0006-0000-0000-000003000000}">
      <text>
        <r>
          <rPr>
            <b/>
            <sz val="12"/>
            <color indexed="10"/>
            <rFont val="Tahoma"/>
            <family val="2"/>
            <charset val="238"/>
          </rPr>
          <t>Adres Odbiorcy Końcowego</t>
        </r>
        <r>
          <rPr>
            <sz val="12"/>
            <color indexed="10"/>
            <rFont val="Tahoma"/>
            <family val="2"/>
            <charset val="238"/>
          </rPr>
          <t xml:space="preserve"> </t>
        </r>
        <r>
          <rPr>
            <sz val="12"/>
            <color indexed="81"/>
            <rFont val="Tahoma"/>
            <family val="2"/>
            <charset val="238"/>
          </rPr>
          <t xml:space="preserve">(Płatnika faktur) </t>
        </r>
      </text>
    </comment>
    <comment ref="E7" authorId="0" shapeId="0" xr:uid="{00000000-0006-0000-0000-000004000000}">
      <text>
        <r>
          <rPr>
            <b/>
            <sz val="11"/>
            <color indexed="39"/>
            <rFont val="Tahoma"/>
            <family val="2"/>
            <charset val="238"/>
          </rPr>
          <t>NIP</t>
        </r>
        <r>
          <rPr>
            <b/>
            <sz val="11"/>
            <color indexed="81"/>
            <rFont val="Tahoma"/>
            <family val="2"/>
            <charset val="238"/>
          </rPr>
          <t xml:space="preserve"> - </t>
        </r>
        <r>
          <rPr>
            <sz val="11"/>
            <color indexed="81"/>
            <rFont val="Tahoma"/>
            <family val="2"/>
            <charset val="238"/>
          </rPr>
          <t>odbiorcy końcowego</t>
        </r>
      </text>
    </comment>
    <comment ref="F7" authorId="1" shapeId="0" xr:uid="{00000000-0006-0000-0000-000005000000}">
      <text>
        <r>
          <rPr>
            <b/>
            <sz val="10"/>
            <color indexed="10"/>
            <rFont val="Tahoma"/>
            <family val="2"/>
            <charset val="238"/>
          </rPr>
          <t>Na przykład: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oświetlenie uliczne, 
budynek urzędu, stadion, amfiteatr, pływalnia, cmentarz,  wezeł cieplny, przepompownia,  warsztat, dom kultury, świetlica, biblioteka itp.</t>
        </r>
      </text>
    </comment>
    <comment ref="G7" authorId="2" shapeId="0" xr:uid="{00000000-0006-0000-0000-000006000000}">
      <text>
        <r>
          <rPr>
            <b/>
            <sz val="12"/>
            <color indexed="10"/>
            <rFont val="Tahoma"/>
            <family val="2"/>
            <charset val="238"/>
          </rPr>
          <t>Adres: ulica, nr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Lokalizację PPE usytuowanego w terenie (bez adresu) określać podając oznaczenie źródła zasilania, tj. stacji transformatorowej (S-XXX) lub szafki zasilania elektrycznego (ZK-XXXX).</t>
        </r>
      </text>
    </comment>
    <comment ref="I7" authorId="2" shapeId="0" xr:uid="{00000000-0006-0000-0000-000007000000}">
      <text>
        <r>
          <rPr>
            <b/>
            <sz val="11"/>
            <color indexed="39"/>
            <rFont val="Tahoma"/>
            <family val="2"/>
            <charset val="238"/>
          </rPr>
          <t>Numer PPE lub ewidencyjny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Uwaga:
Nr identyfikacyjny PPE dot. nowych umów dystrybucji i umów sprzedaży natomiast nr ewidencyjny dot. umów kompleksowych (nie rozdzielonych).</t>
        </r>
      </text>
    </comment>
    <comment ref="L7" authorId="0" shapeId="0" xr:uid="{00000000-0006-0000-0000-000008000000}">
      <text>
        <r>
          <rPr>
            <b/>
            <sz val="12"/>
            <color indexed="10"/>
            <rFont val="Tahoma"/>
            <family val="2"/>
            <charset val="238"/>
          </rPr>
          <t>Okres rozliczeniowy</t>
        </r>
        <r>
          <rPr>
            <sz val="12"/>
            <color indexed="81"/>
            <rFont val="Tahoma"/>
            <family val="2"/>
            <charset val="238"/>
          </rPr>
          <t xml:space="preserve">
okres określony w umowie o świadczenie usług dystrybucyjnych,  w którym rozliczane są opłaty za usługi dystrybucyjne (1 m-c, 2 m-ce, 6 m-cy)</t>
        </r>
      </text>
    </comment>
    <comment ref="M7" authorId="2" shapeId="0" xr:uid="{00000000-0006-0000-0000-000009000000}">
      <text>
        <r>
          <rPr>
            <b/>
            <sz val="11"/>
            <color indexed="39"/>
            <rFont val="Tahoma"/>
            <family val="2"/>
            <charset val="238"/>
          </rPr>
          <t xml:space="preserve">Taryfa - 
</t>
        </r>
        <r>
          <rPr>
            <sz val="11"/>
            <color indexed="8"/>
            <rFont val="Tahoma"/>
            <family val="2"/>
            <charset val="238"/>
          </rPr>
          <t>Grupa taryfowa zgodnie z umowa o świadczenie usług dystrybucyjnej.</t>
        </r>
        <r>
          <rPr>
            <b/>
            <sz val="11"/>
            <color indexed="8"/>
            <rFont val="Tahoma"/>
            <family val="2"/>
            <charset val="238"/>
          </rPr>
          <t xml:space="preserve">
</t>
        </r>
      </text>
    </comment>
    <comment ref="N7" authorId="2" shapeId="0" xr:uid="{00000000-0006-0000-0000-00000A000000}">
      <text>
        <r>
          <rPr>
            <b/>
            <sz val="12"/>
            <color indexed="10"/>
            <rFont val="Tahoma"/>
            <family val="2"/>
            <charset val="238"/>
          </rPr>
          <t>Informacja o mocy</t>
        </r>
        <r>
          <rPr>
            <sz val="12"/>
            <color indexed="81"/>
            <rFont val="Tahoma"/>
            <family val="2"/>
            <charset val="238"/>
          </rPr>
          <t xml:space="preserve"> 
(zgodnie z umową na świadczenie usług dystrybucyjnych)</t>
        </r>
      </text>
    </comment>
    <comment ref="P7" authorId="0" shapeId="0" xr:uid="{00000000-0006-0000-0000-00000B000000}">
      <text>
        <r>
          <rPr>
            <b/>
            <sz val="12"/>
            <color indexed="10"/>
            <rFont val="Tahoma"/>
            <family val="2"/>
            <charset val="238"/>
          </rPr>
          <t>Termin od którego będzie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b/>
            <sz val="12"/>
            <color indexed="10"/>
            <rFont val="Tahoma"/>
            <family val="2"/>
            <charset val="238"/>
          </rPr>
          <t>obowiązywać nowa umowa sprzedaży</t>
        </r>
        <r>
          <rPr>
            <b/>
            <sz val="12"/>
            <color indexed="81"/>
            <rFont val="Tahoma"/>
            <family val="2"/>
            <charset val="238"/>
          </rPr>
          <t xml:space="preserve">.
</t>
        </r>
        <r>
          <rPr>
            <sz val="12"/>
            <color indexed="81"/>
            <rFont val="Tahoma"/>
            <family val="2"/>
            <charset val="238"/>
          </rPr>
          <t>Format: data rrrr-mm-dd (rok-miesiąc-dzień rozdzielone myślnikiem)</t>
        </r>
      </text>
    </comment>
  </commentList>
</comments>
</file>

<file path=xl/sharedStrings.xml><?xml version="1.0" encoding="utf-8"?>
<sst xmlns="http://schemas.openxmlformats.org/spreadsheetml/2006/main" count="1127" uniqueCount="309">
  <si>
    <t>Gmina</t>
  </si>
  <si>
    <t>NIP</t>
  </si>
  <si>
    <t>Lp.</t>
  </si>
  <si>
    <t>Taryfa</t>
  </si>
  <si>
    <t>C12b</t>
  </si>
  <si>
    <t>O12</t>
  </si>
  <si>
    <t>C11</t>
  </si>
  <si>
    <t>C12a</t>
  </si>
  <si>
    <t>C21</t>
  </si>
  <si>
    <t>B11</t>
  </si>
  <si>
    <t>B23</t>
  </si>
  <si>
    <t>B21</t>
  </si>
  <si>
    <t>B22</t>
  </si>
  <si>
    <t>C22a</t>
  </si>
  <si>
    <t>C22b</t>
  </si>
  <si>
    <t>O11</t>
  </si>
  <si>
    <t>R</t>
  </si>
  <si>
    <t>G12</t>
  </si>
  <si>
    <t>G11</t>
  </si>
  <si>
    <t>Roczne zapotrzebowanie na energ. elektr.</t>
  </si>
  <si>
    <t>Nazwa</t>
  </si>
  <si>
    <t>[1]</t>
  </si>
  <si>
    <t>[3]</t>
  </si>
  <si>
    <t>[4]</t>
  </si>
  <si>
    <t>[5]</t>
  </si>
  <si>
    <t>[6]</t>
  </si>
  <si>
    <t>[7]</t>
  </si>
  <si>
    <t>[8]</t>
  </si>
  <si>
    <t>[11]</t>
  </si>
  <si>
    <t>[12]</t>
  </si>
  <si>
    <t>[13]</t>
  </si>
  <si>
    <t>[14]</t>
  </si>
  <si>
    <t xml:space="preserve">Odbiorca Końcowy (administrator obiektu, jednostka organizacyjna) - Kupujący </t>
  </si>
  <si>
    <t>Termin lub czas na jaki została zawarta umowa dystrybucyjna (lub komplek.)</t>
  </si>
  <si>
    <r>
      <rPr>
        <b/>
        <sz val="10"/>
        <rFont val="Calibri"/>
        <family val="2"/>
        <charset val="238"/>
      </rPr>
      <t>Pełny adres</t>
    </r>
    <r>
      <rPr>
        <sz val="10"/>
        <rFont val="Calibri"/>
        <family val="2"/>
        <charset val="238"/>
      </rPr>
      <t xml:space="preserve"> 
(ulica, nr oraz kod 
i miejscowość)</t>
    </r>
  </si>
  <si>
    <t>Lokalizacji i dane identyfikujące PPE oraz informacje dotyczące umowy dystrybucyjnej</t>
  </si>
  <si>
    <r>
      <rPr>
        <b/>
        <sz val="10"/>
        <rFont val="Calibri"/>
        <family val="2"/>
        <charset val="238"/>
      </rPr>
      <t xml:space="preserve">Termin rozpoczecia dostawy  </t>
    </r>
    <r>
      <rPr>
        <sz val="10"/>
        <rFont val="Calibri"/>
        <family val="2"/>
        <charset val="238"/>
      </rPr>
      <t>(rrrr.mm.dd)</t>
    </r>
  </si>
  <si>
    <t>Inne</t>
  </si>
  <si>
    <r>
      <rPr>
        <b/>
        <sz val="10"/>
        <rFont val="Calibri"/>
        <family val="2"/>
        <charset val="238"/>
      </rPr>
      <t xml:space="preserve">Adres obektu 
w którym znajduje się PPE </t>
    </r>
    <r>
      <rPr>
        <sz val="10"/>
        <rFont val="Calibri"/>
        <family val="2"/>
        <charset val="238"/>
      </rPr>
      <t>(ulica, nr)</t>
    </r>
  </si>
  <si>
    <t>Nr identyfikacyjny PPE
lub nr ewidencyjny</t>
  </si>
  <si>
    <t>Podmiot świadczący usługę dystrybucji ee</t>
  </si>
  <si>
    <t>Umowa na czas nieoznaczony</t>
  </si>
  <si>
    <t>1 miesiąc</t>
  </si>
  <si>
    <t>Świetlica wiejska</t>
  </si>
  <si>
    <t xml:space="preserve">Oświetlenie ulic </t>
  </si>
  <si>
    <t xml:space="preserve">Oświetlenie ulic  </t>
  </si>
  <si>
    <t>Oświetlenie ulic - Oisdle</t>
  </si>
  <si>
    <r>
      <rPr>
        <b/>
        <sz val="10"/>
        <rFont val="Calibri"/>
        <family val="2"/>
        <charset val="238"/>
      </rPr>
      <t>Okres rozliczeniowy</t>
    </r>
    <r>
      <rPr>
        <sz val="10"/>
        <rFont val="Calibri"/>
        <family val="2"/>
        <charset val="238"/>
      </rPr>
      <t xml:space="preserve"> (okreslony w umowie o swiadczenie usług dystrybucyjnych)</t>
    </r>
  </si>
  <si>
    <r>
      <t xml:space="preserve">Moc umowna
</t>
    </r>
    <r>
      <rPr>
        <sz val="10"/>
        <rFont val="Calibri"/>
        <family val="2"/>
        <charset val="238"/>
      </rPr>
      <t xml:space="preserve"> [kW]</t>
    </r>
  </si>
  <si>
    <r>
      <rPr>
        <b/>
        <sz val="9"/>
        <rFont val="Calibri"/>
        <family val="2"/>
        <charset val="238"/>
      </rPr>
      <t>Nazwa obiektu</t>
    </r>
    <r>
      <rPr>
        <sz val="9"/>
        <rFont val="Calibri"/>
        <family val="2"/>
        <charset val="238"/>
      </rPr>
      <t xml:space="preserve"> 
w którym 
znajduje się PPE</t>
    </r>
  </si>
  <si>
    <t>G12g</t>
  </si>
  <si>
    <t>Razem</t>
  </si>
  <si>
    <t>Szacowane roczne zapotrzebowanie na energię el. dla wszystkich Odbiorców Końcowych [kWh]</t>
  </si>
  <si>
    <t>Ilość PPE</t>
  </si>
  <si>
    <t>Strefa I</t>
  </si>
  <si>
    <t>Strefa II</t>
  </si>
  <si>
    <t>Strefa III</t>
  </si>
  <si>
    <r>
      <t>E</t>
    </r>
    <r>
      <rPr>
        <vertAlign val="subscript"/>
        <sz val="10"/>
        <rFont val="Calibri"/>
        <family val="2"/>
        <charset val="238"/>
      </rPr>
      <t>1</t>
    </r>
  </si>
  <si>
    <r>
      <t>E</t>
    </r>
    <r>
      <rPr>
        <vertAlign val="subscript"/>
        <sz val="10"/>
        <rFont val="Calibri"/>
        <family val="2"/>
        <charset val="238"/>
      </rPr>
      <t>14</t>
    </r>
  </si>
  <si>
    <t>C22a - szczyt</t>
  </si>
  <si>
    <r>
      <t>E</t>
    </r>
    <r>
      <rPr>
        <vertAlign val="subscript"/>
        <sz val="10"/>
        <rFont val="Calibri"/>
        <family val="2"/>
        <charset val="238"/>
      </rPr>
      <t>2</t>
    </r>
  </si>
  <si>
    <r>
      <t>E</t>
    </r>
    <r>
      <rPr>
        <vertAlign val="subscript"/>
        <sz val="10"/>
        <rFont val="Calibri"/>
        <family val="2"/>
        <charset val="238"/>
      </rPr>
      <t>15</t>
    </r>
  </si>
  <si>
    <t>C22a - pozaszczyt</t>
  </si>
  <si>
    <r>
      <t>E</t>
    </r>
    <r>
      <rPr>
        <vertAlign val="subscript"/>
        <sz val="10"/>
        <rFont val="Calibri"/>
        <family val="2"/>
        <charset val="238"/>
      </rPr>
      <t>3</t>
    </r>
  </si>
  <si>
    <t>B22 - szczyt</t>
  </si>
  <si>
    <r>
      <t>E</t>
    </r>
    <r>
      <rPr>
        <vertAlign val="subscript"/>
        <sz val="10"/>
        <rFont val="Calibri"/>
        <family val="2"/>
        <charset val="238"/>
      </rPr>
      <t>16</t>
    </r>
  </si>
  <si>
    <t>C22b – dzień</t>
  </si>
  <si>
    <r>
      <t>E</t>
    </r>
    <r>
      <rPr>
        <vertAlign val="subscript"/>
        <sz val="10"/>
        <rFont val="Calibri"/>
        <family val="2"/>
        <charset val="238"/>
      </rPr>
      <t>4</t>
    </r>
  </si>
  <si>
    <t>B22 - pozaszczyt</t>
  </si>
  <si>
    <r>
      <t>E</t>
    </r>
    <r>
      <rPr>
        <vertAlign val="subscript"/>
        <sz val="10"/>
        <rFont val="Calibri"/>
        <family val="2"/>
        <charset val="238"/>
      </rPr>
      <t>17</t>
    </r>
  </si>
  <si>
    <t>C22b - noc</t>
  </si>
  <si>
    <r>
      <t>E</t>
    </r>
    <r>
      <rPr>
        <vertAlign val="subscript"/>
        <sz val="10"/>
        <rFont val="Calibri"/>
        <family val="2"/>
        <charset val="238"/>
      </rPr>
      <t>5</t>
    </r>
  </si>
  <si>
    <t>B23 – szczyt przedpołudniowy</t>
  </si>
  <si>
    <r>
      <t>E</t>
    </r>
    <r>
      <rPr>
        <vertAlign val="subscript"/>
        <sz val="10"/>
        <rFont val="Calibri"/>
        <family val="2"/>
        <charset val="238"/>
      </rPr>
      <t>18</t>
    </r>
  </si>
  <si>
    <r>
      <t>E</t>
    </r>
    <r>
      <rPr>
        <vertAlign val="subscript"/>
        <sz val="10"/>
        <rFont val="Calibri"/>
        <family val="2"/>
        <charset val="238"/>
      </rPr>
      <t>6</t>
    </r>
  </si>
  <si>
    <t>B23 – szczyt popołudniowy</t>
  </si>
  <si>
    <r>
      <t>E</t>
    </r>
    <r>
      <rPr>
        <vertAlign val="subscript"/>
        <sz val="10"/>
        <rFont val="Calibri"/>
        <family val="2"/>
        <charset val="238"/>
      </rPr>
      <t>19</t>
    </r>
  </si>
  <si>
    <t>G12 – dzień</t>
  </si>
  <si>
    <r>
      <t>E</t>
    </r>
    <r>
      <rPr>
        <vertAlign val="subscript"/>
        <sz val="10"/>
        <rFont val="Calibri"/>
        <family val="2"/>
        <charset val="238"/>
      </rPr>
      <t>7</t>
    </r>
  </si>
  <si>
    <t>B23 – pozostałe godziny doby</t>
  </si>
  <si>
    <r>
      <t>E</t>
    </r>
    <r>
      <rPr>
        <vertAlign val="subscript"/>
        <sz val="10"/>
        <rFont val="Calibri"/>
        <family val="2"/>
        <charset val="238"/>
      </rPr>
      <t>20</t>
    </r>
  </si>
  <si>
    <t>G12 - noc</t>
  </si>
  <si>
    <r>
      <t>E</t>
    </r>
    <r>
      <rPr>
        <vertAlign val="subscript"/>
        <sz val="10"/>
        <rFont val="Calibri"/>
        <family val="2"/>
        <charset val="238"/>
      </rPr>
      <t>8</t>
    </r>
  </si>
  <si>
    <r>
      <t>E</t>
    </r>
    <r>
      <rPr>
        <vertAlign val="subscript"/>
        <sz val="10"/>
        <rFont val="Calibri"/>
        <family val="2"/>
        <charset val="238"/>
      </rPr>
      <t>21</t>
    </r>
  </si>
  <si>
    <t>G12g – dzień</t>
  </si>
  <si>
    <r>
      <t>E</t>
    </r>
    <r>
      <rPr>
        <vertAlign val="subscript"/>
        <sz val="10"/>
        <rFont val="Calibri"/>
        <family val="2"/>
        <charset val="238"/>
      </rPr>
      <t>9</t>
    </r>
  </si>
  <si>
    <t>C12a - szczyt</t>
  </si>
  <si>
    <r>
      <t>E</t>
    </r>
    <r>
      <rPr>
        <vertAlign val="subscript"/>
        <sz val="10"/>
        <rFont val="Calibri"/>
        <family val="2"/>
        <charset val="238"/>
      </rPr>
      <t>22</t>
    </r>
  </si>
  <si>
    <t>G12g - noc</t>
  </si>
  <si>
    <r>
      <t>E</t>
    </r>
    <r>
      <rPr>
        <vertAlign val="subscript"/>
        <sz val="10"/>
        <rFont val="Calibri"/>
        <family val="2"/>
        <charset val="238"/>
      </rPr>
      <t>10</t>
    </r>
  </si>
  <si>
    <t>C12a - pozaszczyt</t>
  </si>
  <si>
    <r>
      <t>E</t>
    </r>
    <r>
      <rPr>
        <vertAlign val="subscript"/>
        <sz val="10"/>
        <rFont val="Calibri"/>
        <family val="2"/>
        <charset val="238"/>
      </rPr>
      <t>23</t>
    </r>
  </si>
  <si>
    <t>O11 (D11)</t>
  </si>
  <si>
    <r>
      <t>E</t>
    </r>
    <r>
      <rPr>
        <vertAlign val="subscript"/>
        <sz val="10"/>
        <rFont val="Calibri"/>
        <family val="2"/>
        <charset val="238"/>
      </rPr>
      <t>11</t>
    </r>
  </si>
  <si>
    <t>C12b – dzień</t>
  </si>
  <si>
    <r>
      <t>E</t>
    </r>
    <r>
      <rPr>
        <vertAlign val="subscript"/>
        <sz val="10"/>
        <rFont val="Calibri"/>
        <family val="2"/>
        <charset val="238"/>
      </rPr>
      <t>24</t>
    </r>
  </si>
  <si>
    <t>O12 – dzień</t>
  </si>
  <si>
    <r>
      <t>E</t>
    </r>
    <r>
      <rPr>
        <vertAlign val="subscript"/>
        <sz val="10"/>
        <rFont val="Calibri"/>
        <family val="2"/>
        <charset val="238"/>
      </rPr>
      <t>12</t>
    </r>
  </si>
  <si>
    <t>C12b - noc</t>
  </si>
  <si>
    <r>
      <t>E</t>
    </r>
    <r>
      <rPr>
        <vertAlign val="subscript"/>
        <sz val="10"/>
        <rFont val="Calibri"/>
        <family val="2"/>
        <charset val="238"/>
      </rPr>
      <t>25</t>
    </r>
  </si>
  <si>
    <t>O12 - noc</t>
  </si>
  <si>
    <r>
      <t>E</t>
    </r>
    <r>
      <rPr>
        <vertAlign val="subscript"/>
        <sz val="10"/>
        <rFont val="Calibri"/>
        <family val="2"/>
        <charset val="238"/>
      </rPr>
      <t>13</t>
    </r>
  </si>
  <si>
    <r>
      <t>E</t>
    </r>
    <r>
      <rPr>
        <vertAlign val="subscript"/>
        <sz val="10"/>
        <rFont val="Calibri"/>
        <family val="2"/>
        <charset val="238"/>
      </rPr>
      <t>26</t>
    </r>
  </si>
  <si>
    <r>
      <t>E</t>
    </r>
    <r>
      <rPr>
        <b/>
        <vertAlign val="subscript"/>
        <sz val="12"/>
        <rFont val="Calibri"/>
        <family val="2"/>
        <charset val="238"/>
      </rPr>
      <t>i</t>
    </r>
  </si>
  <si>
    <r>
      <t xml:space="preserve">Szacowana ilość energii </t>
    </r>
    <r>
      <rPr>
        <sz val="11"/>
        <rFont val="Calibri"/>
        <family val="2"/>
        <charset val="238"/>
      </rPr>
      <t>[MWh]</t>
    </r>
  </si>
  <si>
    <r>
      <t xml:space="preserve">Szacowana ilość energii </t>
    </r>
    <r>
      <rPr>
        <sz val="10"/>
        <rFont val="Calibri"/>
        <family val="2"/>
        <charset val="238"/>
      </rPr>
      <t>[MWh]</t>
    </r>
  </si>
  <si>
    <r>
      <t>T</t>
    </r>
    <r>
      <rPr>
        <b/>
        <vertAlign val="subscript"/>
        <sz val="12"/>
        <rFont val="Calibri"/>
        <family val="2"/>
        <charset val="238"/>
      </rPr>
      <t>i</t>
    </r>
  </si>
  <si>
    <r>
      <t>T</t>
    </r>
    <r>
      <rPr>
        <vertAlign val="subscript"/>
        <sz val="11"/>
        <rFont val="Calibri"/>
        <family val="2"/>
        <charset val="238"/>
      </rPr>
      <t>1</t>
    </r>
  </si>
  <si>
    <t>Taryfa B11</t>
  </si>
  <si>
    <r>
      <t>T</t>
    </r>
    <r>
      <rPr>
        <vertAlign val="subscript"/>
        <sz val="11"/>
        <rFont val="Calibri"/>
        <family val="2"/>
        <charset val="238"/>
      </rPr>
      <t>9</t>
    </r>
  </si>
  <si>
    <t>Taryfa C22a</t>
  </si>
  <si>
    <r>
      <t>T</t>
    </r>
    <r>
      <rPr>
        <vertAlign val="subscript"/>
        <sz val="11"/>
        <rFont val="Calibri"/>
        <family val="2"/>
        <charset val="238"/>
      </rPr>
      <t>2</t>
    </r>
  </si>
  <si>
    <t>Taryfa B21</t>
  </si>
  <si>
    <r>
      <t>T</t>
    </r>
    <r>
      <rPr>
        <vertAlign val="subscript"/>
        <sz val="11"/>
        <rFont val="Calibri"/>
        <family val="2"/>
        <charset val="238"/>
      </rPr>
      <t>10</t>
    </r>
  </si>
  <si>
    <t>Taryfy C22b</t>
  </si>
  <si>
    <r>
      <t>T</t>
    </r>
    <r>
      <rPr>
        <vertAlign val="subscript"/>
        <sz val="11"/>
        <rFont val="Calibri"/>
        <family val="2"/>
        <charset val="238"/>
      </rPr>
      <t>3</t>
    </r>
  </si>
  <si>
    <t>Taryfa B22</t>
  </si>
  <si>
    <r>
      <t>T</t>
    </r>
    <r>
      <rPr>
        <vertAlign val="subscript"/>
        <sz val="11"/>
        <rFont val="Calibri"/>
        <family val="2"/>
        <charset val="238"/>
      </rPr>
      <t>11</t>
    </r>
  </si>
  <si>
    <t>Taryfy G11</t>
  </si>
  <si>
    <r>
      <t>T</t>
    </r>
    <r>
      <rPr>
        <vertAlign val="subscript"/>
        <sz val="11"/>
        <rFont val="Calibri"/>
        <family val="2"/>
        <charset val="238"/>
      </rPr>
      <t>4</t>
    </r>
  </si>
  <si>
    <t>Taryfa B23</t>
  </si>
  <si>
    <r>
      <t>T</t>
    </r>
    <r>
      <rPr>
        <vertAlign val="subscript"/>
        <sz val="11"/>
        <rFont val="Calibri"/>
        <family val="2"/>
        <charset val="238"/>
      </rPr>
      <t>12</t>
    </r>
  </si>
  <si>
    <t>Taryfy G12</t>
  </si>
  <si>
    <r>
      <t>T</t>
    </r>
    <r>
      <rPr>
        <vertAlign val="subscript"/>
        <sz val="11"/>
        <rFont val="Calibri"/>
        <family val="2"/>
        <charset val="238"/>
      </rPr>
      <t>5</t>
    </r>
  </si>
  <si>
    <t>Taryfa C11</t>
  </si>
  <si>
    <r>
      <t>T</t>
    </r>
    <r>
      <rPr>
        <vertAlign val="subscript"/>
        <sz val="11"/>
        <rFont val="Calibri"/>
        <family val="2"/>
        <charset val="238"/>
      </rPr>
      <t>13</t>
    </r>
  </si>
  <si>
    <t>Taryfy G12g</t>
  </si>
  <si>
    <r>
      <t>T</t>
    </r>
    <r>
      <rPr>
        <vertAlign val="subscript"/>
        <sz val="11"/>
        <rFont val="Calibri"/>
        <family val="2"/>
        <charset val="238"/>
      </rPr>
      <t>6</t>
    </r>
  </si>
  <si>
    <t>Taryfa C12a</t>
  </si>
  <si>
    <r>
      <t>T</t>
    </r>
    <r>
      <rPr>
        <vertAlign val="subscript"/>
        <sz val="11"/>
        <rFont val="Calibri"/>
        <family val="2"/>
        <charset val="238"/>
      </rPr>
      <t>14</t>
    </r>
  </si>
  <si>
    <t>Taryfy O11 (D11)</t>
  </si>
  <si>
    <r>
      <t>T</t>
    </r>
    <r>
      <rPr>
        <vertAlign val="subscript"/>
        <sz val="11"/>
        <rFont val="Calibri"/>
        <family val="2"/>
        <charset val="238"/>
      </rPr>
      <t>7</t>
    </r>
  </si>
  <si>
    <t>Taryfa C12b</t>
  </si>
  <si>
    <r>
      <t>T</t>
    </r>
    <r>
      <rPr>
        <vertAlign val="subscript"/>
        <sz val="11"/>
        <rFont val="Calibri"/>
        <family val="2"/>
        <charset val="238"/>
      </rPr>
      <t>15</t>
    </r>
  </si>
  <si>
    <t>Taryfy O12</t>
  </si>
  <si>
    <r>
      <t>T</t>
    </r>
    <r>
      <rPr>
        <vertAlign val="subscript"/>
        <sz val="11"/>
        <rFont val="Calibri"/>
        <family val="2"/>
        <charset val="238"/>
      </rPr>
      <t>8</t>
    </r>
  </si>
  <si>
    <t>Taryfa C21</t>
  </si>
  <si>
    <r>
      <t>T</t>
    </r>
    <r>
      <rPr>
        <vertAlign val="subscript"/>
        <sz val="11"/>
        <rFont val="Calibri"/>
        <family val="2"/>
        <charset val="238"/>
      </rPr>
      <t>16</t>
    </r>
  </si>
  <si>
    <t>Taryfy R</t>
  </si>
  <si>
    <t>Szudziałowo</t>
  </si>
  <si>
    <t>ul. Bankowa 1, 16-113 Szudziałowo</t>
  </si>
  <si>
    <t>545-17-99-806</t>
  </si>
  <si>
    <t>PGE Dystrybucja</t>
  </si>
  <si>
    <t>16-113 Horczaki Dolne</t>
  </si>
  <si>
    <t>16-113 Wojnowce</t>
  </si>
  <si>
    <t>16-113 Zubrzyca Wielka</t>
  </si>
  <si>
    <t>16-113 Zubrzyca Mała</t>
  </si>
  <si>
    <t>16-113 Minkowce</t>
  </si>
  <si>
    <t>16-113 Babiki</t>
  </si>
  <si>
    <t>16-113 Miszkieniki</t>
  </si>
  <si>
    <t>16-113 Suchynicze</t>
  </si>
  <si>
    <t>16-113 Knyszewicze</t>
  </si>
  <si>
    <t>16-113 Szczęsnowicze</t>
  </si>
  <si>
    <t>16-113 Rowek</t>
  </si>
  <si>
    <t>16-113 Słoja</t>
  </si>
  <si>
    <t>16-113 Jeziorek</t>
  </si>
  <si>
    <t>16-113 Słójka</t>
  </si>
  <si>
    <t>16-113 Słójka-Borowszczyzna</t>
  </si>
  <si>
    <t>Oświetlenie ulic</t>
  </si>
  <si>
    <t>16-113 Trzciano Nowe</t>
  </si>
  <si>
    <t>16-113 Talkowszczyzna</t>
  </si>
  <si>
    <t>16-113 Kozłowy Ług</t>
  </si>
  <si>
    <t>16-113 Boratyńszczyzna</t>
  </si>
  <si>
    <t>16-113 Nowinka</t>
  </si>
  <si>
    <t>16-113 Biały Ług</t>
  </si>
  <si>
    <t>16-113 Poczopek</t>
  </si>
  <si>
    <t>16-113 Markowy Wygon</t>
  </si>
  <si>
    <t>16-113 Sosnowik</t>
  </si>
  <si>
    <t>16-113 Nowy Ostrów</t>
  </si>
  <si>
    <t>16-113 Ostrów Północny</t>
  </si>
  <si>
    <t>16-113 Szudziałowo</t>
  </si>
  <si>
    <t>16-113 Szudziałowo, ul. Pocztowa</t>
  </si>
  <si>
    <t>16-113 Szudziałowo, Młyn</t>
  </si>
  <si>
    <t>16-113 Szudziałowo, ul. Bankowa</t>
  </si>
  <si>
    <t>16-113 Szudziałowo, ul. Os. Przyjaźń</t>
  </si>
  <si>
    <t>16-113 Sukowicze</t>
  </si>
  <si>
    <t>16-113 Harkawicze</t>
  </si>
  <si>
    <t>16-113 Grzybowszczyzna</t>
  </si>
  <si>
    <t>16-113 Usnarz Górny</t>
  </si>
  <si>
    <t>16-113 Wierzchlesie</t>
  </si>
  <si>
    <t>16-113 Łaźnisko</t>
  </si>
  <si>
    <t>16-113 Pierożki</t>
  </si>
  <si>
    <t xml:space="preserve">16-113 Ostrówek </t>
  </si>
  <si>
    <t>16-113 Lipowy Most</t>
  </si>
  <si>
    <t>16-113 Szudziałowo, ul. Szkolna</t>
  </si>
  <si>
    <t>PL_ZEBB_2002069426_03</t>
  </si>
  <si>
    <t>PL_ZEBB_2011004556_06</t>
  </si>
  <si>
    <t>PL_ZEBB_2011009831_07</t>
  </si>
  <si>
    <t>PL_ZEBB_2011011626_02</t>
  </si>
  <si>
    <t>PL_ZEBB_2011021687_04</t>
  </si>
  <si>
    <t>PL_ZEBB_2011023500_04</t>
  </si>
  <si>
    <t>PL_ZEBB_2011023544_08</t>
  </si>
  <si>
    <t>PL_ZEBB_2011023545_00</t>
  </si>
  <si>
    <t>PL_ZEBB_2011023546_02</t>
  </si>
  <si>
    <t>PL_ZEBB_2011023547_04</t>
  </si>
  <si>
    <t>PL_ZEBB_2011023548_06</t>
  </si>
  <si>
    <t>PL_ZEBB_2011023549_08</t>
  </si>
  <si>
    <t>PL_ZEBB_2011023551_01</t>
  </si>
  <si>
    <t>PL_ZEBB_2011023552_03</t>
  </si>
  <si>
    <t>PL_ZEBB_2011023553_05</t>
  </si>
  <si>
    <t>PL_ZEBB_2011023554_07</t>
  </si>
  <si>
    <t>PL_ZEBB_2011023556_01</t>
  </si>
  <si>
    <t>PL_ZEBB_2011023557_03</t>
  </si>
  <si>
    <t>PL_ZEBB_2011023558_05</t>
  </si>
  <si>
    <t>PL_ZEBB_2011023559_07</t>
  </si>
  <si>
    <t>PL_ZEBB_2011023560_08</t>
  </si>
  <si>
    <t>PL_ZEBB_2011023561_00</t>
  </si>
  <si>
    <t>PL_ZEBB_2011023562_02</t>
  </si>
  <si>
    <t>PL_ZEBB_2011023563_04</t>
  </si>
  <si>
    <t>PL_ZEBB_2011023564_06</t>
  </si>
  <si>
    <t>PL_ZEBB_2011023565_08</t>
  </si>
  <si>
    <t>PL_ZEBB_2011023566_00</t>
  </si>
  <si>
    <t>PL_ZEBB_2011023598_01</t>
  </si>
  <si>
    <t>PL_ZEBB_2011024096_04</t>
  </si>
  <si>
    <t>PL_ZEBB_2011024101_01</t>
  </si>
  <si>
    <t>PL_ZEBB_2011024102_03</t>
  </si>
  <si>
    <t>PL_ZEBB_2011024104_07</t>
  </si>
  <si>
    <t>PL_ZEBB_2011024167_07</t>
  </si>
  <si>
    <t>PL_ZEBB_2011024188_07</t>
  </si>
  <si>
    <t>PL_ZEBB_2011031354_03</t>
  </si>
  <si>
    <t>PL_ZEBB_2011031355_05</t>
  </si>
  <si>
    <t>PL_ZEBB_2011031422_00</t>
  </si>
  <si>
    <t>PL_ZEBB_2011031473_07</t>
  </si>
  <si>
    <t>PL_ZEBB_2011031648_06</t>
  </si>
  <si>
    <t>PL_ZEBB_2011031800_00</t>
  </si>
  <si>
    <t>PL_ZEBB_2011032428_09</t>
  </si>
  <si>
    <t>PL_ZEBB_2011032429_01</t>
  </si>
  <si>
    <t>PL_ZEBB_2011032430_02</t>
  </si>
  <si>
    <t>PL_ZEBB_2011032431_04</t>
  </si>
  <si>
    <t>PL_ZEBB_2011032432_06</t>
  </si>
  <si>
    <t>PL_ZEBB_2011032433_08</t>
  </si>
  <si>
    <t>PL_ZEBB_2011032434_00</t>
  </si>
  <si>
    <t>PL_ZEBB_2011032435_02</t>
  </si>
  <si>
    <t>PL_ZEBB_2011032436_04</t>
  </si>
  <si>
    <t>PL_ZEBB_2011035094_03</t>
  </si>
  <si>
    <t>PL_ZEBB_2011035199_01</t>
  </si>
  <si>
    <t>PL_ZEBB_2011020344_01</t>
  </si>
  <si>
    <t>PL_ZEBB_2011022123_09</t>
  </si>
  <si>
    <t>PL_ZEBB_2011023550_09</t>
  </si>
  <si>
    <t>Świetlica Stokrotka</t>
  </si>
  <si>
    <t>PL_ZEBB_2011035522_06</t>
  </si>
  <si>
    <t>16-113 Szudziałowo ul. Górna 4</t>
  </si>
  <si>
    <t>16-113 Szudziałowo ul. Kościelna</t>
  </si>
  <si>
    <t>PL_ZEBB_2011035148_04</t>
  </si>
  <si>
    <t>16-113 Szudziałowo ul. Bankowa 1a</t>
  </si>
  <si>
    <t>PL_ZEBB_2011034146_03</t>
  </si>
  <si>
    <t>Lokale mieszkalne</t>
  </si>
  <si>
    <t>16-113 Szudziałowo ul. Sportowa</t>
  </si>
  <si>
    <t>PL_ZEBB_2011033758_07</t>
  </si>
  <si>
    <t>Klub Młodzieżowy</t>
  </si>
  <si>
    <t>16-113 Szudziałowo ul. Szkolna</t>
  </si>
  <si>
    <t>PL_ZEBB_2011032867_05</t>
  </si>
  <si>
    <t>Remiza OSP Wierzchlesie</t>
  </si>
  <si>
    <t>PL_ZEBB_2011025203_00</t>
  </si>
  <si>
    <t>16-113 Szudziałowo ul. Szkolna 2</t>
  </si>
  <si>
    <t>PL_ZEBB_2011025237_05</t>
  </si>
  <si>
    <t>PL_ZEBB_2011025045_04</t>
  </si>
  <si>
    <t>16-113 Szudziałowo ul. Bankowa 1</t>
  </si>
  <si>
    <t>Urząd Gminy Szudziałowo</t>
  </si>
  <si>
    <t>PL_ZEBB_2011023141_00</t>
  </si>
  <si>
    <t>PL_ZEBB_2011023140_08</t>
  </si>
  <si>
    <t>PL_ZEBB_2011015458_05</t>
  </si>
  <si>
    <t>PL_ZEBB_2011013215_03</t>
  </si>
  <si>
    <t>Oświetlenie uliczne</t>
  </si>
  <si>
    <t>PL_ZEBB_2011032427_07</t>
  </si>
  <si>
    <t>Numer licznika</t>
  </si>
  <si>
    <t>[9]</t>
  </si>
  <si>
    <t>[10]</t>
  </si>
  <si>
    <t>[15]</t>
  </si>
  <si>
    <t>[17]</t>
  </si>
  <si>
    <t>Gmina Szudziałowo/Urząd Gminy</t>
  </si>
  <si>
    <t>budynek przepompownia ścieków</t>
  </si>
  <si>
    <t>PL_ZEBB_2011022518_02</t>
  </si>
  <si>
    <t>[16]</t>
  </si>
  <si>
    <t>16-113 Szudziałowo ul. Spółdzielcza</t>
  </si>
  <si>
    <t>PL_ZEBB_2011003157_09</t>
  </si>
  <si>
    <t>budynek oczyszczalnia ścieków</t>
  </si>
  <si>
    <t>PL_ZEBB_2011024201_09</t>
  </si>
  <si>
    <t>PL_ZEBB_2011022192_00</t>
  </si>
  <si>
    <t>16-113 Szudziałowo, Babiki</t>
  </si>
  <si>
    <t>PL_ZEBB_2011003340_02</t>
  </si>
  <si>
    <t>PL_ZEBB_2011024103_05</t>
  </si>
  <si>
    <t>Szacowana ilośc zużtycia energii na podstawie zużycia w  2022</t>
  </si>
  <si>
    <t xml:space="preserve">16-113 Horczaki </t>
  </si>
  <si>
    <t>Lokal mieszklany</t>
  </si>
  <si>
    <t>lokal mieszkalny</t>
  </si>
  <si>
    <t>Remiza OSP Fotowoltaika</t>
  </si>
  <si>
    <t>Lokal mieszklalny</t>
  </si>
  <si>
    <t xml:space="preserve">Oświetlenie </t>
  </si>
  <si>
    <t>2023.01.01</t>
  </si>
  <si>
    <t>Oczyszczalnia</t>
  </si>
  <si>
    <t>budynek hydroforni fotowoltaika</t>
  </si>
  <si>
    <t>Szkoła Podstawowa A</t>
  </si>
  <si>
    <t>16-113 Szudziałowo ul. Szkolna 1</t>
  </si>
  <si>
    <t>Szkoła Podstawowa B</t>
  </si>
  <si>
    <t>Szkoła Podstawowa C</t>
  </si>
  <si>
    <t>PL_ZEBB_2011035565_08</t>
  </si>
  <si>
    <t>Umowa kompleksowa</t>
  </si>
  <si>
    <t>PL_ZEBB_2011035564_06</t>
  </si>
  <si>
    <t>PL_ZEBB_2011000621_09</t>
  </si>
  <si>
    <t>Hydrofornia Szudziałowo</t>
  </si>
  <si>
    <t>Fotowoltaika Pompownia Suchynicze</t>
  </si>
  <si>
    <t>PL_ZEBB_2011038174_04</t>
  </si>
  <si>
    <t>16-113 Szudziałowo ul. Bankowa 1A/3</t>
  </si>
  <si>
    <t>PL_ZEBB_2011017909_06</t>
  </si>
  <si>
    <t>Remiza OSP</t>
  </si>
  <si>
    <t>16-113 Szudziałowo Usnarz Górny</t>
  </si>
  <si>
    <t>PL_ZEBB_2011028443_03</t>
  </si>
  <si>
    <t>PL_ZEBB_2011035097_03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</si>
</sst>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0\-000\-00\-00"/>
  </numFmts>
  <fonts count="36" x14ac:knownFonts="1">
    <font>
      <sz val="1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39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60"/>
      <name val="Calibri"/>
      <family val="2"/>
      <charset val="238"/>
    </font>
    <font>
      <b/>
      <u/>
      <sz val="10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u/>
      <sz val="10"/>
      <color theme="10"/>
      <name val="Arial CE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vertAlign val="subscript"/>
      <sz val="10"/>
      <name val="Calibri"/>
      <family val="2"/>
      <charset val="238"/>
    </font>
    <font>
      <b/>
      <vertAlign val="subscript"/>
      <sz val="12"/>
      <name val="Calibri"/>
      <family val="2"/>
      <charset val="238"/>
    </font>
    <font>
      <vertAlign val="subscript"/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u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thin">
        <color indexed="64"/>
      </bottom>
      <diagonal/>
    </border>
    <border>
      <left style="medium">
        <color rgb="FF0000FF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indexed="64"/>
      </left>
      <right style="thin">
        <color theme="1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3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11" xfId="1" applyFont="1" applyBorder="1" applyAlignment="1" applyProtection="1">
      <alignment horizontal="left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left" vertical="center" wrapText="1"/>
      <protection locked="0"/>
    </xf>
    <xf numFmtId="0" fontId="15" fillId="0" borderId="14" xfId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>
      <alignment horizontal="right" vertical="center" wrapText="1"/>
    </xf>
    <xf numFmtId="164" fontId="15" fillId="0" borderId="14" xfId="1" applyNumberFormat="1" applyFont="1" applyBorder="1" applyAlignment="1" applyProtection="1">
      <alignment horizontal="center" vertical="center" wrapText="1"/>
      <protection locked="0"/>
    </xf>
    <xf numFmtId="4" fontId="15" fillId="0" borderId="11" xfId="1" applyNumberFormat="1" applyFont="1" applyBorder="1" applyAlignment="1" applyProtection="1">
      <alignment horizontal="right" vertical="center" wrapText="1"/>
      <protection locked="0"/>
    </xf>
    <xf numFmtId="164" fontId="16" fillId="3" borderId="4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 applyProtection="1">
      <alignment horizontal="center" vertical="center" wrapText="1"/>
      <protection locked="0"/>
    </xf>
    <xf numFmtId="4" fontId="15" fillId="0" borderId="14" xfId="1" applyNumberFormat="1" applyFont="1" applyBorder="1" applyAlignment="1" applyProtection="1">
      <alignment horizontal="right" vertical="center" wrapText="1"/>
      <protection locked="0"/>
    </xf>
    <xf numFmtId="0" fontId="15" fillId="4" borderId="11" xfId="1" applyFont="1" applyFill="1" applyBorder="1" applyAlignment="1" applyProtection="1">
      <alignment horizontal="center" vertical="center" wrapText="1"/>
      <protection locked="0"/>
    </xf>
    <xf numFmtId="0" fontId="15" fillId="4" borderId="11" xfId="1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2" borderId="5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3" fontId="24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24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3" fontId="17" fillId="2" borderId="5" xfId="0" applyNumberFormat="1" applyFont="1" applyFill="1" applyBorder="1" applyAlignment="1">
      <alignment horizontal="right" vertical="center" wrapText="1"/>
    </xf>
    <xf numFmtId="4" fontId="15" fillId="4" borderId="11" xfId="1" applyNumberFormat="1" applyFont="1" applyFill="1" applyBorder="1" applyAlignment="1" applyProtection="1">
      <alignment horizontal="right" vertical="center" wrapText="1"/>
      <protection locked="0"/>
    </xf>
    <xf numFmtId="4" fontId="16" fillId="3" borderId="9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6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right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3" fontId="15" fillId="0" borderId="13" xfId="0" applyNumberFormat="1" applyFont="1" applyBorder="1" applyAlignment="1" applyProtection="1">
      <alignment horizontal="right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 wrapText="1"/>
      <protection locked="0"/>
    </xf>
    <xf numFmtId="165" fontId="22" fillId="0" borderId="14" xfId="1" applyNumberFormat="1" applyFont="1" applyBorder="1" applyAlignment="1" applyProtection="1">
      <alignment horizontal="center" vertical="center" wrapText="1"/>
      <protection locked="0"/>
    </xf>
    <xf numFmtId="3" fontId="15" fillId="0" borderId="0" xfId="0" applyNumberFormat="1" applyFont="1"/>
    <xf numFmtId="0" fontId="28" fillId="0" borderId="0" xfId="0" applyFont="1" applyAlignment="1" applyProtection="1">
      <alignment vertical="center" wrapText="1"/>
      <protection locked="0"/>
    </xf>
    <xf numFmtId="3" fontId="15" fillId="3" borderId="13" xfId="0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3" fontId="15" fillId="3" borderId="13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vertical="center" wrapText="1"/>
    </xf>
    <xf numFmtId="3" fontId="15" fillId="3" borderId="17" xfId="0" applyNumberFormat="1" applyFont="1" applyFill="1" applyBorder="1" applyAlignment="1">
      <alignment horizontal="right" vertical="center" wrapText="1"/>
    </xf>
    <xf numFmtId="0" fontId="15" fillId="0" borderId="18" xfId="0" applyFont="1" applyBorder="1" applyAlignment="1">
      <alignment vertical="center" wrapText="1"/>
    </xf>
    <xf numFmtId="3" fontId="15" fillId="3" borderId="18" xfId="0" applyNumberFormat="1" applyFont="1" applyFill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2" borderId="5" xfId="0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0" borderId="14" xfId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14" fontId="22" fillId="0" borderId="0" xfId="0" applyNumberFormat="1" applyFont="1" applyAlignment="1" applyProtection="1">
      <alignment horizontal="left" vertical="center" wrapText="1"/>
      <protection locked="0"/>
    </xf>
    <xf numFmtId="0" fontId="22" fillId="0" borderId="14" xfId="1" applyFont="1" applyBorder="1" applyAlignment="1" applyProtection="1">
      <alignment horizontal="left" vertical="center" wrapText="1"/>
      <protection locked="0"/>
    </xf>
    <xf numFmtId="0" fontId="22" fillId="3" borderId="2" xfId="0" applyFont="1" applyFill="1" applyBorder="1" applyAlignment="1">
      <alignment horizontal="center" vertical="center" wrapText="1"/>
    </xf>
    <xf numFmtId="3" fontId="16" fillId="3" borderId="6" xfId="0" applyNumberFormat="1" applyFont="1" applyFill="1" applyBorder="1" applyAlignment="1">
      <alignment vertical="center" wrapText="1"/>
    </xf>
    <xf numFmtId="3" fontId="16" fillId="3" borderId="7" xfId="0" applyNumberFormat="1" applyFont="1" applyFill="1" applyBorder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29" fillId="3" borderId="3" xfId="0" applyFont="1" applyFill="1" applyBorder="1" applyAlignment="1">
      <alignment horizontal="center" vertical="center" wrapText="1"/>
    </xf>
    <xf numFmtId="164" fontId="15" fillId="3" borderId="20" xfId="0" applyNumberFormat="1" applyFont="1" applyFill="1" applyBorder="1" applyAlignment="1">
      <alignment horizontal="center" vertical="center" wrapText="1"/>
    </xf>
    <xf numFmtId="164" fontId="15" fillId="3" borderId="2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 applyProtection="1">
      <alignment horizontal="center" vertical="center"/>
      <protection locked="0"/>
    </xf>
    <xf numFmtId="164" fontId="17" fillId="2" borderId="22" xfId="0" applyNumberFormat="1" applyFont="1" applyFill="1" applyBorder="1" applyAlignment="1">
      <alignment horizontal="center" vertical="center" wrapText="1"/>
    </xf>
    <xf numFmtId="4" fontId="16" fillId="3" borderId="23" xfId="0" applyNumberFormat="1" applyFont="1" applyFill="1" applyBorder="1" applyAlignment="1">
      <alignment horizontal="center" vertical="center" wrapText="1"/>
    </xf>
    <xf numFmtId="3" fontId="15" fillId="0" borderId="14" xfId="1" applyNumberFormat="1" applyFont="1" applyBorder="1" applyAlignment="1" applyProtection="1">
      <alignment horizontal="right" vertical="center" wrapText="1"/>
      <protection locked="0"/>
    </xf>
    <xf numFmtId="3" fontId="15" fillId="4" borderId="1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25" xfId="1" applyNumberFormat="1" applyFont="1" applyBorder="1" applyAlignment="1" applyProtection="1">
      <alignment horizontal="center" vertical="center" wrapText="1"/>
      <protection locked="0"/>
    </xf>
    <xf numFmtId="164" fontId="15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horizontal="right" vertical="center" wrapText="1"/>
      <protection locked="0"/>
    </xf>
    <xf numFmtId="0" fontId="24" fillId="3" borderId="26" xfId="0" applyFont="1" applyFill="1" applyBorder="1" applyAlignment="1" applyProtection="1">
      <alignment horizontal="center" vertical="center" wrapText="1"/>
      <protection locked="0"/>
    </xf>
    <xf numFmtId="164" fontId="15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>
      <alignment horizontal="center" vertical="center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right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9" fillId="0" borderId="30" xfId="1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15" fillId="4" borderId="14" xfId="1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16" xfId="0" applyFont="1" applyFill="1" applyBorder="1" applyAlignment="1" applyProtection="1">
      <alignment horizontal="left" vertical="center" wrapText="1"/>
      <protection locked="0"/>
    </xf>
    <xf numFmtId="0" fontId="19" fillId="0" borderId="31" xfId="1" applyFont="1" applyBorder="1" applyAlignment="1" applyProtection="1">
      <alignment horizontal="left" vertical="center" wrapText="1"/>
      <protection locked="0"/>
    </xf>
    <xf numFmtId="0" fontId="15" fillId="0" borderId="32" xfId="1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 applyProtection="1">
      <alignment horizontal="right" vertical="center" wrapText="1"/>
      <protection locked="0"/>
    </xf>
    <xf numFmtId="10" fontId="0" fillId="0" borderId="0" xfId="0" applyNumberFormat="1" applyAlignment="1" applyProtection="1">
      <alignment vertical="center" wrapText="1"/>
      <protection locked="0"/>
    </xf>
    <xf numFmtId="1" fontId="0" fillId="0" borderId="0" xfId="0" applyNumberFormat="1" applyAlignment="1" applyProtection="1">
      <alignment vertical="center" wrapText="1"/>
      <protection locked="0"/>
    </xf>
  </cellXfs>
  <cellStyles count="4">
    <cellStyle name="Excel Built-in Normal" xfId="1" xr:uid="{00000000-0005-0000-0000-000000000000}"/>
    <cellStyle name="Hiperłącze 2" xfId="3" xr:uid="{00000000-0005-0000-0000-000001000000}"/>
    <cellStyle name="Normalny" xfId="0" builtinId="0"/>
    <cellStyle name="Normalny 2" xfId="2" xr:uid="{00000000-0005-0000-0000-000003000000}"/>
  </cellStyles>
  <dxfs count="0"/>
  <tableStyles count="0" defaultTableStyle="TableStyleMedium9" defaultPivotStyle="PivotStyleLight16"/>
  <colors>
    <mruColors>
      <color rgb="FFFFFFCC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87783" y="170229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87783" y="170229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726281</xdr:colOff>
      <xdr:row>6</xdr:row>
      <xdr:rowOff>345281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36156" y="1559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5" name="pole tekstow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9061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6" name="pole tekstow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06125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7" name="pole tekstow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8681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8" name="pole tekstow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8681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726281</xdr:colOff>
      <xdr:row>86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45731" y="172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0" name="pole tekstow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9535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1" name="pole tekstow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9535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2" name="pole tekstow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0012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3" name="pole tekstow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0012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6" name="pole tekstow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010900" y="31932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4" name="pole tekstow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011656" y="31932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5" name="pole tekstow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011656" y="3190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6" name="pole tekstow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011656" y="320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7" name="pole tekstow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011656" y="31932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8" name="pole tekstow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010900" y="31911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9" name="pole tekstow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010900" y="815506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0" name="pole tekstow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010900" y="32033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1" name="pole tekstow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010900" y="815504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184731" cy="264560"/>
    <xdr:sp macro="" textlink="">
      <xdr:nvSpPr>
        <xdr:cNvPr id="32" name="pole tekstow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743825" y="8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9602450" y="70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9602450" y="70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1012150" y="661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1012150" y="661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41" name="pole tekstow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1012150" y="587904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42" name="pole tekstowe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1012150" y="587904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855470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855470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5" name="Text Box 70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058400" y="68612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46" name="pole tekstow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058400" y="768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47" name="pole tekstow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8554700" y="818811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48" name="pole tekstowe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554700" y="818811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2164675" y="6735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2164675" y="6735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53" name="pole tekstow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2164675" y="58103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54" name="pole tekstowe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2164675" y="58103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67" name="pole tekstow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98977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68" name="pole tekstowe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98977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9897725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9897725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71" name="pole tekstow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72" name="pole tekstow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73" name="pole tekstow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74" name="pole tekstow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75" name="pole tekstow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76" name="pole tekstow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1011656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77" name="pole tekstow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1011656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78" name="pole tekstow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1011656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79" name="pole tekstow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1011656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80" name="pole tekstow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81" name="pole tekstow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82" name="pole tekstow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184731" cy="264560"/>
    <xdr:sp macro="" textlink="">
      <xdr:nvSpPr>
        <xdr:cNvPr id="83" name="pole tekstow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7438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84" name="pole tekstow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101090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83" name="pole tekstowe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84" name="pole tekstow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85" name="pole tekstow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86" name="pole tekstowe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87" name="pole tekstowe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88" name="pole tekstowe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89" name="pole tekstowe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90" name="pole tekstowe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91" name="pole tekstow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92" name="pole tekstow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93" name="pole tekstow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915525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94" name="pole tekstow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95" name="pole tekstow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96" name="pole tekstow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97" name="pole tekstow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98" name="pole tekstow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99" name="pole tekstow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00" name="pole tekstow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01" name="pole tekstow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02" name="pole tekstowe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03" name="pole tekstowe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04" name="pole tekstowe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05" name="pole tekstowe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06" name="pole tekstowe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07" name="pole tekstowe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08" name="pole tekstowe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991552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09" name="pole tekstow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10" name="pole tekstowe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11" name="pole tekstowe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12" name="pole tekstowe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84975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84975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15" name="pole tekstowe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8497550" y="2919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16" name="pole tekstow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8497550" y="2919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23" name="pole tekstowe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24" name="pole tekstowe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25" name="pole tekstow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26" name="pole tekstow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27" name="pole tekstowe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28" name="pole tekstowe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29" name="pole tekstowe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30" name="pole tekstowe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31" name="pole tekstowe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32" name="pole tekstowe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91933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33" name="pole tekstow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897725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897725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848802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848802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98977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98977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36" name="pole tekstow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9897725" y="3579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37" name="pole tekstowe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9897725" y="3579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6725900" y="67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6725900" y="67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92976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92976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46" name="pole tekstow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0012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47" name="pole tekstow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0002006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48" name="pole tekstowe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002006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49" name="pole tekstowe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0002006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150" name="pole tekstow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0002006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51" name="pole tekstow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915525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52" name="pole tekstowe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00012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9297650" y="444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9297650" y="444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84975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8497550" y="918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184731" cy="264560"/>
    <xdr:sp macro="" textlink="">
      <xdr:nvSpPr>
        <xdr:cNvPr id="175" name="pole tekstow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058025" y="552850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76" name="pole tekstowe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8497550" y="509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177" name="pole tekstowe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497550" y="509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2381</xdr:colOff>
      <xdr:row>86</xdr:row>
      <xdr:rowOff>0</xdr:rowOff>
    </xdr:from>
    <xdr:ext cx="184731" cy="264560"/>
    <xdr:sp macro="" textlink="">
      <xdr:nvSpPr>
        <xdr:cNvPr id="178" name="pole tekstow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0003631" y="45784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2381</xdr:colOff>
      <xdr:row>86</xdr:row>
      <xdr:rowOff>0</xdr:rowOff>
    </xdr:from>
    <xdr:ext cx="184731" cy="264560"/>
    <xdr:sp macro="" textlink="">
      <xdr:nvSpPr>
        <xdr:cNvPr id="179" name="pole tekstow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0003631" y="463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180" name="pole tekstow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0001250" y="418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39" name="pole tekstowe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0001250" y="418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184731" cy="264560"/>
    <xdr:sp macro="" textlink="">
      <xdr:nvSpPr>
        <xdr:cNvPr id="240" name="pole tekstowe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058025" y="41864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41" name="pole tekstowe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0001250" y="41864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44" name="pole tekstowe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0001250" y="165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45" name="pole tekstowe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0001250" y="165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46" name="pole tekstowe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0001250" y="165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47" name="pole tekstowe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0001250" y="165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50" name="pole tekstowe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0002006" y="36009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51" name="pole tekstowe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0002006" y="37153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52" name="pole tekstowe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0002006" y="42711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53" name="pole tekstowe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0002006" y="37799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02120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02120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58" name="pole tekstowe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0229850" y="492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59" name="pole tekstow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60" name="pole tekstowe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61" name="pole tekstowe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62" name="pole tekstowe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63" name="pole tekstowe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64" name="pole tekstowe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0230606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65" name="pole tekstowe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0230606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66" name="pole tekstowe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0230606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267" name="pole tekstowe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0230606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68" name="pole tekstowe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69" name="pole tekstowe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0229850" y="492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70" name="pole tekstowe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71" name="pole tekstowe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184731" cy="264560"/>
    <xdr:sp macro="" textlink="">
      <xdr:nvSpPr>
        <xdr:cNvPr id="272" name="pole tekstowe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1151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73" name="pole tekstowe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74" name="pole tekstowe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26782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75" name="pole tekstowe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276" name="pole tekstowe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022985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77" name="pole tekstowe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78" name="pole tekstowe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79" name="pole tekstowe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0" name="pole tekstowe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1" name="pole tekstowe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2" name="pole tekstowe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3" name="pole tekstowe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4" name="pole tekstowe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5" name="pole tekstowe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6" name="pole tekstowe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7" name="pole tekstowe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8" name="pole tekstowe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89" name="pole tekstowe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0" name="pole tekstowe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1" name="pole tekstowe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2" name="pole tekstowe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3" name="pole tekstowe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4" name="pole tekstowe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5" name="pole tekstowe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6" name="pole tekstowe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7" name="pole tekstowe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8" name="pole tekstowe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299" name="pole tekstowe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0" name="pole tekstowe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1" name="pole tekstowe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2" name="pole tekstowe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3" name="pole tekstowe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04" name="pole tekstowe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0229850" y="496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05" name="pole tekstowe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0229850" y="496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6" name="pole tekstowe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7" name="pole tekstowe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8" name="pole tekstowe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09" name="pole tekstowe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0" name="pole tekstowe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1" name="pole tekstowe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2" name="pole tekstowe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3" name="pole tekstowe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4" name="pole tekstowe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5" name="pole tekstowe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6" name="pole tekstowe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7" name="pole tekstowe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8" name="pole tekstowe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19" name="pole tekstowe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0" name="pole tekstowe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1" name="pole tekstowe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2" name="pole tekstowe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3" name="pole tekstowe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4" name="pole tekstowe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5" name="pole tekstowe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6" name="pole tekstowe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7" name="pole tekstowe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8" name="pole tekstowe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29" name="pole tekstowe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30" name="pole tekstowe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31" name="pole tekstowe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0957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9021425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021425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34" name="pole tekstowe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0525125" y="11954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37" name="pole tekstowe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38" name="pole tekstowe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39" name="pole tekstowe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40" name="pole tekstowe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41" name="pole tekstowe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42" name="pole tekstowe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991552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43" name="pole tekstowe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84975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46" name="pole tekstowe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47" name="pole tekstowe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48" name="pole tekstowe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49" name="pole tekstowe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50" name="pole tekstowe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51" name="pole tekstowe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52" name="pole tekstowe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53" name="pole tekstowe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54" name="pole tekstowe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55" name="pole tekstowe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0002006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56" name="pole tekstowe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9915525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57" name="pole tekstowe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58" name="pole tekstowe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59" name="pole tekstowe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60" name="pole tekstowe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0001250" y="2746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61" name="pole tekstowe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62" name="pole tekstowe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63" name="pole tekstowe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64" name="pole tekstowe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65" name="pole tekstowe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66" name="pole tekstowe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67" name="pole tekstowe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68" name="pole tekstowe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69" name="pole tekstowe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70" name="pole tekstowe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0002006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71" name="pole tekstowe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9915525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72" name="pole tekstowe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73" name="pole tekstowe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74" name="pole tekstowe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75" name="pole tekstowe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0001250" y="279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849755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849755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80" name="pole tekstowe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00012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8497550" y="2335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8497550" y="2335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83" name="pole tekstowe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0001250" y="384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84" name="pole tekstowe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00012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7735550" y="2335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7735550" y="2335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87" name="pole tekstowe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88" name="pole tekstowe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89" name="pole tekstowe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90" name="pole tekstowe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756</xdr:colOff>
      <xdr:row>86</xdr:row>
      <xdr:rowOff>0</xdr:rowOff>
    </xdr:from>
    <xdr:ext cx="184731" cy="264560"/>
    <xdr:sp macro="" textlink="">
      <xdr:nvSpPr>
        <xdr:cNvPr id="391" name="pole tekstowe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0002006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92" name="pole tekstowe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991552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184731" cy="264560"/>
    <xdr:sp macro="" textlink="">
      <xdr:nvSpPr>
        <xdr:cNvPr id="393" name="pole tekstowe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00012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0"/>
  <sheetViews>
    <sheetView tabSelected="1" topLeftCell="A2" zoomScale="80" zoomScaleNormal="80" zoomScaleSheetLayoutView="90" workbookViewId="0">
      <selection activeCell="O90" sqref="O90"/>
    </sheetView>
  </sheetViews>
  <sheetFormatPr defaultColWidth="9.140625" defaultRowHeight="12.75" x14ac:dyDescent="0.2"/>
  <cols>
    <col min="1" max="1" width="7.140625" style="5" customWidth="1"/>
    <col min="2" max="2" width="15.7109375" style="85" customWidth="1"/>
    <col min="3" max="3" width="19.28515625" style="80" customWidth="1"/>
    <col min="4" max="4" width="20.42578125" style="4" customWidth="1"/>
    <col min="5" max="5" width="14.7109375" style="91" customWidth="1"/>
    <col min="6" max="6" width="20.28515625" style="28" customWidth="1"/>
    <col min="7" max="7" width="18.7109375" style="4" customWidth="1"/>
    <col min="8" max="8" width="12.42578125" style="4" customWidth="1"/>
    <col min="9" max="9" width="22.5703125" style="5" customWidth="1"/>
    <col min="10" max="11" width="18.28515625" style="3" customWidth="1"/>
    <col min="12" max="12" width="14" style="5" customWidth="1"/>
    <col min="13" max="13" width="11.140625" style="3" customWidth="1"/>
    <col min="14" max="15" width="11.42578125" style="33" customWidth="1"/>
    <col min="16" max="16" width="13.85546875" style="21" customWidth="1"/>
    <col min="17" max="17" width="12.140625" style="1" bestFit="1" customWidth="1"/>
    <col min="18" max="18" width="0.5703125" style="1" customWidth="1"/>
    <col min="19" max="16384" width="9.140625" style="1"/>
  </cols>
  <sheetData>
    <row r="1" spans="1:18" ht="22.5" customHeigh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8" ht="18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8" ht="16.5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60"/>
      <c r="K3" s="38"/>
      <c r="N3" s="3"/>
      <c r="O3" s="3"/>
    </row>
    <row r="4" spans="1:18" ht="18" customHeight="1" thickBot="1" x14ac:dyDescent="0.25">
      <c r="B4" s="86"/>
      <c r="D4" s="15"/>
      <c r="E4" s="92"/>
      <c r="M4" s="16"/>
      <c r="P4" s="96"/>
    </row>
    <row r="5" spans="1:18" ht="20.25" customHeight="1" thickBot="1" x14ac:dyDescent="0.25">
      <c r="A5" s="8"/>
      <c r="B5" s="8"/>
      <c r="C5" s="81"/>
      <c r="D5" s="9"/>
      <c r="E5" s="9"/>
      <c r="F5" s="29"/>
      <c r="G5" s="9"/>
      <c r="H5" s="9"/>
      <c r="I5" s="8"/>
      <c r="J5" s="8"/>
      <c r="K5" s="8"/>
      <c r="L5" s="8"/>
      <c r="M5" s="17"/>
      <c r="N5" s="34"/>
      <c r="O5" s="34"/>
      <c r="P5" s="97"/>
    </row>
    <row r="6" spans="1:18" s="2" customFormat="1" ht="63.75" customHeight="1" x14ac:dyDescent="0.2">
      <c r="A6" s="135" t="s">
        <v>2</v>
      </c>
      <c r="B6" s="137" t="s">
        <v>0</v>
      </c>
      <c r="C6" s="134" t="s">
        <v>32</v>
      </c>
      <c r="D6" s="132"/>
      <c r="E6" s="133"/>
      <c r="F6" s="131" t="s">
        <v>35</v>
      </c>
      <c r="G6" s="132"/>
      <c r="H6" s="132"/>
      <c r="I6" s="132"/>
      <c r="J6" s="132"/>
      <c r="K6" s="132"/>
      <c r="L6" s="133"/>
      <c r="M6" s="89" t="s">
        <v>19</v>
      </c>
      <c r="N6" s="90"/>
      <c r="O6" s="90"/>
      <c r="P6" s="20" t="s">
        <v>37</v>
      </c>
      <c r="R6" s="56"/>
    </row>
    <row r="7" spans="1:18" s="2" customFormat="1" ht="96" customHeight="1" thickBot="1" x14ac:dyDescent="0.25">
      <c r="A7" s="136"/>
      <c r="B7" s="138"/>
      <c r="C7" s="82" t="s">
        <v>20</v>
      </c>
      <c r="D7" s="10" t="s">
        <v>34</v>
      </c>
      <c r="E7" s="93" t="s">
        <v>1</v>
      </c>
      <c r="F7" s="27" t="s">
        <v>49</v>
      </c>
      <c r="G7" s="10" t="s">
        <v>38</v>
      </c>
      <c r="H7" s="7" t="s">
        <v>265</v>
      </c>
      <c r="I7" s="7" t="s">
        <v>39</v>
      </c>
      <c r="J7" s="7" t="s">
        <v>40</v>
      </c>
      <c r="K7" s="7" t="s">
        <v>33</v>
      </c>
      <c r="L7" s="10" t="s">
        <v>47</v>
      </c>
      <c r="M7" s="25" t="s">
        <v>3</v>
      </c>
      <c r="N7" s="36" t="s">
        <v>48</v>
      </c>
      <c r="O7" s="98" t="s">
        <v>282</v>
      </c>
      <c r="P7" s="94" t="s">
        <v>36</v>
      </c>
      <c r="R7" s="56"/>
    </row>
    <row r="8" spans="1:18" s="2" customFormat="1" ht="13.5" thickBot="1" x14ac:dyDescent="0.25">
      <c r="A8" s="39" t="s">
        <v>21</v>
      </c>
      <c r="B8" s="88" t="s">
        <v>22</v>
      </c>
      <c r="C8" s="83" t="s">
        <v>23</v>
      </c>
      <c r="D8" s="6" t="s">
        <v>24</v>
      </c>
      <c r="E8" s="88" t="s">
        <v>25</v>
      </c>
      <c r="F8" s="30" t="s">
        <v>26</v>
      </c>
      <c r="G8" s="6" t="s">
        <v>27</v>
      </c>
      <c r="H8" s="6" t="s">
        <v>266</v>
      </c>
      <c r="I8" s="6" t="s">
        <v>267</v>
      </c>
      <c r="J8" s="6" t="s">
        <v>28</v>
      </c>
      <c r="K8" s="6" t="s">
        <v>29</v>
      </c>
      <c r="L8" s="6" t="s">
        <v>30</v>
      </c>
      <c r="M8" s="6" t="s">
        <v>31</v>
      </c>
      <c r="N8" s="37" t="s">
        <v>268</v>
      </c>
      <c r="O8" s="37" t="s">
        <v>273</v>
      </c>
      <c r="P8" s="95" t="s">
        <v>269</v>
      </c>
      <c r="R8" s="56"/>
    </row>
    <row r="9" spans="1:18" ht="38.25" x14ac:dyDescent="0.2">
      <c r="A9" s="14">
        <v>1</v>
      </c>
      <c r="B9" s="87" t="s">
        <v>139</v>
      </c>
      <c r="C9" s="84" t="s">
        <v>270</v>
      </c>
      <c r="D9" s="13" t="s">
        <v>140</v>
      </c>
      <c r="E9" s="58" t="s">
        <v>141</v>
      </c>
      <c r="F9" s="13" t="s">
        <v>44</v>
      </c>
      <c r="G9" s="125" t="s">
        <v>283</v>
      </c>
      <c r="H9" s="13">
        <v>31493</v>
      </c>
      <c r="I9" s="11" t="s">
        <v>191</v>
      </c>
      <c r="J9" s="14" t="s">
        <v>142</v>
      </c>
      <c r="K9" s="14" t="s">
        <v>41</v>
      </c>
      <c r="L9" s="14" t="s">
        <v>42</v>
      </c>
      <c r="M9" s="32" t="s">
        <v>7</v>
      </c>
      <c r="N9" s="22">
        <v>5</v>
      </c>
      <c r="O9" s="99">
        <v>1334</v>
      </c>
      <c r="P9" s="18" t="s">
        <v>289</v>
      </c>
      <c r="Q9" s="145"/>
      <c r="R9" s="57"/>
    </row>
    <row r="10" spans="1:18" ht="38.25" x14ac:dyDescent="0.2">
      <c r="A10" s="12">
        <v>2</v>
      </c>
      <c r="B10" s="87" t="s">
        <v>139</v>
      </c>
      <c r="C10" s="84" t="s">
        <v>270</v>
      </c>
      <c r="D10" s="13" t="s">
        <v>140</v>
      </c>
      <c r="E10" s="58" t="s">
        <v>141</v>
      </c>
      <c r="F10" s="13" t="s">
        <v>44</v>
      </c>
      <c r="G10" s="125" t="s">
        <v>143</v>
      </c>
      <c r="H10" s="13">
        <v>31322</v>
      </c>
      <c r="I10" s="11" t="s">
        <v>192</v>
      </c>
      <c r="J10" s="14" t="s">
        <v>142</v>
      </c>
      <c r="K10" s="12" t="s">
        <v>41</v>
      </c>
      <c r="L10" s="12" t="s">
        <v>42</v>
      </c>
      <c r="M10" s="31" t="s">
        <v>7</v>
      </c>
      <c r="N10" s="19">
        <v>5</v>
      </c>
      <c r="O10" s="99">
        <v>2260</v>
      </c>
      <c r="P10" s="18" t="s">
        <v>289</v>
      </c>
      <c r="R10" s="57"/>
    </row>
    <row r="11" spans="1:18" ht="38.25" x14ac:dyDescent="0.2">
      <c r="A11" s="12">
        <v>3</v>
      </c>
      <c r="B11" s="87" t="s">
        <v>139</v>
      </c>
      <c r="C11" s="84" t="s">
        <v>270</v>
      </c>
      <c r="D11" s="13" t="s">
        <v>140</v>
      </c>
      <c r="E11" s="58" t="s">
        <v>141</v>
      </c>
      <c r="F11" s="13" t="s">
        <v>44</v>
      </c>
      <c r="G11" s="24" t="s">
        <v>144</v>
      </c>
      <c r="H11" s="11">
        <v>40367</v>
      </c>
      <c r="I11" s="11" t="s">
        <v>232</v>
      </c>
      <c r="J11" s="14" t="s">
        <v>142</v>
      </c>
      <c r="K11" s="12" t="s">
        <v>41</v>
      </c>
      <c r="L11" s="12" t="s">
        <v>42</v>
      </c>
      <c r="M11" s="31" t="s">
        <v>7</v>
      </c>
      <c r="N11" s="19">
        <v>5</v>
      </c>
      <c r="O11" s="99">
        <v>4635</v>
      </c>
      <c r="P11" s="18" t="s">
        <v>289</v>
      </c>
      <c r="R11" s="57"/>
    </row>
    <row r="12" spans="1:18" ht="38.25" x14ac:dyDescent="0.2">
      <c r="A12" s="12">
        <v>4</v>
      </c>
      <c r="B12" s="87" t="s">
        <v>139</v>
      </c>
      <c r="C12" s="84" t="s">
        <v>270</v>
      </c>
      <c r="D12" s="13" t="s">
        <v>140</v>
      </c>
      <c r="E12" s="58" t="s">
        <v>141</v>
      </c>
      <c r="F12" s="13" t="s">
        <v>44</v>
      </c>
      <c r="G12" s="24" t="s">
        <v>145</v>
      </c>
      <c r="H12" s="11">
        <v>33936</v>
      </c>
      <c r="I12" s="11" t="s">
        <v>198</v>
      </c>
      <c r="J12" s="14" t="s">
        <v>142</v>
      </c>
      <c r="K12" s="12" t="s">
        <v>41</v>
      </c>
      <c r="L12" s="12" t="s">
        <v>42</v>
      </c>
      <c r="M12" s="31" t="s">
        <v>7</v>
      </c>
      <c r="N12" s="19">
        <v>5</v>
      </c>
      <c r="O12" s="99">
        <v>4033</v>
      </c>
      <c r="P12" s="18" t="s">
        <v>289</v>
      </c>
      <c r="R12" s="57"/>
    </row>
    <row r="13" spans="1:18" ht="38.25" x14ac:dyDescent="0.2">
      <c r="A13" s="12">
        <v>5</v>
      </c>
      <c r="B13" s="87" t="s">
        <v>139</v>
      </c>
      <c r="C13" s="84" t="s">
        <v>270</v>
      </c>
      <c r="D13" s="13" t="s">
        <v>140</v>
      </c>
      <c r="E13" s="58" t="s">
        <v>141</v>
      </c>
      <c r="F13" s="11" t="s">
        <v>44</v>
      </c>
      <c r="G13" s="24" t="s">
        <v>146</v>
      </c>
      <c r="H13" s="11">
        <v>31786</v>
      </c>
      <c r="I13" s="11" t="s">
        <v>308</v>
      </c>
      <c r="J13" s="14" t="s">
        <v>142</v>
      </c>
      <c r="K13" s="12" t="s">
        <v>41</v>
      </c>
      <c r="L13" s="12" t="s">
        <v>42</v>
      </c>
      <c r="M13" s="31" t="s">
        <v>7</v>
      </c>
      <c r="N13" s="19">
        <v>5</v>
      </c>
      <c r="O13" s="99">
        <v>3388</v>
      </c>
      <c r="P13" s="18" t="s">
        <v>289</v>
      </c>
      <c r="R13" s="57"/>
    </row>
    <row r="14" spans="1:18" ht="38.25" x14ac:dyDescent="0.2">
      <c r="A14" s="12">
        <v>6</v>
      </c>
      <c r="B14" s="87" t="s">
        <v>139</v>
      </c>
      <c r="C14" s="84" t="s">
        <v>270</v>
      </c>
      <c r="D14" s="13" t="s">
        <v>140</v>
      </c>
      <c r="E14" s="58" t="s">
        <v>141</v>
      </c>
      <c r="F14" s="11" t="s">
        <v>45</v>
      </c>
      <c r="G14" s="125" t="s">
        <v>147</v>
      </c>
      <c r="H14" s="13">
        <v>28942</v>
      </c>
      <c r="I14" s="11" t="s">
        <v>228</v>
      </c>
      <c r="J14" s="14" t="s">
        <v>142</v>
      </c>
      <c r="K14" s="12" t="s">
        <v>41</v>
      </c>
      <c r="L14" s="12" t="s">
        <v>42</v>
      </c>
      <c r="M14" s="31" t="s">
        <v>7</v>
      </c>
      <c r="N14" s="19">
        <v>5</v>
      </c>
      <c r="O14" s="99">
        <v>5852</v>
      </c>
      <c r="P14" s="18" t="s">
        <v>289</v>
      </c>
      <c r="R14" s="57"/>
    </row>
    <row r="15" spans="1:18" ht="38.25" x14ac:dyDescent="0.2">
      <c r="A15" s="12">
        <v>7</v>
      </c>
      <c r="B15" s="87" t="s">
        <v>139</v>
      </c>
      <c r="C15" s="84" t="s">
        <v>270</v>
      </c>
      <c r="D15" s="13" t="s">
        <v>140</v>
      </c>
      <c r="E15" s="58" t="s">
        <v>141</v>
      </c>
      <c r="F15" s="13" t="s">
        <v>44</v>
      </c>
      <c r="G15" s="24" t="s">
        <v>146</v>
      </c>
      <c r="H15" s="11">
        <v>32359</v>
      </c>
      <c r="I15" s="11" t="s">
        <v>234</v>
      </c>
      <c r="J15" s="14" t="s">
        <v>142</v>
      </c>
      <c r="K15" s="12" t="s">
        <v>41</v>
      </c>
      <c r="L15" s="12" t="s">
        <v>42</v>
      </c>
      <c r="M15" s="31" t="s">
        <v>7</v>
      </c>
      <c r="N15" s="19">
        <v>4</v>
      </c>
      <c r="O15" s="99">
        <v>536</v>
      </c>
      <c r="P15" s="18" t="s">
        <v>289</v>
      </c>
      <c r="R15" s="57"/>
    </row>
    <row r="16" spans="1:18" ht="38.25" x14ac:dyDescent="0.2">
      <c r="A16" s="12">
        <v>8</v>
      </c>
      <c r="B16" s="87" t="s">
        <v>139</v>
      </c>
      <c r="C16" s="84" t="s">
        <v>270</v>
      </c>
      <c r="D16" s="13" t="s">
        <v>140</v>
      </c>
      <c r="E16" s="58" t="s">
        <v>141</v>
      </c>
      <c r="F16" s="11" t="s">
        <v>44</v>
      </c>
      <c r="G16" s="125" t="s">
        <v>147</v>
      </c>
      <c r="H16" s="13">
        <v>31334</v>
      </c>
      <c r="I16" s="11" t="s">
        <v>197</v>
      </c>
      <c r="J16" s="14" t="s">
        <v>142</v>
      </c>
      <c r="K16" s="12" t="s">
        <v>41</v>
      </c>
      <c r="L16" s="12" t="s">
        <v>42</v>
      </c>
      <c r="M16" s="31" t="s">
        <v>7</v>
      </c>
      <c r="N16" s="19">
        <v>6</v>
      </c>
      <c r="O16" s="99">
        <v>5641</v>
      </c>
      <c r="P16" s="18" t="s">
        <v>289</v>
      </c>
      <c r="R16" s="57"/>
    </row>
    <row r="17" spans="1:19" ht="38.25" x14ac:dyDescent="0.2">
      <c r="A17" s="12">
        <v>9</v>
      </c>
      <c r="B17" s="87" t="s">
        <v>139</v>
      </c>
      <c r="C17" s="84" t="s">
        <v>270</v>
      </c>
      <c r="D17" s="13" t="s">
        <v>140</v>
      </c>
      <c r="E17" s="58" t="s">
        <v>141</v>
      </c>
      <c r="F17" s="13" t="s">
        <v>44</v>
      </c>
      <c r="G17" s="125" t="s">
        <v>148</v>
      </c>
      <c r="H17" s="13">
        <v>30571</v>
      </c>
      <c r="I17" s="11" t="s">
        <v>199</v>
      </c>
      <c r="J17" s="14" t="s">
        <v>142</v>
      </c>
      <c r="K17" s="12" t="s">
        <v>41</v>
      </c>
      <c r="L17" s="12" t="s">
        <v>42</v>
      </c>
      <c r="M17" s="31" t="s">
        <v>7</v>
      </c>
      <c r="N17" s="19">
        <v>5</v>
      </c>
      <c r="O17" s="99">
        <v>6020</v>
      </c>
      <c r="P17" s="18" t="s">
        <v>289</v>
      </c>
      <c r="R17" s="57"/>
    </row>
    <row r="18" spans="1:19" ht="38.25" x14ac:dyDescent="0.2">
      <c r="A18" s="12">
        <v>10</v>
      </c>
      <c r="B18" s="87" t="s">
        <v>139</v>
      </c>
      <c r="C18" s="84" t="s">
        <v>270</v>
      </c>
      <c r="D18" s="13" t="s">
        <v>140</v>
      </c>
      <c r="E18" s="58" t="s">
        <v>141</v>
      </c>
      <c r="F18" s="13" t="s">
        <v>44</v>
      </c>
      <c r="G18" s="125" t="s">
        <v>149</v>
      </c>
      <c r="H18" s="13">
        <v>31799</v>
      </c>
      <c r="I18" s="11" t="s">
        <v>200</v>
      </c>
      <c r="J18" s="14" t="s">
        <v>142</v>
      </c>
      <c r="K18" s="12" t="s">
        <v>41</v>
      </c>
      <c r="L18" s="12" t="s">
        <v>42</v>
      </c>
      <c r="M18" s="31" t="s">
        <v>7</v>
      </c>
      <c r="N18" s="19">
        <v>6</v>
      </c>
      <c r="O18" s="99">
        <v>2040</v>
      </c>
      <c r="P18" s="18" t="s">
        <v>289</v>
      </c>
      <c r="R18" s="57"/>
    </row>
    <row r="19" spans="1:19" ht="38.25" x14ac:dyDescent="0.2">
      <c r="A19" s="12">
        <v>11</v>
      </c>
      <c r="B19" s="87" t="s">
        <v>139</v>
      </c>
      <c r="C19" s="84" t="s">
        <v>270</v>
      </c>
      <c r="D19" s="13" t="s">
        <v>140</v>
      </c>
      <c r="E19" s="58" t="s">
        <v>141</v>
      </c>
      <c r="F19" s="13" t="s">
        <v>44</v>
      </c>
      <c r="G19" s="125" t="s">
        <v>148</v>
      </c>
      <c r="H19" s="13">
        <v>31340</v>
      </c>
      <c r="I19" s="11" t="s">
        <v>229</v>
      </c>
      <c r="J19" s="14" t="s">
        <v>142</v>
      </c>
      <c r="K19" s="12" t="s">
        <v>41</v>
      </c>
      <c r="L19" s="12" t="s">
        <v>42</v>
      </c>
      <c r="M19" s="31" t="s">
        <v>7</v>
      </c>
      <c r="N19" s="19">
        <v>5</v>
      </c>
      <c r="O19" s="99">
        <v>677</v>
      </c>
      <c r="P19" s="18" t="s">
        <v>289</v>
      </c>
      <c r="R19" s="57"/>
    </row>
    <row r="20" spans="1:19" ht="38.25" x14ac:dyDescent="0.2">
      <c r="A20" s="12">
        <v>12</v>
      </c>
      <c r="B20" s="87" t="s">
        <v>139</v>
      </c>
      <c r="C20" s="84" t="s">
        <v>270</v>
      </c>
      <c r="D20" s="13" t="s">
        <v>140</v>
      </c>
      <c r="E20" s="58" t="s">
        <v>141</v>
      </c>
      <c r="F20" s="11" t="s">
        <v>44</v>
      </c>
      <c r="G20" s="125" t="s">
        <v>150</v>
      </c>
      <c r="H20" s="13">
        <v>30546</v>
      </c>
      <c r="I20" s="11" t="s">
        <v>193</v>
      </c>
      <c r="J20" s="14" t="s">
        <v>142</v>
      </c>
      <c r="K20" s="12" t="s">
        <v>41</v>
      </c>
      <c r="L20" s="12" t="s">
        <v>42</v>
      </c>
      <c r="M20" s="31" t="s">
        <v>7</v>
      </c>
      <c r="N20" s="19">
        <v>5</v>
      </c>
      <c r="O20" s="100">
        <v>5762</v>
      </c>
      <c r="P20" s="18" t="s">
        <v>289</v>
      </c>
      <c r="R20" s="57"/>
    </row>
    <row r="21" spans="1:19" ht="38.25" x14ac:dyDescent="0.2">
      <c r="A21" s="12">
        <v>13</v>
      </c>
      <c r="B21" s="87" t="s">
        <v>139</v>
      </c>
      <c r="C21" s="84" t="s">
        <v>270</v>
      </c>
      <c r="D21" s="13" t="s">
        <v>140</v>
      </c>
      <c r="E21" s="58" t="s">
        <v>141</v>
      </c>
      <c r="F21" s="13" t="s">
        <v>44</v>
      </c>
      <c r="G21" s="24" t="s">
        <v>151</v>
      </c>
      <c r="H21" s="11">
        <v>31496</v>
      </c>
      <c r="I21" s="11" t="s">
        <v>201</v>
      </c>
      <c r="J21" s="14" t="s">
        <v>142</v>
      </c>
      <c r="K21" s="12" t="s">
        <v>41</v>
      </c>
      <c r="L21" s="12" t="s">
        <v>42</v>
      </c>
      <c r="M21" s="31" t="s">
        <v>7</v>
      </c>
      <c r="N21" s="19">
        <v>5</v>
      </c>
      <c r="O21" s="99">
        <v>5633</v>
      </c>
      <c r="P21" s="18" t="s">
        <v>289</v>
      </c>
      <c r="R21" s="57"/>
      <c r="S21" s="146"/>
    </row>
    <row r="22" spans="1:19" ht="38.25" x14ac:dyDescent="0.2">
      <c r="A22" s="12">
        <v>14</v>
      </c>
      <c r="B22" s="87" t="s">
        <v>139</v>
      </c>
      <c r="C22" s="84" t="s">
        <v>270</v>
      </c>
      <c r="D22" s="13" t="s">
        <v>140</v>
      </c>
      <c r="E22" s="58" t="s">
        <v>141</v>
      </c>
      <c r="F22" s="11" t="s">
        <v>44</v>
      </c>
      <c r="G22" s="24" t="s">
        <v>152</v>
      </c>
      <c r="H22" s="11">
        <v>40377</v>
      </c>
      <c r="I22" s="11" t="s">
        <v>202</v>
      </c>
      <c r="J22" s="14" t="s">
        <v>142</v>
      </c>
      <c r="K22" s="12" t="s">
        <v>41</v>
      </c>
      <c r="L22" s="12" t="s">
        <v>42</v>
      </c>
      <c r="M22" s="31" t="s">
        <v>7</v>
      </c>
      <c r="N22" s="19">
        <v>5</v>
      </c>
      <c r="O22" s="99">
        <v>933</v>
      </c>
      <c r="P22" s="18" t="s">
        <v>289</v>
      </c>
      <c r="R22" s="57"/>
      <c r="S22" s="146"/>
    </row>
    <row r="23" spans="1:19" ht="38.25" x14ac:dyDescent="0.2">
      <c r="A23" s="12">
        <v>15</v>
      </c>
      <c r="B23" s="87" t="s">
        <v>139</v>
      </c>
      <c r="C23" s="84" t="s">
        <v>270</v>
      </c>
      <c r="D23" s="13" t="s">
        <v>140</v>
      </c>
      <c r="E23" s="58" t="s">
        <v>141</v>
      </c>
      <c r="F23" s="11" t="s">
        <v>44</v>
      </c>
      <c r="G23" s="24" t="s">
        <v>150</v>
      </c>
      <c r="H23" s="11">
        <v>31089</v>
      </c>
      <c r="I23" s="11" t="s">
        <v>225</v>
      </c>
      <c r="J23" s="14" t="s">
        <v>142</v>
      </c>
      <c r="K23" s="12" t="s">
        <v>41</v>
      </c>
      <c r="L23" s="12" t="s">
        <v>42</v>
      </c>
      <c r="M23" s="31" t="s">
        <v>7</v>
      </c>
      <c r="N23" s="19">
        <v>5</v>
      </c>
      <c r="O23" s="99">
        <v>3457</v>
      </c>
      <c r="P23" s="18" t="s">
        <v>289</v>
      </c>
      <c r="R23" s="57"/>
      <c r="S23" s="146"/>
    </row>
    <row r="24" spans="1:19" ht="38.25" x14ac:dyDescent="0.2">
      <c r="A24" s="12">
        <v>16</v>
      </c>
      <c r="B24" s="87" t="s">
        <v>139</v>
      </c>
      <c r="C24" s="84" t="s">
        <v>270</v>
      </c>
      <c r="D24" s="13" t="s">
        <v>140</v>
      </c>
      <c r="E24" s="58" t="s">
        <v>141</v>
      </c>
      <c r="F24" s="11" t="s">
        <v>44</v>
      </c>
      <c r="G24" s="24" t="s">
        <v>153</v>
      </c>
      <c r="H24" s="11">
        <v>14914</v>
      </c>
      <c r="I24" s="11" t="s">
        <v>206</v>
      </c>
      <c r="J24" s="14" t="s">
        <v>142</v>
      </c>
      <c r="K24" s="12" t="s">
        <v>41</v>
      </c>
      <c r="L24" s="12" t="s">
        <v>42</v>
      </c>
      <c r="M24" s="31" t="s">
        <v>7</v>
      </c>
      <c r="N24" s="19">
        <v>4</v>
      </c>
      <c r="O24" s="99">
        <v>1073</v>
      </c>
      <c r="P24" s="18" t="s">
        <v>289</v>
      </c>
      <c r="R24" s="57"/>
      <c r="S24" s="146"/>
    </row>
    <row r="25" spans="1:19" ht="38.25" x14ac:dyDescent="0.2">
      <c r="A25" s="12">
        <v>17</v>
      </c>
      <c r="B25" s="87" t="s">
        <v>139</v>
      </c>
      <c r="C25" s="84" t="s">
        <v>270</v>
      </c>
      <c r="D25" s="13" t="s">
        <v>140</v>
      </c>
      <c r="E25" s="58" t="s">
        <v>141</v>
      </c>
      <c r="F25" s="11" t="s">
        <v>45</v>
      </c>
      <c r="G25" s="24" t="s">
        <v>154</v>
      </c>
      <c r="H25" s="11">
        <v>30210</v>
      </c>
      <c r="I25" s="11" t="s">
        <v>207</v>
      </c>
      <c r="J25" s="14" t="s">
        <v>142</v>
      </c>
      <c r="K25" s="12" t="s">
        <v>41</v>
      </c>
      <c r="L25" s="12" t="s">
        <v>42</v>
      </c>
      <c r="M25" s="31" t="s">
        <v>7</v>
      </c>
      <c r="N25" s="19">
        <v>5</v>
      </c>
      <c r="O25" s="99">
        <v>6055</v>
      </c>
      <c r="P25" s="18" t="s">
        <v>289</v>
      </c>
      <c r="R25" s="57"/>
      <c r="S25" s="146"/>
    </row>
    <row r="26" spans="1:19" ht="38.25" x14ac:dyDescent="0.2">
      <c r="A26" s="12">
        <v>18</v>
      </c>
      <c r="B26" s="87" t="s">
        <v>139</v>
      </c>
      <c r="C26" s="84" t="s">
        <v>270</v>
      </c>
      <c r="D26" s="13" t="s">
        <v>140</v>
      </c>
      <c r="E26" s="58" t="s">
        <v>141</v>
      </c>
      <c r="F26" s="11" t="s">
        <v>44</v>
      </c>
      <c r="G26" s="24" t="s">
        <v>155</v>
      </c>
      <c r="H26" s="11">
        <v>18463</v>
      </c>
      <c r="I26" s="11" t="s">
        <v>222</v>
      </c>
      <c r="J26" s="14" t="s">
        <v>142</v>
      </c>
      <c r="K26" s="12" t="s">
        <v>41</v>
      </c>
      <c r="L26" s="12" t="s">
        <v>42</v>
      </c>
      <c r="M26" s="31" t="s">
        <v>7</v>
      </c>
      <c r="N26" s="19">
        <v>5</v>
      </c>
      <c r="O26" s="99">
        <v>1871</v>
      </c>
      <c r="P26" s="18" t="s">
        <v>289</v>
      </c>
      <c r="R26" s="57"/>
      <c r="S26" s="146"/>
    </row>
    <row r="27" spans="1:19" ht="38.25" x14ac:dyDescent="0.2">
      <c r="A27" s="12">
        <v>19</v>
      </c>
      <c r="B27" s="87" t="s">
        <v>139</v>
      </c>
      <c r="C27" s="84" t="s">
        <v>270</v>
      </c>
      <c r="D27" s="13" t="s">
        <v>140</v>
      </c>
      <c r="E27" s="58" t="s">
        <v>141</v>
      </c>
      <c r="F27" s="11" t="s">
        <v>44</v>
      </c>
      <c r="G27" s="24" t="s">
        <v>156</v>
      </c>
      <c r="H27" s="11">
        <v>13645</v>
      </c>
      <c r="I27" s="11" t="s">
        <v>223</v>
      </c>
      <c r="J27" s="14" t="s">
        <v>142</v>
      </c>
      <c r="K27" s="12" t="s">
        <v>41</v>
      </c>
      <c r="L27" s="12" t="s">
        <v>42</v>
      </c>
      <c r="M27" s="31" t="s">
        <v>7</v>
      </c>
      <c r="N27" s="19">
        <v>3</v>
      </c>
      <c r="O27" s="99">
        <v>1131</v>
      </c>
      <c r="P27" s="18" t="s">
        <v>289</v>
      </c>
      <c r="R27" s="57"/>
      <c r="S27" s="146"/>
    </row>
    <row r="28" spans="1:19" ht="38.25" x14ac:dyDescent="0.2">
      <c r="A28" s="12">
        <v>20</v>
      </c>
      <c r="B28" s="87" t="s">
        <v>139</v>
      </c>
      <c r="C28" s="84" t="s">
        <v>270</v>
      </c>
      <c r="D28" s="13" t="s">
        <v>140</v>
      </c>
      <c r="E28" s="58" t="s">
        <v>141</v>
      </c>
      <c r="F28" s="11" t="s">
        <v>44</v>
      </c>
      <c r="G28" s="24" t="s">
        <v>157</v>
      </c>
      <c r="H28" s="11">
        <v>31098</v>
      </c>
      <c r="I28" s="11" t="s">
        <v>203</v>
      </c>
      <c r="J28" s="14" t="s">
        <v>142</v>
      </c>
      <c r="K28" s="12" t="s">
        <v>41</v>
      </c>
      <c r="L28" s="12" t="s">
        <v>42</v>
      </c>
      <c r="M28" s="31" t="s">
        <v>7</v>
      </c>
      <c r="N28" s="19">
        <v>5</v>
      </c>
      <c r="O28" s="99">
        <v>3392</v>
      </c>
      <c r="P28" s="18" t="s">
        <v>289</v>
      </c>
      <c r="R28" s="57"/>
      <c r="S28" s="146"/>
    </row>
    <row r="29" spans="1:19" ht="38.25" x14ac:dyDescent="0.2">
      <c r="A29" s="12">
        <v>21</v>
      </c>
      <c r="B29" s="87" t="s">
        <v>139</v>
      </c>
      <c r="C29" s="84" t="s">
        <v>270</v>
      </c>
      <c r="D29" s="13" t="s">
        <v>140</v>
      </c>
      <c r="E29" s="58" t="s">
        <v>141</v>
      </c>
      <c r="F29" s="11" t="s">
        <v>158</v>
      </c>
      <c r="G29" s="24" t="s">
        <v>159</v>
      </c>
      <c r="H29" s="11">
        <v>28079</v>
      </c>
      <c r="I29" s="11" t="s">
        <v>205</v>
      </c>
      <c r="J29" s="14" t="s">
        <v>142</v>
      </c>
      <c r="K29" s="12" t="s">
        <v>41</v>
      </c>
      <c r="L29" s="12" t="s">
        <v>42</v>
      </c>
      <c r="M29" s="31" t="s">
        <v>7</v>
      </c>
      <c r="N29" s="19">
        <v>5</v>
      </c>
      <c r="O29" s="99">
        <v>1595</v>
      </c>
      <c r="P29" s="18" t="s">
        <v>289</v>
      </c>
      <c r="R29" s="57"/>
      <c r="S29" s="146"/>
    </row>
    <row r="30" spans="1:19" ht="38.25" x14ac:dyDescent="0.2">
      <c r="A30" s="12">
        <v>22</v>
      </c>
      <c r="B30" s="87" t="s">
        <v>139</v>
      </c>
      <c r="C30" s="84" t="s">
        <v>270</v>
      </c>
      <c r="D30" s="13" t="s">
        <v>140</v>
      </c>
      <c r="E30" s="58" t="s">
        <v>141</v>
      </c>
      <c r="F30" s="11" t="s">
        <v>44</v>
      </c>
      <c r="G30" s="24" t="s">
        <v>160</v>
      </c>
      <c r="H30" s="11">
        <v>31189</v>
      </c>
      <c r="I30" s="11" t="s">
        <v>210</v>
      </c>
      <c r="J30" s="14" t="s">
        <v>142</v>
      </c>
      <c r="K30" s="12" t="s">
        <v>41</v>
      </c>
      <c r="L30" s="12" t="s">
        <v>42</v>
      </c>
      <c r="M30" s="31" t="s">
        <v>7</v>
      </c>
      <c r="N30" s="19">
        <v>5</v>
      </c>
      <c r="O30" s="99">
        <v>6778</v>
      </c>
      <c r="P30" s="18" t="s">
        <v>289</v>
      </c>
      <c r="R30" s="57"/>
      <c r="S30" s="146"/>
    </row>
    <row r="31" spans="1:19" ht="38.25" x14ac:dyDescent="0.2">
      <c r="A31" s="12">
        <v>23</v>
      </c>
      <c r="B31" s="87" t="s">
        <v>139</v>
      </c>
      <c r="C31" s="84" t="s">
        <v>270</v>
      </c>
      <c r="D31" s="13" t="s">
        <v>140</v>
      </c>
      <c r="E31" s="58" t="s">
        <v>141</v>
      </c>
      <c r="F31" s="11" t="s">
        <v>45</v>
      </c>
      <c r="G31" s="24" t="s">
        <v>159</v>
      </c>
      <c r="H31" s="11">
        <v>23001</v>
      </c>
      <c r="I31" s="11" t="s">
        <v>231</v>
      </c>
      <c r="J31" s="14" t="s">
        <v>142</v>
      </c>
      <c r="K31" s="12" t="s">
        <v>41</v>
      </c>
      <c r="L31" s="12" t="s">
        <v>42</v>
      </c>
      <c r="M31" s="31" t="s">
        <v>7</v>
      </c>
      <c r="N31" s="19">
        <v>5</v>
      </c>
      <c r="O31" s="99">
        <v>2044</v>
      </c>
      <c r="P31" s="18" t="s">
        <v>289</v>
      </c>
      <c r="R31" s="57"/>
      <c r="S31" s="146"/>
    </row>
    <row r="32" spans="1:19" ht="38.25" x14ac:dyDescent="0.2">
      <c r="A32" s="12">
        <v>24</v>
      </c>
      <c r="B32" s="87" t="s">
        <v>139</v>
      </c>
      <c r="C32" s="84" t="s">
        <v>270</v>
      </c>
      <c r="D32" s="13" t="s">
        <v>140</v>
      </c>
      <c r="E32" s="58" t="s">
        <v>141</v>
      </c>
      <c r="F32" s="11" t="s">
        <v>46</v>
      </c>
      <c r="G32" s="24" t="s">
        <v>161</v>
      </c>
      <c r="H32" s="11">
        <v>40361</v>
      </c>
      <c r="I32" s="11" t="s">
        <v>190</v>
      </c>
      <c r="J32" s="14" t="s">
        <v>142</v>
      </c>
      <c r="K32" s="12" t="s">
        <v>41</v>
      </c>
      <c r="L32" s="12" t="s">
        <v>42</v>
      </c>
      <c r="M32" s="31" t="s">
        <v>7</v>
      </c>
      <c r="N32" s="19">
        <v>5</v>
      </c>
      <c r="O32" s="99">
        <v>3071</v>
      </c>
      <c r="P32" s="18" t="s">
        <v>289</v>
      </c>
      <c r="R32" s="57"/>
      <c r="S32" s="146"/>
    </row>
    <row r="33" spans="1:19" ht="38.25" x14ac:dyDescent="0.2">
      <c r="A33" s="12">
        <v>25</v>
      </c>
      <c r="B33" s="87" t="s">
        <v>139</v>
      </c>
      <c r="C33" s="84" t="s">
        <v>270</v>
      </c>
      <c r="D33" s="13" t="s">
        <v>140</v>
      </c>
      <c r="E33" s="58" t="s">
        <v>141</v>
      </c>
      <c r="F33" s="11" t="s">
        <v>44</v>
      </c>
      <c r="G33" s="24" t="s">
        <v>162</v>
      </c>
      <c r="H33" s="11">
        <v>31797</v>
      </c>
      <c r="I33" s="11" t="s">
        <v>194</v>
      </c>
      <c r="J33" s="14" t="s">
        <v>142</v>
      </c>
      <c r="K33" s="12" t="s">
        <v>41</v>
      </c>
      <c r="L33" s="12" t="s">
        <v>42</v>
      </c>
      <c r="M33" s="31" t="s">
        <v>7</v>
      </c>
      <c r="N33" s="19">
        <v>5</v>
      </c>
      <c r="O33" s="99">
        <v>3037</v>
      </c>
      <c r="P33" s="18" t="s">
        <v>289</v>
      </c>
      <c r="R33" s="57"/>
      <c r="S33" s="146"/>
    </row>
    <row r="34" spans="1:19" ht="38.25" x14ac:dyDescent="0.2">
      <c r="A34" s="12">
        <v>26</v>
      </c>
      <c r="B34" s="87" t="s">
        <v>139</v>
      </c>
      <c r="C34" s="84" t="s">
        <v>270</v>
      </c>
      <c r="D34" s="13" t="s">
        <v>140</v>
      </c>
      <c r="E34" s="58" t="s">
        <v>141</v>
      </c>
      <c r="F34" s="11" t="s">
        <v>44</v>
      </c>
      <c r="G34" s="24" t="s">
        <v>163</v>
      </c>
      <c r="H34" s="11">
        <v>31195</v>
      </c>
      <c r="I34" s="11" t="s">
        <v>217</v>
      </c>
      <c r="J34" s="14" t="s">
        <v>142</v>
      </c>
      <c r="K34" s="12" t="s">
        <v>41</v>
      </c>
      <c r="L34" s="12" t="s">
        <v>42</v>
      </c>
      <c r="M34" s="31" t="s">
        <v>7</v>
      </c>
      <c r="N34" s="19">
        <v>5</v>
      </c>
      <c r="O34" s="99">
        <v>5032</v>
      </c>
      <c r="P34" s="18" t="s">
        <v>289</v>
      </c>
      <c r="R34" s="57"/>
      <c r="S34" s="146"/>
    </row>
    <row r="35" spans="1:19" ht="38.25" x14ac:dyDescent="0.2">
      <c r="A35" s="12">
        <v>27</v>
      </c>
      <c r="B35" s="87" t="s">
        <v>139</v>
      </c>
      <c r="C35" s="84" t="s">
        <v>270</v>
      </c>
      <c r="D35" s="13" t="s">
        <v>140</v>
      </c>
      <c r="E35" s="58" t="s">
        <v>141</v>
      </c>
      <c r="F35" s="11" t="s">
        <v>44</v>
      </c>
      <c r="G35" s="24" t="s">
        <v>164</v>
      </c>
      <c r="H35" s="11">
        <v>31492</v>
      </c>
      <c r="I35" s="11" t="s">
        <v>189</v>
      </c>
      <c r="J35" s="14" t="s">
        <v>142</v>
      </c>
      <c r="K35" s="12" t="s">
        <v>41</v>
      </c>
      <c r="L35" s="12" t="s">
        <v>42</v>
      </c>
      <c r="M35" s="31" t="s">
        <v>7</v>
      </c>
      <c r="N35" s="19">
        <v>4</v>
      </c>
      <c r="O35" s="99">
        <v>528</v>
      </c>
      <c r="P35" s="18" t="s">
        <v>289</v>
      </c>
      <c r="R35" s="57"/>
      <c r="S35" s="146"/>
    </row>
    <row r="36" spans="1:19" ht="38.25" x14ac:dyDescent="0.2">
      <c r="A36" s="12">
        <v>28</v>
      </c>
      <c r="B36" s="87" t="s">
        <v>139</v>
      </c>
      <c r="C36" s="84" t="s">
        <v>270</v>
      </c>
      <c r="D36" s="13" t="s">
        <v>140</v>
      </c>
      <c r="E36" s="58" t="s">
        <v>141</v>
      </c>
      <c r="F36" s="11" t="s">
        <v>44</v>
      </c>
      <c r="G36" s="24" t="s">
        <v>165</v>
      </c>
      <c r="H36" s="11">
        <v>30553</v>
      </c>
      <c r="I36" s="11" t="s">
        <v>212</v>
      </c>
      <c r="J36" s="14" t="s">
        <v>142</v>
      </c>
      <c r="K36" s="12" t="s">
        <v>41</v>
      </c>
      <c r="L36" s="12" t="s">
        <v>42</v>
      </c>
      <c r="M36" s="31" t="s">
        <v>7</v>
      </c>
      <c r="N36" s="19">
        <v>5</v>
      </c>
      <c r="O36" s="99">
        <v>1085</v>
      </c>
      <c r="P36" s="18" t="s">
        <v>289</v>
      </c>
      <c r="R36" s="57"/>
      <c r="S36" s="146"/>
    </row>
    <row r="37" spans="1:19" ht="38.25" x14ac:dyDescent="0.2">
      <c r="A37" s="12">
        <v>29</v>
      </c>
      <c r="B37" s="87" t="s">
        <v>139</v>
      </c>
      <c r="C37" s="84" t="s">
        <v>270</v>
      </c>
      <c r="D37" s="13" t="s">
        <v>140</v>
      </c>
      <c r="E37" s="58" t="s">
        <v>141</v>
      </c>
      <c r="F37" s="11" t="s">
        <v>158</v>
      </c>
      <c r="G37" s="24" t="s">
        <v>165</v>
      </c>
      <c r="H37" s="11">
        <v>31785</v>
      </c>
      <c r="I37" s="11" t="s">
        <v>216</v>
      </c>
      <c r="J37" s="14" t="s">
        <v>142</v>
      </c>
      <c r="K37" s="12" t="s">
        <v>41</v>
      </c>
      <c r="L37" s="12" t="s">
        <v>42</v>
      </c>
      <c r="M37" s="31" t="s">
        <v>7</v>
      </c>
      <c r="N37" s="19">
        <v>5</v>
      </c>
      <c r="O37" s="99">
        <v>3080</v>
      </c>
      <c r="P37" s="18" t="s">
        <v>289</v>
      </c>
      <c r="R37" s="57"/>
      <c r="S37" s="146"/>
    </row>
    <row r="38" spans="1:19" ht="38.25" x14ac:dyDescent="0.2">
      <c r="A38" s="12">
        <v>30</v>
      </c>
      <c r="B38" s="87" t="s">
        <v>139</v>
      </c>
      <c r="C38" s="84" t="s">
        <v>270</v>
      </c>
      <c r="D38" s="13" t="s">
        <v>140</v>
      </c>
      <c r="E38" s="58" t="s">
        <v>141</v>
      </c>
      <c r="F38" s="11" t="s">
        <v>45</v>
      </c>
      <c r="G38" s="24" t="s">
        <v>166</v>
      </c>
      <c r="H38" s="11">
        <v>28953</v>
      </c>
      <c r="I38" s="11" t="s">
        <v>221</v>
      </c>
      <c r="J38" s="14" t="s">
        <v>142</v>
      </c>
      <c r="K38" s="12" t="s">
        <v>41</v>
      </c>
      <c r="L38" s="12" t="s">
        <v>42</v>
      </c>
      <c r="M38" s="31" t="s">
        <v>7</v>
      </c>
      <c r="N38" s="19">
        <v>5</v>
      </c>
      <c r="O38" s="99">
        <v>1301</v>
      </c>
      <c r="P38" s="18" t="s">
        <v>289</v>
      </c>
      <c r="R38" s="57"/>
      <c r="S38" s="146"/>
    </row>
    <row r="39" spans="1:19" ht="38.25" x14ac:dyDescent="0.2">
      <c r="A39" s="12">
        <v>31</v>
      </c>
      <c r="B39" s="87" t="s">
        <v>139</v>
      </c>
      <c r="C39" s="84" t="s">
        <v>270</v>
      </c>
      <c r="D39" s="13" t="s">
        <v>140</v>
      </c>
      <c r="E39" s="58" t="s">
        <v>141</v>
      </c>
      <c r="F39" s="11" t="s">
        <v>45</v>
      </c>
      <c r="G39" s="24" t="s">
        <v>167</v>
      </c>
      <c r="H39" s="11">
        <v>17007</v>
      </c>
      <c r="I39" s="11" t="s">
        <v>235</v>
      </c>
      <c r="J39" s="14" t="s">
        <v>142</v>
      </c>
      <c r="K39" s="12" t="s">
        <v>41</v>
      </c>
      <c r="L39" s="12" t="s">
        <v>42</v>
      </c>
      <c r="M39" s="31" t="s">
        <v>7</v>
      </c>
      <c r="N39" s="19">
        <v>15</v>
      </c>
      <c r="O39" s="99">
        <v>1261</v>
      </c>
      <c r="P39" s="18" t="s">
        <v>289</v>
      </c>
      <c r="R39" s="57"/>
      <c r="S39" s="146"/>
    </row>
    <row r="40" spans="1:19" ht="38.25" x14ac:dyDescent="0.2">
      <c r="A40" s="12">
        <v>32</v>
      </c>
      <c r="B40" s="87" t="s">
        <v>139</v>
      </c>
      <c r="C40" s="84" t="s">
        <v>270</v>
      </c>
      <c r="D40" s="13" t="s">
        <v>140</v>
      </c>
      <c r="E40" s="58" t="s">
        <v>141</v>
      </c>
      <c r="F40" s="11" t="s">
        <v>44</v>
      </c>
      <c r="G40" s="24" t="s">
        <v>168</v>
      </c>
      <c r="H40" s="11">
        <v>40364</v>
      </c>
      <c r="I40" s="11" t="s">
        <v>208</v>
      </c>
      <c r="J40" s="14" t="s">
        <v>142</v>
      </c>
      <c r="K40" s="12" t="s">
        <v>41</v>
      </c>
      <c r="L40" s="12" t="s">
        <v>42</v>
      </c>
      <c r="M40" s="31" t="s">
        <v>7</v>
      </c>
      <c r="N40" s="19">
        <v>6</v>
      </c>
      <c r="O40" s="99">
        <v>3906</v>
      </c>
      <c r="P40" s="18" t="s">
        <v>289</v>
      </c>
      <c r="R40" s="57"/>
      <c r="S40" s="146"/>
    </row>
    <row r="41" spans="1:19" ht="38.25" x14ac:dyDescent="0.2">
      <c r="A41" s="12">
        <v>33</v>
      </c>
      <c r="B41" s="87" t="s">
        <v>139</v>
      </c>
      <c r="C41" s="84" t="s">
        <v>270</v>
      </c>
      <c r="D41" s="13" t="s">
        <v>140</v>
      </c>
      <c r="E41" s="58" t="s">
        <v>141</v>
      </c>
      <c r="F41" s="11" t="s">
        <v>44</v>
      </c>
      <c r="G41" s="24" t="s">
        <v>167</v>
      </c>
      <c r="H41" s="11">
        <v>246997</v>
      </c>
      <c r="I41" s="11" t="s">
        <v>237</v>
      </c>
      <c r="J41" s="14" t="s">
        <v>142</v>
      </c>
      <c r="K41" s="12" t="s">
        <v>41</v>
      </c>
      <c r="L41" s="12" t="s">
        <v>42</v>
      </c>
      <c r="M41" s="31" t="s">
        <v>7</v>
      </c>
      <c r="N41" s="19">
        <v>15</v>
      </c>
      <c r="O41" s="99">
        <v>2612</v>
      </c>
      <c r="P41" s="18" t="s">
        <v>289</v>
      </c>
      <c r="R41" s="57"/>
      <c r="S41" s="146"/>
    </row>
    <row r="42" spans="1:19" ht="38.25" x14ac:dyDescent="0.2">
      <c r="A42" s="12">
        <v>34</v>
      </c>
      <c r="B42" s="87" t="s">
        <v>139</v>
      </c>
      <c r="C42" s="84" t="s">
        <v>270</v>
      </c>
      <c r="D42" s="13" t="s">
        <v>140</v>
      </c>
      <c r="E42" s="58" t="s">
        <v>141</v>
      </c>
      <c r="F42" s="11" t="s">
        <v>44</v>
      </c>
      <c r="G42" s="24" t="s">
        <v>169</v>
      </c>
      <c r="H42" s="11">
        <v>15484</v>
      </c>
      <c r="I42" s="11" t="s">
        <v>281</v>
      </c>
      <c r="J42" s="14" t="s">
        <v>142</v>
      </c>
      <c r="K42" s="12" t="s">
        <v>41</v>
      </c>
      <c r="L42" s="12" t="s">
        <v>42</v>
      </c>
      <c r="M42" s="31" t="s">
        <v>7</v>
      </c>
      <c r="N42" s="19">
        <v>15</v>
      </c>
      <c r="O42" s="99">
        <v>8043</v>
      </c>
      <c r="P42" s="18" t="s">
        <v>289</v>
      </c>
      <c r="R42" s="57"/>
      <c r="S42" s="146"/>
    </row>
    <row r="43" spans="1:19" ht="38.25" x14ac:dyDescent="0.2">
      <c r="A43" s="12">
        <v>35</v>
      </c>
      <c r="B43" s="87" t="s">
        <v>139</v>
      </c>
      <c r="C43" s="84" t="s">
        <v>270</v>
      </c>
      <c r="D43" s="13" t="s">
        <v>140</v>
      </c>
      <c r="E43" s="58" t="s">
        <v>141</v>
      </c>
      <c r="F43" s="11" t="s">
        <v>44</v>
      </c>
      <c r="G43" s="24" t="s">
        <v>169</v>
      </c>
      <c r="H43" s="11">
        <v>40363</v>
      </c>
      <c r="I43" s="11" t="s">
        <v>215</v>
      </c>
      <c r="J43" s="14" t="s">
        <v>142</v>
      </c>
      <c r="K43" s="12" t="s">
        <v>41</v>
      </c>
      <c r="L43" s="12" t="s">
        <v>42</v>
      </c>
      <c r="M43" s="31" t="s">
        <v>7</v>
      </c>
      <c r="N43" s="19">
        <v>6</v>
      </c>
      <c r="O43" s="99">
        <v>969</v>
      </c>
      <c r="P43" s="18" t="s">
        <v>289</v>
      </c>
      <c r="R43" s="57"/>
      <c r="S43" s="146"/>
    </row>
    <row r="44" spans="1:19" ht="38.25" x14ac:dyDescent="0.2">
      <c r="A44" s="12">
        <v>36</v>
      </c>
      <c r="B44" s="87" t="s">
        <v>139</v>
      </c>
      <c r="C44" s="84" t="s">
        <v>270</v>
      </c>
      <c r="D44" s="13" t="s">
        <v>140</v>
      </c>
      <c r="E44" s="58" t="s">
        <v>141</v>
      </c>
      <c r="F44" s="11" t="s">
        <v>44</v>
      </c>
      <c r="G44" s="24" t="s">
        <v>170</v>
      </c>
      <c r="H44" s="11">
        <v>15166</v>
      </c>
      <c r="I44" s="11" t="s">
        <v>227</v>
      </c>
      <c r="J44" s="14" t="s">
        <v>142</v>
      </c>
      <c r="K44" s="12" t="s">
        <v>41</v>
      </c>
      <c r="L44" s="12" t="s">
        <v>42</v>
      </c>
      <c r="M44" s="31" t="s">
        <v>7</v>
      </c>
      <c r="N44" s="19">
        <v>5</v>
      </c>
      <c r="O44" s="99">
        <v>5007</v>
      </c>
      <c r="P44" s="18" t="s">
        <v>289</v>
      </c>
      <c r="R44" s="57"/>
      <c r="S44" s="146"/>
    </row>
    <row r="45" spans="1:19" ht="38.25" x14ac:dyDescent="0.2">
      <c r="A45" s="12">
        <v>37</v>
      </c>
      <c r="B45" s="87" t="s">
        <v>139</v>
      </c>
      <c r="C45" s="84" t="s">
        <v>270</v>
      </c>
      <c r="D45" s="13" t="s">
        <v>140</v>
      </c>
      <c r="E45" s="58" t="s">
        <v>141</v>
      </c>
      <c r="F45" s="11" t="s">
        <v>44</v>
      </c>
      <c r="G45" s="24" t="s">
        <v>171</v>
      </c>
      <c r="H45" s="11">
        <v>40365</v>
      </c>
      <c r="I45" s="11" t="s">
        <v>187</v>
      </c>
      <c r="J45" s="14" t="s">
        <v>142</v>
      </c>
      <c r="K45" s="12" t="s">
        <v>41</v>
      </c>
      <c r="L45" s="12" t="s">
        <v>42</v>
      </c>
      <c r="M45" s="31" t="s">
        <v>7</v>
      </c>
      <c r="N45" s="19">
        <v>6</v>
      </c>
      <c r="O45" s="99">
        <v>5218</v>
      </c>
      <c r="P45" s="18" t="s">
        <v>289</v>
      </c>
      <c r="R45" s="57"/>
      <c r="S45" s="146"/>
    </row>
    <row r="46" spans="1:19" ht="38.25" x14ac:dyDescent="0.2">
      <c r="A46" s="12">
        <v>38</v>
      </c>
      <c r="B46" s="87" t="s">
        <v>139</v>
      </c>
      <c r="C46" s="84" t="s">
        <v>270</v>
      </c>
      <c r="D46" s="13" t="s">
        <v>140</v>
      </c>
      <c r="E46" s="58" t="s">
        <v>141</v>
      </c>
      <c r="F46" s="11" t="s">
        <v>44</v>
      </c>
      <c r="G46" s="24" t="s">
        <v>172</v>
      </c>
      <c r="H46" s="11">
        <v>30690</v>
      </c>
      <c r="I46" s="11" t="s">
        <v>188</v>
      </c>
      <c r="J46" s="14" t="s">
        <v>142</v>
      </c>
      <c r="K46" s="12" t="s">
        <v>41</v>
      </c>
      <c r="L46" s="12" t="s">
        <v>42</v>
      </c>
      <c r="M46" s="31" t="s">
        <v>7</v>
      </c>
      <c r="N46" s="19">
        <v>5</v>
      </c>
      <c r="O46" s="99">
        <v>2062</v>
      </c>
      <c r="P46" s="18" t="s">
        <v>289</v>
      </c>
      <c r="R46" s="57"/>
      <c r="S46" s="146"/>
    </row>
    <row r="47" spans="1:19" ht="38.25" x14ac:dyDescent="0.2">
      <c r="A47" s="12">
        <v>39</v>
      </c>
      <c r="B47" s="87" t="s">
        <v>139</v>
      </c>
      <c r="C47" s="84" t="s">
        <v>270</v>
      </c>
      <c r="D47" s="13" t="s">
        <v>140</v>
      </c>
      <c r="E47" s="58" t="s">
        <v>141</v>
      </c>
      <c r="F47" s="11" t="s">
        <v>44</v>
      </c>
      <c r="G47" s="24" t="s">
        <v>173</v>
      </c>
      <c r="H47" s="11">
        <v>31783</v>
      </c>
      <c r="I47" s="11" t="s">
        <v>226</v>
      </c>
      <c r="J47" s="14" t="s">
        <v>142</v>
      </c>
      <c r="K47" s="12" t="s">
        <v>41</v>
      </c>
      <c r="L47" s="12" t="s">
        <v>42</v>
      </c>
      <c r="M47" s="31" t="s">
        <v>7</v>
      </c>
      <c r="N47" s="19">
        <v>5</v>
      </c>
      <c r="O47" s="99">
        <v>5421</v>
      </c>
      <c r="P47" s="18" t="s">
        <v>289</v>
      </c>
      <c r="R47" s="57"/>
      <c r="S47" s="146"/>
    </row>
    <row r="48" spans="1:19" ht="38.25" x14ac:dyDescent="0.2">
      <c r="A48" s="12">
        <v>40</v>
      </c>
      <c r="B48" s="87" t="s">
        <v>139</v>
      </c>
      <c r="C48" s="84" t="s">
        <v>270</v>
      </c>
      <c r="D48" s="13" t="s">
        <v>140</v>
      </c>
      <c r="E48" s="58" t="s">
        <v>141</v>
      </c>
      <c r="F48" s="11" t="s">
        <v>44</v>
      </c>
      <c r="G48" s="24" t="s">
        <v>174</v>
      </c>
      <c r="H48" s="11">
        <v>15749</v>
      </c>
      <c r="I48" s="11" t="s">
        <v>195</v>
      </c>
      <c r="J48" s="14" t="s">
        <v>142</v>
      </c>
      <c r="K48" s="12" t="s">
        <v>41</v>
      </c>
      <c r="L48" s="12" t="s">
        <v>42</v>
      </c>
      <c r="M48" s="31" t="s">
        <v>7</v>
      </c>
      <c r="N48" s="19">
        <v>5</v>
      </c>
      <c r="O48" s="99">
        <v>1249</v>
      </c>
      <c r="P48" s="18" t="s">
        <v>289</v>
      </c>
      <c r="R48" s="57"/>
      <c r="S48" s="146"/>
    </row>
    <row r="49" spans="1:19" ht="38.25" x14ac:dyDescent="0.2">
      <c r="A49" s="12">
        <v>41</v>
      </c>
      <c r="B49" s="87" t="s">
        <v>139</v>
      </c>
      <c r="C49" s="84" t="s">
        <v>270</v>
      </c>
      <c r="D49" s="13" t="s">
        <v>140</v>
      </c>
      <c r="E49" s="58" t="s">
        <v>141</v>
      </c>
      <c r="F49" s="11" t="s">
        <v>44</v>
      </c>
      <c r="G49" s="24" t="s">
        <v>184</v>
      </c>
      <c r="H49" s="11">
        <v>31196</v>
      </c>
      <c r="I49" s="11" t="s">
        <v>218</v>
      </c>
      <c r="J49" s="14" t="s">
        <v>142</v>
      </c>
      <c r="K49" s="12" t="s">
        <v>41</v>
      </c>
      <c r="L49" s="12" t="s">
        <v>42</v>
      </c>
      <c r="M49" s="31" t="s">
        <v>7</v>
      </c>
      <c r="N49" s="19">
        <v>5</v>
      </c>
      <c r="O49" s="99">
        <v>4952</v>
      </c>
      <c r="P49" s="18" t="s">
        <v>289</v>
      </c>
      <c r="R49" s="57"/>
      <c r="S49" s="146"/>
    </row>
    <row r="50" spans="1:19" ht="38.25" x14ac:dyDescent="0.2">
      <c r="A50" s="12">
        <v>42</v>
      </c>
      <c r="B50" s="87" t="s">
        <v>139</v>
      </c>
      <c r="C50" s="84" t="s">
        <v>270</v>
      </c>
      <c r="D50" s="13" t="s">
        <v>140</v>
      </c>
      <c r="E50" s="58" t="s">
        <v>141</v>
      </c>
      <c r="F50" s="11" t="s">
        <v>44</v>
      </c>
      <c r="G50" s="24" t="s">
        <v>175</v>
      </c>
      <c r="H50" s="11">
        <v>28957</v>
      </c>
      <c r="I50" s="11" t="s">
        <v>204</v>
      </c>
      <c r="J50" s="14" t="s">
        <v>142</v>
      </c>
      <c r="K50" s="12" t="s">
        <v>41</v>
      </c>
      <c r="L50" s="12" t="s">
        <v>42</v>
      </c>
      <c r="M50" s="31" t="s">
        <v>7</v>
      </c>
      <c r="N50" s="19">
        <v>6</v>
      </c>
      <c r="O50" s="99">
        <v>5218</v>
      </c>
      <c r="P50" s="18" t="s">
        <v>289</v>
      </c>
      <c r="R50" s="57"/>
      <c r="S50" s="146"/>
    </row>
    <row r="51" spans="1:19" ht="38.25" x14ac:dyDescent="0.2">
      <c r="A51" s="12">
        <v>43</v>
      </c>
      <c r="B51" s="87" t="s">
        <v>139</v>
      </c>
      <c r="C51" s="84" t="s">
        <v>270</v>
      </c>
      <c r="D51" s="13" t="s">
        <v>140</v>
      </c>
      <c r="E51" s="58" t="s">
        <v>141</v>
      </c>
      <c r="F51" s="11" t="s">
        <v>44</v>
      </c>
      <c r="G51" s="24" t="s">
        <v>176</v>
      </c>
      <c r="H51" s="11">
        <v>31792</v>
      </c>
      <c r="I51" s="11" t="s">
        <v>230</v>
      </c>
      <c r="J51" s="14" t="s">
        <v>142</v>
      </c>
      <c r="K51" s="12" t="s">
        <v>41</v>
      </c>
      <c r="L51" s="12" t="s">
        <v>42</v>
      </c>
      <c r="M51" s="31" t="s">
        <v>7</v>
      </c>
      <c r="N51" s="19">
        <v>5</v>
      </c>
      <c r="O51" s="99">
        <v>5598</v>
      </c>
      <c r="P51" s="18" t="s">
        <v>289</v>
      </c>
      <c r="R51" s="57"/>
      <c r="S51" s="146"/>
    </row>
    <row r="52" spans="1:19" ht="38.25" x14ac:dyDescent="0.2">
      <c r="A52" s="12">
        <v>44</v>
      </c>
      <c r="B52" s="87" t="s">
        <v>139</v>
      </c>
      <c r="C52" s="84" t="s">
        <v>270</v>
      </c>
      <c r="D52" s="13" t="s">
        <v>140</v>
      </c>
      <c r="E52" s="58" t="s">
        <v>141</v>
      </c>
      <c r="F52" s="11" t="s">
        <v>44</v>
      </c>
      <c r="G52" s="24" t="s">
        <v>177</v>
      </c>
      <c r="H52" s="11">
        <v>30552</v>
      </c>
      <c r="I52" s="11" t="s">
        <v>196</v>
      </c>
      <c r="J52" s="14" t="s">
        <v>142</v>
      </c>
      <c r="K52" s="12" t="s">
        <v>41</v>
      </c>
      <c r="L52" s="12" t="s">
        <v>42</v>
      </c>
      <c r="M52" s="31" t="s">
        <v>7</v>
      </c>
      <c r="N52" s="19">
        <v>5</v>
      </c>
      <c r="O52" s="99">
        <v>1614</v>
      </c>
      <c r="P52" s="18" t="s">
        <v>289</v>
      </c>
      <c r="R52" s="57"/>
      <c r="S52" s="146"/>
    </row>
    <row r="53" spans="1:19" ht="38.25" x14ac:dyDescent="0.2">
      <c r="A53" s="12">
        <v>45</v>
      </c>
      <c r="B53" s="87" t="s">
        <v>139</v>
      </c>
      <c r="C53" s="84" t="s">
        <v>270</v>
      </c>
      <c r="D53" s="13" t="s">
        <v>140</v>
      </c>
      <c r="E53" s="58" t="s">
        <v>141</v>
      </c>
      <c r="F53" s="11" t="s">
        <v>44</v>
      </c>
      <c r="G53" s="24" t="s">
        <v>178</v>
      </c>
      <c r="H53" s="11">
        <v>31181</v>
      </c>
      <c r="I53" s="11" t="s">
        <v>238</v>
      </c>
      <c r="J53" s="14" t="s">
        <v>142</v>
      </c>
      <c r="K53" s="12" t="s">
        <v>41</v>
      </c>
      <c r="L53" s="12" t="s">
        <v>42</v>
      </c>
      <c r="M53" s="31" t="s">
        <v>7</v>
      </c>
      <c r="N53" s="19">
        <v>5</v>
      </c>
      <c r="O53" s="99">
        <v>3189</v>
      </c>
      <c r="P53" s="18" t="s">
        <v>289</v>
      </c>
      <c r="R53" s="57"/>
      <c r="S53" s="146"/>
    </row>
    <row r="54" spans="1:19" ht="38.25" x14ac:dyDescent="0.2">
      <c r="A54" s="12">
        <v>46</v>
      </c>
      <c r="B54" s="87" t="s">
        <v>139</v>
      </c>
      <c r="C54" s="84" t="s">
        <v>270</v>
      </c>
      <c r="D54" s="13" t="s">
        <v>140</v>
      </c>
      <c r="E54" s="58" t="s">
        <v>141</v>
      </c>
      <c r="F54" s="11" t="s">
        <v>44</v>
      </c>
      <c r="G54" s="24" t="s">
        <v>179</v>
      </c>
      <c r="H54" s="11">
        <v>26420</v>
      </c>
      <c r="I54" s="11" t="s">
        <v>264</v>
      </c>
      <c r="J54" s="14" t="s">
        <v>142</v>
      </c>
      <c r="K54" s="12" t="s">
        <v>41</v>
      </c>
      <c r="L54" s="12" t="s">
        <v>42</v>
      </c>
      <c r="M54" s="31" t="s">
        <v>7</v>
      </c>
      <c r="N54" s="19">
        <v>6</v>
      </c>
      <c r="O54" s="99">
        <v>2845</v>
      </c>
      <c r="P54" s="18" t="s">
        <v>289</v>
      </c>
      <c r="R54" s="57"/>
      <c r="S54" s="146"/>
    </row>
    <row r="55" spans="1:19" ht="38.25" x14ac:dyDescent="0.2">
      <c r="A55" s="12">
        <v>47</v>
      </c>
      <c r="B55" s="87" t="s">
        <v>139</v>
      </c>
      <c r="C55" s="84" t="s">
        <v>270</v>
      </c>
      <c r="D55" s="13" t="s">
        <v>140</v>
      </c>
      <c r="E55" s="58" t="s">
        <v>141</v>
      </c>
      <c r="F55" s="11" t="s">
        <v>44</v>
      </c>
      <c r="G55" s="24" t="s">
        <v>179</v>
      </c>
      <c r="H55" s="11">
        <v>40370</v>
      </c>
      <c r="I55" s="11" t="s">
        <v>224</v>
      </c>
      <c r="J55" s="14" t="s">
        <v>142</v>
      </c>
      <c r="K55" s="12" t="s">
        <v>41</v>
      </c>
      <c r="L55" s="12" t="s">
        <v>42</v>
      </c>
      <c r="M55" s="31" t="s">
        <v>7</v>
      </c>
      <c r="N55" s="19">
        <v>6</v>
      </c>
      <c r="O55" s="99">
        <v>2847</v>
      </c>
      <c r="P55" s="18" t="s">
        <v>289</v>
      </c>
      <c r="R55" s="57"/>
      <c r="S55" s="146"/>
    </row>
    <row r="56" spans="1:19" ht="38.25" x14ac:dyDescent="0.2">
      <c r="A56" s="12">
        <v>48</v>
      </c>
      <c r="B56" s="87" t="s">
        <v>139</v>
      </c>
      <c r="C56" s="84" t="s">
        <v>270</v>
      </c>
      <c r="D56" s="13" t="s">
        <v>140</v>
      </c>
      <c r="E56" s="58" t="s">
        <v>141</v>
      </c>
      <c r="F56" s="11" t="s">
        <v>44</v>
      </c>
      <c r="G56" s="24" t="s">
        <v>180</v>
      </c>
      <c r="H56" s="11">
        <v>28950</v>
      </c>
      <c r="I56" s="11" t="s">
        <v>213</v>
      </c>
      <c r="J56" s="14" t="s">
        <v>142</v>
      </c>
      <c r="K56" s="12" t="s">
        <v>41</v>
      </c>
      <c r="L56" s="12" t="s">
        <v>42</v>
      </c>
      <c r="M56" s="31" t="s">
        <v>7</v>
      </c>
      <c r="N56" s="19">
        <v>5</v>
      </c>
      <c r="O56" s="99">
        <v>344</v>
      </c>
      <c r="P56" s="18" t="s">
        <v>289</v>
      </c>
      <c r="R56" s="57"/>
      <c r="S56" s="146"/>
    </row>
    <row r="57" spans="1:19" ht="38.25" x14ac:dyDescent="0.2">
      <c r="A57" s="12">
        <v>49</v>
      </c>
      <c r="B57" s="87" t="s">
        <v>139</v>
      </c>
      <c r="C57" s="84" t="s">
        <v>270</v>
      </c>
      <c r="D57" s="13" t="s">
        <v>140</v>
      </c>
      <c r="E57" s="58" t="s">
        <v>141</v>
      </c>
      <c r="F57" s="11" t="s">
        <v>44</v>
      </c>
      <c r="G57" s="24" t="s">
        <v>180</v>
      </c>
      <c r="H57" s="11">
        <v>31188</v>
      </c>
      <c r="I57" s="11" t="s">
        <v>220</v>
      </c>
      <c r="J57" s="14" t="s">
        <v>142</v>
      </c>
      <c r="K57" s="12" t="s">
        <v>41</v>
      </c>
      <c r="L57" s="12" t="s">
        <v>42</v>
      </c>
      <c r="M57" s="31" t="s">
        <v>7</v>
      </c>
      <c r="N57" s="19">
        <v>5</v>
      </c>
      <c r="O57" s="99">
        <v>3854</v>
      </c>
      <c r="P57" s="18" t="s">
        <v>289</v>
      </c>
      <c r="R57" s="57"/>
      <c r="S57" s="146"/>
    </row>
    <row r="58" spans="1:19" ht="38.25" x14ac:dyDescent="0.2">
      <c r="A58" s="12">
        <v>50</v>
      </c>
      <c r="B58" s="87" t="s">
        <v>139</v>
      </c>
      <c r="C58" s="84" t="s">
        <v>270</v>
      </c>
      <c r="D58" s="13" t="s">
        <v>140</v>
      </c>
      <c r="E58" s="58" t="s">
        <v>141</v>
      </c>
      <c r="F58" s="11" t="s">
        <v>44</v>
      </c>
      <c r="G58" s="24" t="s">
        <v>179</v>
      </c>
      <c r="H58" s="11">
        <v>58702</v>
      </c>
      <c r="I58" s="11" t="s">
        <v>219</v>
      </c>
      <c r="J58" s="14" t="s">
        <v>142</v>
      </c>
      <c r="K58" s="12" t="s">
        <v>41</v>
      </c>
      <c r="L58" s="12" t="s">
        <v>42</v>
      </c>
      <c r="M58" s="31" t="s">
        <v>7</v>
      </c>
      <c r="N58" s="19">
        <v>6</v>
      </c>
      <c r="O58" s="99">
        <v>3190</v>
      </c>
      <c r="P58" s="18" t="s">
        <v>289</v>
      </c>
      <c r="R58" s="57"/>
      <c r="S58" s="146"/>
    </row>
    <row r="59" spans="1:19" ht="38.25" x14ac:dyDescent="0.2">
      <c r="A59" s="23">
        <v>51</v>
      </c>
      <c r="B59" s="87" t="s">
        <v>139</v>
      </c>
      <c r="C59" s="84" t="s">
        <v>270</v>
      </c>
      <c r="D59" s="13" t="s">
        <v>140</v>
      </c>
      <c r="E59" s="58" t="s">
        <v>141</v>
      </c>
      <c r="F59" s="11" t="s">
        <v>44</v>
      </c>
      <c r="G59" s="24" t="s">
        <v>179</v>
      </c>
      <c r="H59" s="11">
        <v>31191</v>
      </c>
      <c r="I59" s="11" t="s">
        <v>236</v>
      </c>
      <c r="J59" s="14" t="s">
        <v>142</v>
      </c>
      <c r="K59" s="23" t="s">
        <v>41</v>
      </c>
      <c r="L59" s="23" t="s">
        <v>42</v>
      </c>
      <c r="M59" s="31" t="s">
        <v>7</v>
      </c>
      <c r="N59" s="35">
        <v>6</v>
      </c>
      <c r="O59" s="100">
        <v>3028</v>
      </c>
      <c r="P59" s="18" t="s">
        <v>289</v>
      </c>
      <c r="R59" s="57"/>
      <c r="S59" s="146"/>
    </row>
    <row r="60" spans="1:19" ht="38.25" x14ac:dyDescent="0.2">
      <c r="A60" s="23">
        <v>52</v>
      </c>
      <c r="B60" s="87" t="s">
        <v>139</v>
      </c>
      <c r="C60" s="84" t="s">
        <v>270</v>
      </c>
      <c r="D60" s="13" t="s">
        <v>140</v>
      </c>
      <c r="E60" s="58" t="s">
        <v>141</v>
      </c>
      <c r="F60" s="11" t="s">
        <v>44</v>
      </c>
      <c r="G60" s="24" t="s">
        <v>181</v>
      </c>
      <c r="H60" s="24">
        <v>31781</v>
      </c>
      <c r="I60" s="11" t="s">
        <v>211</v>
      </c>
      <c r="J60" s="14" t="s">
        <v>142</v>
      </c>
      <c r="K60" s="23" t="s">
        <v>41</v>
      </c>
      <c r="L60" s="23" t="s">
        <v>42</v>
      </c>
      <c r="M60" s="31" t="s">
        <v>7</v>
      </c>
      <c r="N60" s="35">
        <v>5</v>
      </c>
      <c r="O60" s="100">
        <v>2485</v>
      </c>
      <c r="P60" s="18" t="s">
        <v>289</v>
      </c>
      <c r="R60" s="57"/>
      <c r="S60" s="146"/>
    </row>
    <row r="61" spans="1:19" ht="38.25" x14ac:dyDescent="0.2">
      <c r="A61" s="12">
        <v>53</v>
      </c>
      <c r="B61" s="87" t="s">
        <v>139</v>
      </c>
      <c r="C61" s="84" t="s">
        <v>270</v>
      </c>
      <c r="D61" s="13" t="s">
        <v>140</v>
      </c>
      <c r="E61" s="58" t="s">
        <v>141</v>
      </c>
      <c r="F61" s="11" t="s">
        <v>44</v>
      </c>
      <c r="G61" s="24" t="s">
        <v>181</v>
      </c>
      <c r="H61" s="24">
        <v>33536</v>
      </c>
      <c r="I61" s="11" t="s">
        <v>214</v>
      </c>
      <c r="J61" s="14" t="s">
        <v>142</v>
      </c>
      <c r="K61" s="12" t="s">
        <v>41</v>
      </c>
      <c r="L61" s="12" t="s">
        <v>42</v>
      </c>
      <c r="M61" s="31" t="s">
        <v>7</v>
      </c>
      <c r="N61" s="19">
        <v>5</v>
      </c>
      <c r="O61" s="99">
        <v>2992</v>
      </c>
      <c r="P61" s="18" t="s">
        <v>289</v>
      </c>
      <c r="R61" s="57"/>
      <c r="S61" s="146"/>
    </row>
    <row r="62" spans="1:19" ht="38.25" x14ac:dyDescent="0.2">
      <c r="A62" s="12">
        <v>54</v>
      </c>
      <c r="B62" s="87" t="s">
        <v>139</v>
      </c>
      <c r="C62" s="84" t="s">
        <v>270</v>
      </c>
      <c r="D62" s="13" t="s">
        <v>140</v>
      </c>
      <c r="E62" s="58" t="s">
        <v>141</v>
      </c>
      <c r="F62" s="11" t="s">
        <v>44</v>
      </c>
      <c r="G62" s="24" t="s">
        <v>182</v>
      </c>
      <c r="H62" s="11">
        <v>30219</v>
      </c>
      <c r="I62" s="11" t="s">
        <v>209</v>
      </c>
      <c r="J62" s="14" t="s">
        <v>142</v>
      </c>
      <c r="K62" s="12" t="s">
        <v>41</v>
      </c>
      <c r="L62" s="12" t="s">
        <v>42</v>
      </c>
      <c r="M62" s="31" t="s">
        <v>7</v>
      </c>
      <c r="N62" s="19">
        <v>5</v>
      </c>
      <c r="O62" s="99">
        <v>3246</v>
      </c>
      <c r="P62" s="18" t="s">
        <v>289</v>
      </c>
      <c r="R62" s="57"/>
      <c r="S62" s="146"/>
    </row>
    <row r="63" spans="1:19" ht="38.25" x14ac:dyDescent="0.2">
      <c r="A63" s="12">
        <v>55</v>
      </c>
      <c r="B63" s="87" t="s">
        <v>139</v>
      </c>
      <c r="C63" s="84" t="s">
        <v>270</v>
      </c>
      <c r="D63" s="13" t="s">
        <v>140</v>
      </c>
      <c r="E63" s="58" t="s">
        <v>141</v>
      </c>
      <c r="F63" s="11" t="s">
        <v>44</v>
      </c>
      <c r="G63" s="24" t="s">
        <v>182</v>
      </c>
      <c r="H63" s="11">
        <v>33252</v>
      </c>
      <c r="I63" s="11" t="s">
        <v>233</v>
      </c>
      <c r="J63" s="14" t="s">
        <v>142</v>
      </c>
      <c r="K63" s="12" t="s">
        <v>41</v>
      </c>
      <c r="L63" s="12" t="s">
        <v>42</v>
      </c>
      <c r="M63" s="31" t="s">
        <v>7</v>
      </c>
      <c r="N63" s="19">
        <v>5</v>
      </c>
      <c r="O63" s="99">
        <v>2264</v>
      </c>
      <c r="P63" s="18" t="s">
        <v>289</v>
      </c>
      <c r="R63" s="57"/>
      <c r="S63" s="146"/>
    </row>
    <row r="64" spans="1:19" ht="38.25" x14ac:dyDescent="0.2">
      <c r="A64" s="12">
        <v>56</v>
      </c>
      <c r="B64" s="87" t="s">
        <v>139</v>
      </c>
      <c r="C64" s="84" t="s">
        <v>270</v>
      </c>
      <c r="D64" s="13" t="s">
        <v>140</v>
      </c>
      <c r="E64" s="58" t="s">
        <v>141</v>
      </c>
      <c r="F64" s="11" t="s">
        <v>44</v>
      </c>
      <c r="G64" s="24" t="s">
        <v>183</v>
      </c>
      <c r="H64" s="11">
        <v>80204534</v>
      </c>
      <c r="I64" s="11" t="s">
        <v>185</v>
      </c>
      <c r="J64" s="14" t="s">
        <v>142</v>
      </c>
      <c r="K64" s="12" t="s">
        <v>41</v>
      </c>
      <c r="L64" s="12" t="s">
        <v>42</v>
      </c>
      <c r="M64" s="31" t="s">
        <v>7</v>
      </c>
      <c r="N64" s="19">
        <v>6</v>
      </c>
      <c r="O64" s="99">
        <v>3083</v>
      </c>
      <c r="P64" s="18" t="s">
        <v>289</v>
      </c>
      <c r="R64" s="57"/>
      <c r="S64" s="146"/>
    </row>
    <row r="65" spans="1:19" ht="38.25" x14ac:dyDescent="0.2">
      <c r="A65" s="12">
        <v>57</v>
      </c>
      <c r="B65" s="87" t="s">
        <v>139</v>
      </c>
      <c r="C65" s="84" t="s">
        <v>270</v>
      </c>
      <c r="D65" s="13" t="s">
        <v>140</v>
      </c>
      <c r="E65" s="58" t="s">
        <v>141</v>
      </c>
      <c r="F65" s="11" t="s">
        <v>263</v>
      </c>
      <c r="G65" s="24" t="s">
        <v>178</v>
      </c>
      <c r="H65" s="11">
        <v>7742175</v>
      </c>
      <c r="I65" s="11" t="s">
        <v>186</v>
      </c>
      <c r="J65" s="14" t="s">
        <v>142</v>
      </c>
      <c r="K65" s="12" t="s">
        <v>41</v>
      </c>
      <c r="L65" s="12" t="s">
        <v>42</v>
      </c>
      <c r="M65" s="31" t="s">
        <v>6</v>
      </c>
      <c r="N65" s="19">
        <v>7</v>
      </c>
      <c r="O65" s="99">
        <v>3189</v>
      </c>
      <c r="P65" s="18" t="s">
        <v>289</v>
      </c>
      <c r="R65" s="57"/>
      <c r="S65" s="146"/>
    </row>
    <row r="66" spans="1:19" ht="38.25" x14ac:dyDescent="0.2">
      <c r="A66" s="12">
        <v>58</v>
      </c>
      <c r="B66" s="87" t="s">
        <v>139</v>
      </c>
      <c r="C66" s="84" t="s">
        <v>270</v>
      </c>
      <c r="D66" s="13" t="s">
        <v>140</v>
      </c>
      <c r="E66" s="58" t="s">
        <v>141</v>
      </c>
      <c r="F66" s="11" t="s">
        <v>239</v>
      </c>
      <c r="G66" s="24" t="s">
        <v>241</v>
      </c>
      <c r="H66" s="11">
        <v>8836037</v>
      </c>
      <c r="I66" s="11" t="s">
        <v>240</v>
      </c>
      <c r="J66" s="14" t="s">
        <v>142</v>
      </c>
      <c r="K66" s="12" t="s">
        <v>41</v>
      </c>
      <c r="L66" s="12" t="s">
        <v>42</v>
      </c>
      <c r="M66" s="31" t="s">
        <v>6</v>
      </c>
      <c r="N66" s="19">
        <v>14</v>
      </c>
      <c r="O66" s="99">
        <v>2311</v>
      </c>
      <c r="P66" s="18" t="s">
        <v>289</v>
      </c>
      <c r="R66" s="57"/>
      <c r="S66" s="146"/>
    </row>
    <row r="67" spans="1:19" ht="38.25" x14ac:dyDescent="0.2">
      <c r="A67" s="12">
        <v>59</v>
      </c>
      <c r="B67" s="87" t="s">
        <v>139</v>
      </c>
      <c r="C67" s="84" t="s">
        <v>270</v>
      </c>
      <c r="D67" s="13" t="s">
        <v>140</v>
      </c>
      <c r="E67" s="58" t="s">
        <v>141</v>
      </c>
      <c r="F67" s="11" t="s">
        <v>285</v>
      </c>
      <c r="G67" s="24" t="s">
        <v>242</v>
      </c>
      <c r="H67" s="11">
        <v>27581</v>
      </c>
      <c r="I67" s="11" t="s">
        <v>243</v>
      </c>
      <c r="J67" s="14" t="s">
        <v>142</v>
      </c>
      <c r="K67" s="12" t="s">
        <v>41</v>
      </c>
      <c r="L67" s="12" t="s">
        <v>42</v>
      </c>
      <c r="M67" s="31" t="s">
        <v>6</v>
      </c>
      <c r="N67" s="19">
        <v>7</v>
      </c>
      <c r="O67" s="99">
        <v>52</v>
      </c>
      <c r="P67" s="18" t="s">
        <v>289</v>
      </c>
      <c r="R67" s="57"/>
      <c r="S67" s="146"/>
    </row>
    <row r="68" spans="1:19" ht="38.25" x14ac:dyDescent="0.2">
      <c r="A68" s="12">
        <v>60</v>
      </c>
      <c r="B68" s="87" t="s">
        <v>139</v>
      </c>
      <c r="C68" s="84" t="s">
        <v>270</v>
      </c>
      <c r="D68" s="13" t="s">
        <v>140</v>
      </c>
      <c r="E68" s="58" t="s">
        <v>141</v>
      </c>
      <c r="F68" s="11" t="s">
        <v>246</v>
      </c>
      <c r="G68" s="24" t="s">
        <v>244</v>
      </c>
      <c r="H68" s="11">
        <v>5486</v>
      </c>
      <c r="I68" s="11" t="s">
        <v>245</v>
      </c>
      <c r="J68" s="14" t="s">
        <v>142</v>
      </c>
      <c r="K68" s="12" t="s">
        <v>41</v>
      </c>
      <c r="L68" s="12" t="s">
        <v>42</v>
      </c>
      <c r="M68" s="31" t="s">
        <v>6</v>
      </c>
      <c r="N68" s="19">
        <v>14</v>
      </c>
      <c r="O68" s="99">
        <v>8385</v>
      </c>
      <c r="P68" s="18" t="s">
        <v>289</v>
      </c>
      <c r="R68" s="57"/>
      <c r="S68" s="146"/>
    </row>
    <row r="69" spans="1:19" ht="38.25" x14ac:dyDescent="0.2">
      <c r="A69" s="12">
        <v>61</v>
      </c>
      <c r="B69" s="87" t="s">
        <v>139</v>
      </c>
      <c r="C69" s="84" t="s">
        <v>270</v>
      </c>
      <c r="D69" s="13" t="s">
        <v>140</v>
      </c>
      <c r="E69" s="58" t="s">
        <v>141</v>
      </c>
      <c r="F69" s="11" t="s">
        <v>284</v>
      </c>
      <c r="G69" s="24" t="s">
        <v>247</v>
      </c>
      <c r="H69" s="11">
        <v>8264572</v>
      </c>
      <c r="I69" s="11" t="s">
        <v>248</v>
      </c>
      <c r="J69" s="14" t="s">
        <v>142</v>
      </c>
      <c r="K69" s="12" t="s">
        <v>41</v>
      </c>
      <c r="L69" s="12" t="s">
        <v>42</v>
      </c>
      <c r="M69" s="31" t="s">
        <v>6</v>
      </c>
      <c r="N69" s="19">
        <v>7</v>
      </c>
      <c r="O69" s="99">
        <v>55</v>
      </c>
      <c r="P69" s="18" t="s">
        <v>289</v>
      </c>
      <c r="R69" s="57"/>
      <c r="S69" s="146"/>
    </row>
    <row r="70" spans="1:19" ht="38.25" x14ac:dyDescent="0.2">
      <c r="A70" s="12">
        <v>62</v>
      </c>
      <c r="B70" s="87" t="s">
        <v>139</v>
      </c>
      <c r="C70" s="84" t="s">
        <v>270</v>
      </c>
      <c r="D70" s="13" t="s">
        <v>140</v>
      </c>
      <c r="E70" s="58" t="s">
        <v>141</v>
      </c>
      <c r="F70" s="11" t="s">
        <v>249</v>
      </c>
      <c r="G70" s="24" t="s">
        <v>250</v>
      </c>
      <c r="H70" s="11">
        <v>9417</v>
      </c>
      <c r="I70" s="11" t="s">
        <v>251</v>
      </c>
      <c r="J70" s="14" t="s">
        <v>142</v>
      </c>
      <c r="K70" s="12" t="s">
        <v>41</v>
      </c>
      <c r="L70" s="12" t="s">
        <v>42</v>
      </c>
      <c r="M70" s="31" t="s">
        <v>6</v>
      </c>
      <c r="N70" s="19">
        <v>15</v>
      </c>
      <c r="O70" s="99">
        <v>2188</v>
      </c>
      <c r="P70" s="18" t="s">
        <v>289</v>
      </c>
      <c r="R70" s="57"/>
      <c r="S70" s="146"/>
    </row>
    <row r="71" spans="1:19" ht="38.25" x14ac:dyDescent="0.2">
      <c r="A71" s="12">
        <v>63</v>
      </c>
      <c r="B71" s="87" t="s">
        <v>139</v>
      </c>
      <c r="C71" s="84" t="s">
        <v>270</v>
      </c>
      <c r="D71" s="13" t="s">
        <v>140</v>
      </c>
      <c r="E71" s="58" t="s">
        <v>141</v>
      </c>
      <c r="F71" s="11" t="s">
        <v>252</v>
      </c>
      <c r="G71" s="24" t="s">
        <v>179</v>
      </c>
      <c r="H71" s="11">
        <v>10169639</v>
      </c>
      <c r="I71" s="11" t="s">
        <v>253</v>
      </c>
      <c r="J71" s="14" t="s">
        <v>142</v>
      </c>
      <c r="K71" s="12" t="s">
        <v>41</v>
      </c>
      <c r="L71" s="12" t="s">
        <v>42</v>
      </c>
      <c r="M71" s="31" t="s">
        <v>6</v>
      </c>
      <c r="N71" s="19">
        <v>15</v>
      </c>
      <c r="O71" s="99">
        <v>927</v>
      </c>
      <c r="P71" s="18" t="s">
        <v>289</v>
      </c>
      <c r="R71" s="57"/>
      <c r="S71" s="146"/>
    </row>
    <row r="72" spans="1:19" ht="38.25" x14ac:dyDescent="0.2">
      <c r="A72" s="12">
        <v>64</v>
      </c>
      <c r="B72" s="87" t="s">
        <v>139</v>
      </c>
      <c r="C72" s="84" t="s">
        <v>270</v>
      </c>
      <c r="D72" s="13" t="s">
        <v>140</v>
      </c>
      <c r="E72" s="58" t="s">
        <v>141</v>
      </c>
      <c r="F72" s="11" t="s">
        <v>246</v>
      </c>
      <c r="G72" s="24" t="s">
        <v>254</v>
      </c>
      <c r="H72" s="11">
        <v>2831559</v>
      </c>
      <c r="I72" s="11" t="s">
        <v>255</v>
      </c>
      <c r="J72" s="14" t="s">
        <v>142</v>
      </c>
      <c r="K72" s="12" t="s">
        <v>41</v>
      </c>
      <c r="L72" s="12" t="s">
        <v>42</v>
      </c>
      <c r="M72" s="31" t="s">
        <v>6</v>
      </c>
      <c r="N72" s="19">
        <v>15</v>
      </c>
      <c r="O72" s="99">
        <v>6316</v>
      </c>
      <c r="P72" s="18" t="s">
        <v>289</v>
      </c>
      <c r="R72" s="57"/>
      <c r="S72" s="146"/>
    </row>
    <row r="73" spans="1:19" ht="38.25" x14ac:dyDescent="0.2">
      <c r="A73" s="12">
        <v>65</v>
      </c>
      <c r="B73" s="87" t="s">
        <v>139</v>
      </c>
      <c r="C73" s="84" t="s">
        <v>270</v>
      </c>
      <c r="D73" s="13" t="s">
        <v>140</v>
      </c>
      <c r="E73" s="58" t="s">
        <v>141</v>
      </c>
      <c r="F73" s="11" t="s">
        <v>43</v>
      </c>
      <c r="G73" s="24" t="s">
        <v>152</v>
      </c>
      <c r="H73" s="11">
        <v>6776293</v>
      </c>
      <c r="I73" s="11" t="s">
        <v>256</v>
      </c>
      <c r="J73" s="14" t="s">
        <v>142</v>
      </c>
      <c r="K73" s="12" t="s">
        <v>41</v>
      </c>
      <c r="L73" s="12" t="s">
        <v>42</v>
      </c>
      <c r="M73" s="31" t="s">
        <v>6</v>
      </c>
      <c r="N73" s="19">
        <v>5</v>
      </c>
      <c r="O73" s="99">
        <v>44</v>
      </c>
      <c r="P73" s="18" t="s">
        <v>289</v>
      </c>
      <c r="R73" s="57"/>
      <c r="S73" s="146"/>
    </row>
    <row r="74" spans="1:19" ht="38.25" x14ac:dyDescent="0.2">
      <c r="A74" s="12">
        <v>66</v>
      </c>
      <c r="B74" s="87" t="s">
        <v>139</v>
      </c>
      <c r="C74" s="84" t="s">
        <v>270</v>
      </c>
      <c r="D74" s="13" t="s">
        <v>140</v>
      </c>
      <c r="E74" s="58" t="s">
        <v>141</v>
      </c>
      <c r="F74" s="11" t="s">
        <v>258</v>
      </c>
      <c r="G74" s="24" t="s">
        <v>257</v>
      </c>
      <c r="H74" s="11">
        <v>15881</v>
      </c>
      <c r="I74" s="11" t="s">
        <v>259</v>
      </c>
      <c r="J74" s="14" t="s">
        <v>142</v>
      </c>
      <c r="K74" s="12" t="s">
        <v>41</v>
      </c>
      <c r="L74" s="12" t="s">
        <v>42</v>
      </c>
      <c r="M74" s="31" t="s">
        <v>6</v>
      </c>
      <c r="N74" s="19">
        <v>22</v>
      </c>
      <c r="O74" s="99">
        <v>21938</v>
      </c>
      <c r="P74" s="18" t="s">
        <v>289</v>
      </c>
      <c r="R74" s="57"/>
      <c r="S74" s="146"/>
    </row>
    <row r="75" spans="1:19" ht="38.25" x14ac:dyDescent="0.2">
      <c r="A75" s="12">
        <v>67</v>
      </c>
      <c r="B75" s="87" t="s">
        <v>139</v>
      </c>
      <c r="C75" s="84" t="s">
        <v>270</v>
      </c>
      <c r="D75" s="13" t="s">
        <v>140</v>
      </c>
      <c r="E75" s="58" t="s">
        <v>141</v>
      </c>
      <c r="F75" s="11" t="s">
        <v>43</v>
      </c>
      <c r="G75" s="24" t="s">
        <v>144</v>
      </c>
      <c r="H75" s="11">
        <v>13923889</v>
      </c>
      <c r="I75" s="11" t="s">
        <v>260</v>
      </c>
      <c r="J75" s="14" t="s">
        <v>142</v>
      </c>
      <c r="K75" s="12" t="s">
        <v>41</v>
      </c>
      <c r="L75" s="12" t="s">
        <v>42</v>
      </c>
      <c r="M75" s="31" t="s">
        <v>6</v>
      </c>
      <c r="N75" s="19">
        <v>7</v>
      </c>
      <c r="O75" s="99">
        <v>468</v>
      </c>
      <c r="P75" s="18" t="s">
        <v>289</v>
      </c>
      <c r="R75" s="57"/>
      <c r="S75" s="146"/>
    </row>
    <row r="76" spans="1:19" ht="38.25" x14ac:dyDescent="0.2">
      <c r="A76" s="12">
        <v>68</v>
      </c>
      <c r="B76" s="87" t="s">
        <v>139</v>
      </c>
      <c r="C76" s="84" t="s">
        <v>270</v>
      </c>
      <c r="D76" s="13" t="s">
        <v>140</v>
      </c>
      <c r="E76" s="58" t="s">
        <v>141</v>
      </c>
      <c r="F76" s="11" t="s">
        <v>286</v>
      </c>
      <c r="G76" s="24" t="s">
        <v>145</v>
      </c>
      <c r="H76" s="11">
        <v>94467548</v>
      </c>
      <c r="I76" s="11" t="s">
        <v>261</v>
      </c>
      <c r="J76" s="14" t="s">
        <v>142</v>
      </c>
      <c r="K76" s="12" t="s">
        <v>297</v>
      </c>
      <c r="L76" s="12" t="s">
        <v>42</v>
      </c>
      <c r="M76" s="31" t="s">
        <v>7</v>
      </c>
      <c r="N76" s="19">
        <v>17</v>
      </c>
      <c r="O76" s="99">
        <v>21292</v>
      </c>
      <c r="P76" s="18" t="s">
        <v>289</v>
      </c>
      <c r="R76" s="57"/>
      <c r="S76" s="146"/>
    </row>
    <row r="77" spans="1:19" ht="38.25" x14ac:dyDescent="0.2">
      <c r="A77" s="12">
        <v>69</v>
      </c>
      <c r="B77" s="87" t="s">
        <v>139</v>
      </c>
      <c r="C77" s="84" t="s">
        <v>270</v>
      </c>
      <c r="D77" s="13" t="s">
        <v>140</v>
      </c>
      <c r="E77" s="58" t="s">
        <v>141</v>
      </c>
      <c r="F77" s="11" t="s">
        <v>287</v>
      </c>
      <c r="G77" s="24" t="s">
        <v>250</v>
      </c>
      <c r="H77" s="11">
        <v>9367634</v>
      </c>
      <c r="I77" s="11" t="s">
        <v>262</v>
      </c>
      <c r="J77" s="14" t="s">
        <v>142</v>
      </c>
      <c r="K77" s="12" t="s">
        <v>41</v>
      </c>
      <c r="L77" s="12" t="s">
        <v>42</v>
      </c>
      <c r="M77" s="31" t="s">
        <v>6</v>
      </c>
      <c r="N77" s="19">
        <v>15</v>
      </c>
      <c r="O77" s="99">
        <v>10331</v>
      </c>
      <c r="P77" s="18" t="s">
        <v>289</v>
      </c>
      <c r="R77" s="57"/>
      <c r="S77" s="146"/>
    </row>
    <row r="78" spans="1:19" ht="49.5" customHeight="1" x14ac:dyDescent="0.2">
      <c r="A78" s="12">
        <v>70</v>
      </c>
      <c r="B78" s="87" t="s">
        <v>139</v>
      </c>
      <c r="C78" s="84" t="s">
        <v>270</v>
      </c>
      <c r="D78" s="13" t="s">
        <v>140</v>
      </c>
      <c r="E78" s="58" t="s">
        <v>141</v>
      </c>
      <c r="F78" s="11" t="s">
        <v>271</v>
      </c>
      <c r="G78" s="24" t="s">
        <v>242</v>
      </c>
      <c r="H78" s="11">
        <v>93250803</v>
      </c>
      <c r="I78" s="11" t="s">
        <v>272</v>
      </c>
      <c r="J78" s="14" t="s">
        <v>142</v>
      </c>
      <c r="K78" s="12" t="s">
        <v>41</v>
      </c>
      <c r="L78" s="12" t="s">
        <v>42</v>
      </c>
      <c r="M78" s="31" t="s">
        <v>7</v>
      </c>
      <c r="N78" s="19">
        <v>25</v>
      </c>
      <c r="O78" s="99">
        <v>672</v>
      </c>
      <c r="P78" s="18" t="s">
        <v>289</v>
      </c>
      <c r="R78" s="57"/>
      <c r="S78" s="146"/>
    </row>
    <row r="79" spans="1:19" ht="49.5" customHeight="1" x14ac:dyDescent="0.2">
      <c r="A79" s="12">
        <v>71</v>
      </c>
      <c r="B79" s="87" t="s">
        <v>139</v>
      </c>
      <c r="C79" s="84" t="s">
        <v>270</v>
      </c>
      <c r="D79" s="13" t="s">
        <v>140</v>
      </c>
      <c r="E79" s="58" t="s">
        <v>141</v>
      </c>
      <c r="F79" s="11" t="s">
        <v>290</v>
      </c>
      <c r="G79" s="24" t="s">
        <v>274</v>
      </c>
      <c r="H79" s="11">
        <v>93084048</v>
      </c>
      <c r="I79" s="11" t="s">
        <v>275</v>
      </c>
      <c r="J79" s="14" t="s">
        <v>142</v>
      </c>
      <c r="K79" s="12" t="s">
        <v>41</v>
      </c>
      <c r="L79" s="12" t="s">
        <v>42</v>
      </c>
      <c r="M79" s="31" t="s">
        <v>7</v>
      </c>
      <c r="N79" s="19">
        <v>25</v>
      </c>
      <c r="O79" s="99">
        <v>671</v>
      </c>
      <c r="P79" s="18" t="s">
        <v>289</v>
      </c>
      <c r="R79" s="57"/>
      <c r="S79" s="146"/>
    </row>
    <row r="80" spans="1:19" ht="49.5" customHeight="1" x14ac:dyDescent="0.2">
      <c r="A80" s="12">
        <v>72</v>
      </c>
      <c r="B80" s="87" t="s">
        <v>139</v>
      </c>
      <c r="C80" s="84" t="s">
        <v>270</v>
      </c>
      <c r="D80" s="13" t="s">
        <v>140</v>
      </c>
      <c r="E80" s="58" t="s">
        <v>141</v>
      </c>
      <c r="F80" s="11" t="s">
        <v>276</v>
      </c>
      <c r="G80" s="24" t="s">
        <v>242</v>
      </c>
      <c r="H80" s="11">
        <v>96007926</v>
      </c>
      <c r="I80" s="11" t="s">
        <v>277</v>
      </c>
      <c r="J80" s="14" t="s">
        <v>142</v>
      </c>
      <c r="K80" s="12" t="s">
        <v>297</v>
      </c>
      <c r="L80" s="12" t="s">
        <v>42</v>
      </c>
      <c r="M80" s="31" t="s">
        <v>7</v>
      </c>
      <c r="N80" s="19">
        <v>25</v>
      </c>
      <c r="O80" s="99">
        <v>21336</v>
      </c>
      <c r="P80" s="18" t="s">
        <v>289</v>
      </c>
      <c r="R80" s="57"/>
      <c r="S80" s="146"/>
    </row>
    <row r="81" spans="1:19" ht="48" customHeight="1" x14ac:dyDescent="0.2">
      <c r="A81" s="12">
        <v>73</v>
      </c>
      <c r="B81" s="87" t="s">
        <v>139</v>
      </c>
      <c r="C81" s="84" t="s">
        <v>270</v>
      </c>
      <c r="D81" s="13" t="s">
        <v>140</v>
      </c>
      <c r="E81" s="58" t="s">
        <v>141</v>
      </c>
      <c r="F81" s="11" t="s">
        <v>291</v>
      </c>
      <c r="G81" s="24" t="s">
        <v>279</v>
      </c>
      <c r="H81" s="11">
        <v>94593944</v>
      </c>
      <c r="I81" s="11" t="s">
        <v>278</v>
      </c>
      <c r="J81" s="14" t="s">
        <v>142</v>
      </c>
      <c r="K81" s="12" t="s">
        <v>297</v>
      </c>
      <c r="L81" s="12" t="s">
        <v>42</v>
      </c>
      <c r="M81" s="31" t="s">
        <v>7</v>
      </c>
      <c r="N81" s="19">
        <v>40</v>
      </c>
      <c r="O81" s="99">
        <v>22930</v>
      </c>
      <c r="P81" s="18" t="s">
        <v>289</v>
      </c>
      <c r="R81" s="57"/>
      <c r="S81" s="146"/>
    </row>
    <row r="82" spans="1:19" ht="48" customHeight="1" x14ac:dyDescent="0.2">
      <c r="A82" s="12">
        <v>74</v>
      </c>
      <c r="B82" s="87" t="s">
        <v>139</v>
      </c>
      <c r="C82" s="84" t="s">
        <v>270</v>
      </c>
      <c r="D82" s="13" t="s">
        <v>140</v>
      </c>
      <c r="E82" s="58" t="s">
        <v>141</v>
      </c>
      <c r="F82" s="11" t="s">
        <v>300</v>
      </c>
      <c r="G82" s="24" t="s">
        <v>250</v>
      </c>
      <c r="H82" s="11">
        <v>94663844</v>
      </c>
      <c r="I82" s="11" t="s">
        <v>280</v>
      </c>
      <c r="J82" s="14" t="s">
        <v>142</v>
      </c>
      <c r="K82" s="12" t="s">
        <v>297</v>
      </c>
      <c r="L82" s="12" t="s">
        <v>42</v>
      </c>
      <c r="M82" s="31" t="s">
        <v>7</v>
      </c>
      <c r="N82" s="19">
        <v>40</v>
      </c>
      <c r="O82" s="99">
        <v>29206</v>
      </c>
      <c r="P82" s="18" t="s">
        <v>289</v>
      </c>
      <c r="R82" s="57"/>
      <c r="S82" s="146"/>
    </row>
    <row r="83" spans="1:19" ht="48" customHeight="1" x14ac:dyDescent="0.2">
      <c r="A83" s="12">
        <v>75</v>
      </c>
      <c r="B83" s="87" t="s">
        <v>139</v>
      </c>
      <c r="C83" s="84" t="s">
        <v>270</v>
      </c>
      <c r="D83" s="13" t="s">
        <v>140</v>
      </c>
      <c r="E83" s="58" t="s">
        <v>141</v>
      </c>
      <c r="F83" s="11" t="s">
        <v>292</v>
      </c>
      <c r="G83" s="24" t="s">
        <v>293</v>
      </c>
      <c r="H83" s="11">
        <v>56350932</v>
      </c>
      <c r="I83" s="11" t="s">
        <v>296</v>
      </c>
      <c r="J83" s="14" t="s">
        <v>142</v>
      </c>
      <c r="K83" s="12" t="s">
        <v>297</v>
      </c>
      <c r="L83" s="12" t="s">
        <v>42</v>
      </c>
      <c r="M83" s="31" t="s">
        <v>7</v>
      </c>
      <c r="N83" s="19">
        <v>25</v>
      </c>
      <c r="O83" s="99">
        <v>5343</v>
      </c>
      <c r="P83" s="18" t="s">
        <v>289</v>
      </c>
      <c r="R83" s="57"/>
      <c r="S83" s="146"/>
    </row>
    <row r="84" spans="1:19" ht="48" customHeight="1" x14ac:dyDescent="0.2">
      <c r="A84" s="12">
        <v>76</v>
      </c>
      <c r="B84" s="87" t="s">
        <v>139</v>
      </c>
      <c r="C84" s="84" t="s">
        <v>270</v>
      </c>
      <c r="D84" s="13" t="s">
        <v>140</v>
      </c>
      <c r="E84" s="58" t="s">
        <v>141</v>
      </c>
      <c r="F84" s="11" t="s">
        <v>294</v>
      </c>
      <c r="G84" s="24" t="s">
        <v>293</v>
      </c>
      <c r="H84" s="11">
        <v>56350900</v>
      </c>
      <c r="I84" s="11" t="s">
        <v>298</v>
      </c>
      <c r="J84" s="14" t="s">
        <v>142</v>
      </c>
      <c r="K84" s="12" t="s">
        <v>297</v>
      </c>
      <c r="L84" s="12" t="s">
        <v>42</v>
      </c>
      <c r="M84" s="31" t="s">
        <v>7</v>
      </c>
      <c r="N84" s="19">
        <v>40</v>
      </c>
      <c r="O84" s="99">
        <v>5109</v>
      </c>
      <c r="P84" s="18" t="s">
        <v>289</v>
      </c>
      <c r="R84" s="57"/>
      <c r="S84" s="146"/>
    </row>
    <row r="85" spans="1:19" ht="34.5" customHeight="1" x14ac:dyDescent="0.2">
      <c r="A85" s="12">
        <v>77</v>
      </c>
      <c r="B85" s="87" t="s">
        <v>139</v>
      </c>
      <c r="C85" s="84" t="s">
        <v>270</v>
      </c>
      <c r="D85" s="13" t="s">
        <v>140</v>
      </c>
      <c r="E85" s="58" t="s">
        <v>141</v>
      </c>
      <c r="F85" s="11" t="s">
        <v>295</v>
      </c>
      <c r="G85" s="24" t="s">
        <v>293</v>
      </c>
      <c r="H85" s="11">
        <v>1789685</v>
      </c>
      <c r="I85" s="11" t="s">
        <v>299</v>
      </c>
      <c r="J85" s="14" t="s">
        <v>142</v>
      </c>
      <c r="K85" s="12" t="s">
        <v>297</v>
      </c>
      <c r="L85" s="12" t="s">
        <v>42</v>
      </c>
      <c r="M85" s="31" t="s">
        <v>6</v>
      </c>
      <c r="N85" s="19">
        <v>27</v>
      </c>
      <c r="O85" s="99">
        <v>1056</v>
      </c>
      <c r="P85" s="18" t="s">
        <v>289</v>
      </c>
      <c r="R85" s="57"/>
      <c r="S85" s="146"/>
    </row>
    <row r="86" spans="1:19" ht="47.25" customHeight="1" x14ac:dyDescent="0.2">
      <c r="A86" s="12">
        <v>78</v>
      </c>
      <c r="B86" s="87" t="s">
        <v>139</v>
      </c>
      <c r="C86" s="84" t="s">
        <v>270</v>
      </c>
      <c r="D86" s="13" t="s">
        <v>140</v>
      </c>
      <c r="E86" s="58" t="s">
        <v>141</v>
      </c>
      <c r="F86" s="11" t="s">
        <v>288</v>
      </c>
      <c r="G86" s="24" t="s">
        <v>178</v>
      </c>
      <c r="H86" s="11">
        <v>9899252</v>
      </c>
      <c r="I86" s="11" t="s">
        <v>186</v>
      </c>
      <c r="J86" s="14" t="s">
        <v>142</v>
      </c>
      <c r="K86" s="12" t="s">
        <v>41</v>
      </c>
      <c r="L86" s="12" t="s">
        <v>42</v>
      </c>
      <c r="M86" s="31" t="s">
        <v>18</v>
      </c>
      <c r="N86" s="19">
        <v>14</v>
      </c>
      <c r="O86" s="99">
        <v>3189</v>
      </c>
      <c r="P86" s="101" t="s">
        <v>289</v>
      </c>
      <c r="R86" s="57"/>
      <c r="S86" s="146"/>
    </row>
    <row r="87" spans="1:19" ht="30.75" customHeight="1" x14ac:dyDescent="0.2">
      <c r="A87" s="122">
        <v>79</v>
      </c>
      <c r="B87" s="124" t="s">
        <v>139</v>
      </c>
      <c r="C87" s="123" t="s">
        <v>270</v>
      </c>
      <c r="D87" s="13" t="s">
        <v>140</v>
      </c>
      <c r="E87" s="105" t="s">
        <v>141</v>
      </c>
      <c r="F87" s="104" t="s">
        <v>301</v>
      </c>
      <c r="G87" s="126" t="s">
        <v>150</v>
      </c>
      <c r="H87" s="103">
        <v>93896718</v>
      </c>
      <c r="I87" s="106" t="s">
        <v>302</v>
      </c>
      <c r="J87" s="107" t="s">
        <v>142</v>
      </c>
      <c r="K87" s="106" t="s">
        <v>297</v>
      </c>
      <c r="L87" s="106" t="s">
        <v>42</v>
      </c>
      <c r="M87" s="109" t="s">
        <v>6</v>
      </c>
      <c r="N87" s="108">
        <v>10</v>
      </c>
      <c r="O87" s="108">
        <v>344</v>
      </c>
      <c r="P87" s="102" t="s">
        <v>289</v>
      </c>
      <c r="S87" s="146"/>
    </row>
    <row r="88" spans="1:19" ht="30.75" customHeight="1" x14ac:dyDescent="0.2">
      <c r="A88" s="111">
        <v>80</v>
      </c>
      <c r="B88" s="112" t="s">
        <v>139</v>
      </c>
      <c r="C88" s="84" t="s">
        <v>270</v>
      </c>
      <c r="D88" s="13" t="s">
        <v>140</v>
      </c>
      <c r="E88" s="114" t="s">
        <v>141</v>
      </c>
      <c r="F88" s="115" t="s">
        <v>285</v>
      </c>
      <c r="G88" s="127" t="s">
        <v>303</v>
      </c>
      <c r="H88" s="113">
        <v>97291711</v>
      </c>
      <c r="I88" s="116" t="s">
        <v>304</v>
      </c>
      <c r="J88" s="117" t="s">
        <v>142</v>
      </c>
      <c r="K88" s="116" t="s">
        <v>297</v>
      </c>
      <c r="L88" s="116" t="s">
        <v>42</v>
      </c>
      <c r="M88" s="118" t="s">
        <v>17</v>
      </c>
      <c r="N88" s="119">
        <v>4</v>
      </c>
      <c r="O88" s="119">
        <v>2186</v>
      </c>
      <c r="P88" s="110" t="s">
        <v>289</v>
      </c>
      <c r="S88" s="146"/>
    </row>
    <row r="89" spans="1:19" ht="38.25" x14ac:dyDescent="0.2">
      <c r="A89" s="120">
        <v>81</v>
      </c>
      <c r="B89" s="121" t="s">
        <v>139</v>
      </c>
      <c r="C89" s="128" t="s">
        <v>270</v>
      </c>
      <c r="D89" s="129" t="s">
        <v>140</v>
      </c>
      <c r="E89" s="114" t="s">
        <v>141</v>
      </c>
      <c r="F89" s="115" t="s">
        <v>305</v>
      </c>
      <c r="G89" s="127" t="s">
        <v>306</v>
      </c>
      <c r="H89" s="113">
        <v>9899252</v>
      </c>
      <c r="I89" s="116" t="s">
        <v>307</v>
      </c>
      <c r="J89" s="117" t="s">
        <v>142</v>
      </c>
      <c r="K89" s="116" t="s">
        <v>41</v>
      </c>
      <c r="L89" s="116" t="s">
        <v>42</v>
      </c>
      <c r="M89" s="118" t="s">
        <v>6</v>
      </c>
      <c r="N89" s="119">
        <v>15</v>
      </c>
      <c r="O89" s="119">
        <v>691</v>
      </c>
      <c r="P89" s="116" t="s">
        <v>289</v>
      </c>
      <c r="S89" s="146"/>
    </row>
    <row r="90" spans="1:19" x14ac:dyDescent="0.2">
      <c r="O90" s="144"/>
      <c r="P90" s="144"/>
      <c r="Q90" s="144"/>
      <c r="R90" s="144">
        <f t="shared" ref="P90:S90" si="0">SUM(R9:R89)</f>
        <v>0</v>
      </c>
      <c r="S90" s="144"/>
    </row>
  </sheetData>
  <dataConsolidate/>
  <mergeCells count="6">
    <mergeCell ref="A1:P2"/>
    <mergeCell ref="F6:L6"/>
    <mergeCell ref="C6:E6"/>
    <mergeCell ref="A6:A7"/>
    <mergeCell ref="B6:B7"/>
    <mergeCell ref="A3:I3"/>
  </mergeCells>
  <phoneticPr fontId="1" type="noConversion"/>
  <pageMargins left="0.27559055118110237" right="0.23622047244094491" top="0.6692913385826772" bottom="0.51181102362204722" header="0.51181102362204722" footer="0.31496062992125984"/>
  <pageSetup paperSize="8" scale="79" fitToHeight="0" orientation="landscape" r:id="rId1"/>
  <headerFooter alignWithMargins="0">
    <oddHeader>&amp;CZałącznik nr 2. Punkty poboru energii elektrycznej w gmine Szudziałowo</oddHeader>
    <oddFooter>Strona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S36"/>
  <sheetViews>
    <sheetView workbookViewId="0">
      <selection activeCell="D6" sqref="D6"/>
    </sheetView>
  </sheetViews>
  <sheetFormatPr defaultRowHeight="12.75" x14ac:dyDescent="0.2"/>
  <cols>
    <col min="1" max="1" width="9.140625" style="41" customWidth="1"/>
    <col min="2" max="2" width="7.7109375" style="41" customWidth="1"/>
    <col min="3" max="3" width="10.7109375" style="41" customWidth="1"/>
    <col min="4" max="4" width="12" style="41" customWidth="1"/>
    <col min="5" max="5" width="11.28515625" style="41" customWidth="1"/>
    <col min="6" max="6" width="10" style="41" customWidth="1"/>
    <col min="7" max="7" width="10.140625" style="41" customWidth="1"/>
    <col min="8" max="8" width="9.140625" style="41"/>
    <col min="9" max="9" width="9.85546875" style="41" bestFit="1" customWidth="1"/>
    <col min="10" max="10" width="4.140625" style="41" customWidth="1"/>
    <col min="11" max="11" width="5.7109375" style="26" customWidth="1"/>
    <col min="12" max="12" width="24.85546875" style="26" customWidth="1"/>
    <col min="13" max="13" width="14.42578125" style="26" customWidth="1"/>
    <col min="14" max="14" width="7.42578125" style="26" customWidth="1"/>
    <col min="15" max="15" width="15.7109375" style="26" customWidth="1"/>
    <col min="16" max="16" width="13.7109375" style="26" customWidth="1"/>
    <col min="17" max="19" width="30.7109375" style="41" customWidth="1"/>
    <col min="20" max="20" width="30.7109375" customWidth="1"/>
  </cols>
  <sheetData>
    <row r="4" spans="2:16" ht="52.15" customHeight="1" x14ac:dyDescent="0.2">
      <c r="B4" s="141"/>
      <c r="C4" s="141" t="s">
        <v>3</v>
      </c>
      <c r="D4" s="142" t="s">
        <v>52</v>
      </c>
      <c r="E4" s="142"/>
      <c r="F4" s="142"/>
      <c r="G4" s="142" t="s">
        <v>53</v>
      </c>
      <c r="K4" s="63" t="s">
        <v>103</v>
      </c>
      <c r="L4" s="63" t="s">
        <v>3</v>
      </c>
      <c r="M4" s="62" t="s">
        <v>105</v>
      </c>
      <c r="N4" s="63" t="s">
        <v>103</v>
      </c>
      <c r="O4" s="63" t="s">
        <v>3</v>
      </c>
      <c r="P4" s="62" t="s">
        <v>104</v>
      </c>
    </row>
    <row r="5" spans="2:16" ht="14.25" x14ac:dyDescent="0.2">
      <c r="B5" s="141"/>
      <c r="C5" s="141"/>
      <c r="D5" s="42" t="s">
        <v>54</v>
      </c>
      <c r="E5" s="42" t="s">
        <v>55</v>
      </c>
      <c r="F5" s="42" t="s">
        <v>56</v>
      </c>
      <c r="G5" s="142"/>
      <c r="K5" s="64" t="s">
        <v>57</v>
      </c>
      <c r="L5" s="67" t="s">
        <v>9</v>
      </c>
      <c r="M5" s="68" t="e">
        <f>+D6</f>
        <v>#REF!</v>
      </c>
      <c r="N5" s="64" t="s">
        <v>58</v>
      </c>
      <c r="O5" s="67" t="s">
        <v>59</v>
      </c>
      <c r="P5" s="68" t="e">
        <f>+D14</f>
        <v>#REF!</v>
      </c>
    </row>
    <row r="6" spans="2:16" ht="14.25" x14ac:dyDescent="0.2">
      <c r="B6" s="52">
        <v>1</v>
      </c>
      <c r="C6" s="53" t="s">
        <v>9</v>
      </c>
      <c r="D6" s="54" t="e">
        <f>SUMIF(Dane!$M$9:$M$86,C6,Dane!#REF!)</f>
        <v>#REF!</v>
      </c>
      <c r="E6" s="61" t="e">
        <f>SUMIF(Dane!$M$9:$M$86,C6,Dane!#REF!)</f>
        <v>#REF!</v>
      </c>
      <c r="F6" s="61" t="e">
        <f>SUMIF(Dane!$M$9:$M$86,C6,Dane!#REF!)</f>
        <v>#REF!</v>
      </c>
      <c r="G6" s="55">
        <f>COUNTIF(Dane!$M$9:$M$86,C6)</f>
        <v>0</v>
      </c>
      <c r="K6" s="65" t="s">
        <v>60</v>
      </c>
      <c r="L6" s="69" t="s">
        <v>11</v>
      </c>
      <c r="M6" s="70" t="e">
        <f>+D7</f>
        <v>#REF!</v>
      </c>
      <c r="N6" s="65" t="s">
        <v>61</v>
      </c>
      <c r="O6" s="69" t="s">
        <v>62</v>
      </c>
      <c r="P6" s="70" t="e">
        <f>+E14</f>
        <v>#REF!</v>
      </c>
    </row>
    <row r="7" spans="2:16" ht="14.25" x14ac:dyDescent="0.2">
      <c r="B7" s="43">
        <v>2</v>
      </c>
      <c r="C7" s="44" t="s">
        <v>11</v>
      </c>
      <c r="D7" s="54" t="e">
        <f>SUMIF(Dane!$M$9:$M$86,C7,Dane!#REF!)</f>
        <v>#REF!</v>
      </c>
      <c r="E7" s="61" t="e">
        <f>SUMIF(Dane!$M$9:$M$86,C7,Dane!#REF!)</f>
        <v>#REF!</v>
      </c>
      <c r="F7" s="61" t="e">
        <f>SUMIF(Dane!$M$9:$M$86,C7,Dane!#REF!)</f>
        <v>#REF!</v>
      </c>
      <c r="G7" s="55">
        <f>COUNTIF(Dane!$M$9:$M$86,C7)</f>
        <v>0</v>
      </c>
      <c r="K7" s="65" t="s">
        <v>63</v>
      </c>
      <c r="L7" s="69" t="s">
        <v>64</v>
      </c>
      <c r="M7" s="70" t="e">
        <f>+D8</f>
        <v>#REF!</v>
      </c>
      <c r="N7" s="65" t="s">
        <v>65</v>
      </c>
      <c r="O7" s="69" t="s">
        <v>66</v>
      </c>
      <c r="P7" s="70" t="e">
        <f>+D15</f>
        <v>#REF!</v>
      </c>
    </row>
    <row r="8" spans="2:16" ht="14.25" x14ac:dyDescent="0.2">
      <c r="B8" s="43">
        <v>3</v>
      </c>
      <c r="C8" s="44" t="s">
        <v>12</v>
      </c>
      <c r="D8" s="54" t="e">
        <f>SUMIF(Dane!$M$9:$M$86,C8,Dane!#REF!)</f>
        <v>#REF!</v>
      </c>
      <c r="E8" s="54" t="e">
        <f>SUMIF(Dane!$M$9:$M$86,C8,Dane!#REF!)</f>
        <v>#REF!</v>
      </c>
      <c r="F8" s="61" t="e">
        <f>SUMIF(Dane!$M$9:$M$86,C8,Dane!#REF!)</f>
        <v>#REF!</v>
      </c>
      <c r="G8" s="55">
        <f>COUNTIF(Dane!$M$9:$M$86,C8)</f>
        <v>0</v>
      </c>
      <c r="K8" s="65" t="s">
        <v>67</v>
      </c>
      <c r="L8" s="69" t="s">
        <v>68</v>
      </c>
      <c r="M8" s="70" t="e">
        <f>+E8</f>
        <v>#REF!</v>
      </c>
      <c r="N8" s="65" t="s">
        <v>69</v>
      </c>
      <c r="O8" s="69" t="s">
        <v>70</v>
      </c>
      <c r="P8" s="70" t="e">
        <f>+E15</f>
        <v>#REF!</v>
      </c>
    </row>
    <row r="9" spans="2:16" ht="14.25" x14ac:dyDescent="0.2">
      <c r="B9" s="43">
        <v>4</v>
      </c>
      <c r="C9" s="44" t="s">
        <v>10</v>
      </c>
      <c r="D9" s="54" t="e">
        <f>SUMIF(Dane!$M$9:$M$86,C9,Dane!#REF!)</f>
        <v>#REF!</v>
      </c>
      <c r="E9" s="54" t="e">
        <f>SUMIF(Dane!$M$9:$M$86,C9,Dane!#REF!)</f>
        <v>#REF!</v>
      </c>
      <c r="F9" s="54" t="e">
        <f>SUMIF(Dane!$M$9:$M$86,C9,Dane!#REF!)</f>
        <v>#REF!</v>
      </c>
      <c r="G9" s="55">
        <f>COUNTIF(Dane!$M$9:$M$86,C9)</f>
        <v>0</v>
      </c>
      <c r="K9" s="65" t="s">
        <v>71</v>
      </c>
      <c r="L9" s="69" t="s">
        <v>72</v>
      </c>
      <c r="M9" s="70" t="e">
        <f>+D9</f>
        <v>#REF!</v>
      </c>
      <c r="N9" s="65" t="s">
        <v>73</v>
      </c>
      <c r="O9" s="69" t="s">
        <v>18</v>
      </c>
      <c r="P9" s="70" t="e">
        <f>+D16</f>
        <v>#REF!</v>
      </c>
    </row>
    <row r="10" spans="2:16" ht="14.25" x14ac:dyDescent="0.2">
      <c r="B10" s="43">
        <v>5</v>
      </c>
      <c r="C10" s="44" t="s">
        <v>6</v>
      </c>
      <c r="D10" s="54" t="e">
        <f>SUMIF(Dane!$M$9:$M$86,C10,Dane!#REF!)</f>
        <v>#REF!</v>
      </c>
      <c r="E10" s="61" t="e">
        <f>SUMIF(Dane!$M$9:$M$86,C10,Dane!#REF!)</f>
        <v>#REF!</v>
      </c>
      <c r="F10" s="61" t="e">
        <f>SUMIF(Dane!$M$9:$M$86,C10,Dane!#REF!)</f>
        <v>#REF!</v>
      </c>
      <c r="G10" s="55">
        <f>COUNTIF(Dane!$M$9:$M$86,C10)</f>
        <v>13</v>
      </c>
      <c r="K10" s="65" t="s">
        <v>74</v>
      </c>
      <c r="L10" s="69" t="s">
        <v>75</v>
      </c>
      <c r="M10" s="70" t="e">
        <f>+E9</f>
        <v>#REF!</v>
      </c>
      <c r="N10" s="65" t="s">
        <v>76</v>
      </c>
      <c r="O10" s="69" t="s">
        <v>77</v>
      </c>
      <c r="P10" s="70" t="e">
        <f>+D17</f>
        <v>#REF!</v>
      </c>
    </row>
    <row r="11" spans="2:16" ht="14.25" x14ac:dyDescent="0.2">
      <c r="B11" s="43">
        <v>6</v>
      </c>
      <c r="C11" s="44" t="s">
        <v>7</v>
      </c>
      <c r="D11" s="54" t="e">
        <f>SUMIF(Dane!$M$9:$M$86,C11,Dane!#REF!)</f>
        <v>#REF!</v>
      </c>
      <c r="E11" s="54" t="e">
        <f>SUMIF(Dane!$M$9:$M$86,C11,Dane!#REF!)</f>
        <v>#REF!</v>
      </c>
      <c r="F11" s="61" t="e">
        <f>SUMIF(Dane!$M$9:$M$86,C11,Dane!#REF!)</f>
        <v>#REF!</v>
      </c>
      <c r="G11" s="55">
        <f>COUNTIF(Dane!$M$9:$M$86,C11)</f>
        <v>64</v>
      </c>
      <c r="K11" s="65" t="s">
        <v>78</v>
      </c>
      <c r="L11" s="69" t="s">
        <v>79</v>
      </c>
      <c r="M11" s="70" t="e">
        <f>+F9</f>
        <v>#REF!</v>
      </c>
      <c r="N11" s="65" t="s">
        <v>80</v>
      </c>
      <c r="O11" s="69" t="s">
        <v>81</v>
      </c>
      <c r="P11" s="70" t="e">
        <f>+E17</f>
        <v>#REF!</v>
      </c>
    </row>
    <row r="12" spans="2:16" ht="14.25" x14ac:dyDescent="0.2">
      <c r="B12" s="43">
        <v>7</v>
      </c>
      <c r="C12" s="44" t="s">
        <v>4</v>
      </c>
      <c r="D12" s="54" t="e">
        <f>SUMIF(Dane!$M$9:$M$86,C12,Dane!#REF!)</f>
        <v>#REF!</v>
      </c>
      <c r="E12" s="54" t="e">
        <f>SUMIF(Dane!$M$9:$M$86,C12,Dane!#REF!)</f>
        <v>#REF!</v>
      </c>
      <c r="F12" s="61" t="e">
        <f>SUMIF(Dane!$M$9:$M$86,C12,Dane!#REF!)</f>
        <v>#REF!</v>
      </c>
      <c r="G12" s="55">
        <f>COUNTIF(Dane!$M$9:$M$86,C12)</f>
        <v>0</v>
      </c>
      <c r="K12" s="65" t="s">
        <v>82</v>
      </c>
      <c r="L12" s="69" t="s">
        <v>6</v>
      </c>
      <c r="M12" s="70" t="e">
        <f>+D10</f>
        <v>#REF!</v>
      </c>
      <c r="N12" s="65" t="s">
        <v>83</v>
      </c>
      <c r="O12" s="69" t="s">
        <v>84</v>
      </c>
      <c r="P12" s="70" t="e">
        <f>+D18</f>
        <v>#REF!</v>
      </c>
    </row>
    <row r="13" spans="2:16" ht="14.25" x14ac:dyDescent="0.2">
      <c r="B13" s="43">
        <v>8</v>
      </c>
      <c r="C13" s="44" t="s">
        <v>8</v>
      </c>
      <c r="D13" s="54" t="e">
        <f>SUMIF(Dane!$M$9:$M$86,C13,Dane!#REF!)</f>
        <v>#REF!</v>
      </c>
      <c r="E13" s="61" t="e">
        <f>SUMIF(Dane!$M$9:$M$86,C13,Dane!#REF!)</f>
        <v>#REF!</v>
      </c>
      <c r="F13" s="61" t="e">
        <f>SUMIF(Dane!$M$9:$M$86,C13,Dane!#REF!)</f>
        <v>#REF!</v>
      </c>
      <c r="G13" s="55">
        <f>COUNTIF(Dane!$M$9:$M$86,C13)</f>
        <v>0</v>
      </c>
      <c r="K13" s="65" t="s">
        <v>85</v>
      </c>
      <c r="L13" s="69" t="s">
        <v>86</v>
      </c>
      <c r="M13" s="70" t="e">
        <f>+D11</f>
        <v>#REF!</v>
      </c>
      <c r="N13" s="65" t="s">
        <v>87</v>
      </c>
      <c r="O13" s="69" t="s">
        <v>88</v>
      </c>
      <c r="P13" s="70" t="e">
        <f>+E18</f>
        <v>#REF!</v>
      </c>
    </row>
    <row r="14" spans="2:16" ht="14.25" x14ac:dyDescent="0.2">
      <c r="B14" s="43">
        <v>9</v>
      </c>
      <c r="C14" s="44" t="s">
        <v>13</v>
      </c>
      <c r="D14" s="54" t="e">
        <f>SUMIF(Dane!$M$9:$M$86,C14,Dane!#REF!)</f>
        <v>#REF!</v>
      </c>
      <c r="E14" s="54" t="e">
        <f>SUMIF(Dane!$M$9:$M$86,C14,Dane!#REF!)</f>
        <v>#REF!</v>
      </c>
      <c r="F14" s="61" t="e">
        <f>SUMIF(Dane!$M$9:$M$86,C14,Dane!#REF!)</f>
        <v>#REF!</v>
      </c>
      <c r="G14" s="55">
        <f>COUNTIF(Dane!$M$9:$M$86,C14)</f>
        <v>0</v>
      </c>
      <c r="K14" s="65" t="s">
        <v>89</v>
      </c>
      <c r="L14" s="69" t="s">
        <v>90</v>
      </c>
      <c r="M14" s="70" t="e">
        <f>+E11</f>
        <v>#REF!</v>
      </c>
      <c r="N14" s="65" t="s">
        <v>91</v>
      </c>
      <c r="O14" s="69" t="s">
        <v>92</v>
      </c>
      <c r="P14" s="70" t="e">
        <f>+D19</f>
        <v>#REF!</v>
      </c>
    </row>
    <row r="15" spans="2:16" ht="14.25" x14ac:dyDescent="0.2">
      <c r="B15" s="43">
        <v>10</v>
      </c>
      <c r="C15" s="44" t="s">
        <v>14</v>
      </c>
      <c r="D15" s="54" t="e">
        <f>SUMIF(Dane!$M$9:$M$86,C15,Dane!#REF!)</f>
        <v>#REF!</v>
      </c>
      <c r="E15" s="54" t="e">
        <f>SUMIF(Dane!$M$9:$M$86,C15,Dane!#REF!)</f>
        <v>#REF!</v>
      </c>
      <c r="F15" s="61" t="e">
        <f>SUMIF(Dane!$M$9:$M$86,C15,Dane!#REF!)</f>
        <v>#REF!</v>
      </c>
      <c r="G15" s="55">
        <f>COUNTIF(Dane!$M$9:$M$86,C15)</f>
        <v>0</v>
      </c>
      <c r="K15" s="65" t="s">
        <v>93</v>
      </c>
      <c r="L15" s="69" t="s">
        <v>94</v>
      </c>
      <c r="M15" s="70" t="e">
        <f>+D12</f>
        <v>#REF!</v>
      </c>
      <c r="N15" s="65" t="s">
        <v>95</v>
      </c>
      <c r="O15" s="69" t="s">
        <v>96</v>
      </c>
      <c r="P15" s="70" t="e">
        <f>+D20</f>
        <v>#REF!</v>
      </c>
    </row>
    <row r="16" spans="2:16" ht="14.25" x14ac:dyDescent="0.2">
      <c r="B16" s="43">
        <v>11</v>
      </c>
      <c r="C16" s="44" t="s">
        <v>18</v>
      </c>
      <c r="D16" s="54" t="e">
        <f>SUMIF(Dane!$M$9:$M$86,C16,Dane!#REF!)</f>
        <v>#REF!</v>
      </c>
      <c r="E16" s="61" t="e">
        <f>SUMIF(Dane!$M$9:$M$86,C16,Dane!#REF!)</f>
        <v>#REF!</v>
      </c>
      <c r="F16" s="61" t="e">
        <f>SUMIF(Dane!$M$9:$M$86,C16,Dane!#REF!)</f>
        <v>#REF!</v>
      </c>
      <c r="G16" s="55">
        <f>COUNTIF(Dane!$M$9:$M$86,C16)</f>
        <v>1</v>
      </c>
      <c r="K16" s="65" t="s">
        <v>97</v>
      </c>
      <c r="L16" s="69" t="s">
        <v>98</v>
      </c>
      <c r="M16" s="70" t="e">
        <f>+E12</f>
        <v>#REF!</v>
      </c>
      <c r="N16" s="65" t="s">
        <v>99</v>
      </c>
      <c r="O16" s="69" t="s">
        <v>100</v>
      </c>
      <c r="P16" s="70" t="e">
        <f>+E20</f>
        <v>#REF!</v>
      </c>
    </row>
    <row r="17" spans="2:16" ht="14.25" x14ac:dyDescent="0.2">
      <c r="B17" s="43">
        <v>12</v>
      </c>
      <c r="C17" s="44" t="s">
        <v>17</v>
      </c>
      <c r="D17" s="54" t="e">
        <f>SUMIF(Dane!$M$9:$M$86,C17,Dane!#REF!)</f>
        <v>#REF!</v>
      </c>
      <c r="E17" s="54" t="e">
        <f>SUMIF(Dane!$M$9:$M$86,C17,Dane!#REF!)</f>
        <v>#REF!</v>
      </c>
      <c r="F17" s="61" t="e">
        <f>SUMIF(Dane!$M$9:$M$86,C17,Dane!#REF!)</f>
        <v>#REF!</v>
      </c>
      <c r="G17" s="55">
        <f>COUNTIF(Dane!$M$9:$M$86,C17)</f>
        <v>0</v>
      </c>
      <c r="K17" s="66" t="s">
        <v>101</v>
      </c>
      <c r="L17" s="71" t="s">
        <v>8</v>
      </c>
      <c r="M17" s="72" t="e">
        <f>+D13</f>
        <v>#REF!</v>
      </c>
      <c r="N17" s="66" t="s">
        <v>102</v>
      </c>
      <c r="O17" s="71" t="s">
        <v>16</v>
      </c>
      <c r="P17" s="72" t="e">
        <f>+D21</f>
        <v>#REF!</v>
      </c>
    </row>
    <row r="18" spans="2:16" x14ac:dyDescent="0.2">
      <c r="B18" s="43">
        <v>13</v>
      </c>
      <c r="C18" s="44" t="s">
        <v>50</v>
      </c>
      <c r="D18" s="54" t="e">
        <f>SUMIF(Dane!$M$9:$M$86,C18,Dane!#REF!)</f>
        <v>#REF!</v>
      </c>
      <c r="E18" s="54" t="e">
        <f>SUMIF(Dane!$M$9:$M$86,C18,Dane!#REF!)</f>
        <v>#REF!</v>
      </c>
      <c r="F18" s="61" t="e">
        <f>SUMIF(Dane!$M$9:$M$86,C18,Dane!#REF!)</f>
        <v>#REF!</v>
      </c>
      <c r="G18" s="55">
        <f>COUNTIF(Dane!$M$9:$M$86,C18)</f>
        <v>0</v>
      </c>
      <c r="L18" s="79" t="e">
        <f>+M18+P18-D23</f>
        <v>#REF!</v>
      </c>
      <c r="M18" s="40" t="e">
        <f>SUM(M5:M17)</f>
        <v>#REF!</v>
      </c>
      <c r="P18" s="40" t="e">
        <f>SUM(P5:P17)</f>
        <v>#REF!</v>
      </c>
    </row>
    <row r="19" spans="2:16" x14ac:dyDescent="0.2">
      <c r="B19" s="43">
        <v>14</v>
      </c>
      <c r="C19" s="44" t="s">
        <v>15</v>
      </c>
      <c r="D19" s="54" t="e">
        <f>SUMIF(Dane!$M$9:$M$86,C19,Dane!#REF!)</f>
        <v>#REF!</v>
      </c>
      <c r="E19" s="61" t="e">
        <f>SUMIF(Dane!$M$9:$M$86,C19,Dane!#REF!)</f>
        <v>#REF!</v>
      </c>
      <c r="F19" s="61" t="e">
        <f>SUMIF(Dane!$M$9:$M$86,C19,Dane!#REF!)</f>
        <v>#REF!</v>
      </c>
      <c r="G19" s="55">
        <f>COUNTIF(Dane!$M$9:$M$86,C19)</f>
        <v>0</v>
      </c>
    </row>
    <row r="20" spans="2:16" x14ac:dyDescent="0.2">
      <c r="B20" s="43">
        <v>15</v>
      </c>
      <c r="C20" s="44" t="s">
        <v>5</v>
      </c>
      <c r="D20" s="54" t="e">
        <f>SUMIF(Dane!$M$9:$M$86,C20,Dane!#REF!)</f>
        <v>#REF!</v>
      </c>
      <c r="E20" s="54" t="e">
        <f>SUMIF(Dane!$M$9:$M$86,C20,Dane!#REF!)</f>
        <v>#REF!</v>
      </c>
      <c r="F20" s="61" t="e">
        <f>SUMIF(Dane!$M$9:$M$86,C20,Dane!#REF!)</f>
        <v>#REF!</v>
      </c>
      <c r="G20" s="55">
        <f>COUNTIF(Dane!$M$9:$M$86,C20)</f>
        <v>0</v>
      </c>
    </row>
    <row r="21" spans="2:16" ht="18.75" x14ac:dyDescent="0.2">
      <c r="B21" s="45">
        <v>16</v>
      </c>
      <c r="C21" s="46" t="s">
        <v>16</v>
      </c>
      <c r="D21" s="54" t="e">
        <f>SUMIF(Dane!$M$9:$M$86,C21,Dane!#REF!)</f>
        <v>#REF!</v>
      </c>
      <c r="E21" s="61" t="e">
        <f>SUMIF(Dane!$M$9:$M$86,C21,Dane!#REF!)</f>
        <v>#REF!</v>
      </c>
      <c r="F21" s="61" t="e">
        <f>SUMIF(Dane!$M$9:$M$86,C21,Dane!#REF!)</f>
        <v>#REF!</v>
      </c>
      <c r="G21" s="55">
        <f>COUNTIF(Dane!$M$9:$M$86,C21)</f>
        <v>0</v>
      </c>
      <c r="K21" s="63" t="s">
        <v>106</v>
      </c>
      <c r="L21" s="63" t="s">
        <v>3</v>
      </c>
      <c r="M21" s="63" t="s">
        <v>53</v>
      </c>
      <c r="N21" s="63" t="s">
        <v>106</v>
      </c>
      <c r="O21" s="63" t="s">
        <v>3</v>
      </c>
      <c r="P21" s="63" t="s">
        <v>53</v>
      </c>
    </row>
    <row r="22" spans="2:16" ht="18" x14ac:dyDescent="0.2">
      <c r="B22" s="42"/>
      <c r="C22" s="42" t="s">
        <v>51</v>
      </c>
      <c r="D22" s="47" t="e">
        <f>SUM(D6:D21)</f>
        <v>#REF!</v>
      </c>
      <c r="E22" s="48" t="e">
        <f>SUM(E6:E21)</f>
        <v>#REF!</v>
      </c>
      <c r="F22" s="48" t="e">
        <f>SUM(F6:F21)</f>
        <v>#REF!</v>
      </c>
      <c r="G22" s="49">
        <f>SUM(G6:G21)</f>
        <v>78</v>
      </c>
      <c r="K22" s="73" t="s">
        <v>107</v>
      </c>
      <c r="L22" s="74" t="s">
        <v>108</v>
      </c>
      <c r="M22" s="68">
        <f t="shared" ref="M22:M29" si="0">+G6</f>
        <v>0</v>
      </c>
      <c r="N22" s="73" t="s">
        <v>109</v>
      </c>
      <c r="O22" s="74" t="s">
        <v>110</v>
      </c>
      <c r="P22" s="68">
        <f t="shared" ref="P22:P29" si="1">+G14</f>
        <v>0</v>
      </c>
    </row>
    <row r="23" spans="2:16" ht="18" x14ac:dyDescent="0.2">
      <c r="B23" s="50"/>
      <c r="C23" s="50"/>
      <c r="D23" s="143" t="e">
        <f>+D22+E22+F22</f>
        <v>#REF!</v>
      </c>
      <c r="E23" s="143"/>
      <c r="F23" s="143"/>
      <c r="G23" s="51"/>
      <c r="K23" s="75" t="s">
        <v>111</v>
      </c>
      <c r="L23" s="76" t="s">
        <v>112</v>
      </c>
      <c r="M23" s="70">
        <f t="shared" si="0"/>
        <v>0</v>
      </c>
      <c r="N23" s="75" t="s">
        <v>113</v>
      </c>
      <c r="O23" s="76" t="s">
        <v>114</v>
      </c>
      <c r="P23" s="70">
        <f t="shared" si="1"/>
        <v>0</v>
      </c>
    </row>
    <row r="24" spans="2:16" ht="18" x14ac:dyDescent="0.2">
      <c r="K24" s="75" t="s">
        <v>115</v>
      </c>
      <c r="L24" s="76" t="s">
        <v>116</v>
      </c>
      <c r="M24" s="70">
        <f t="shared" si="0"/>
        <v>0</v>
      </c>
      <c r="N24" s="75" t="s">
        <v>117</v>
      </c>
      <c r="O24" s="76" t="s">
        <v>118</v>
      </c>
      <c r="P24" s="70">
        <f t="shared" si="1"/>
        <v>1</v>
      </c>
    </row>
    <row r="25" spans="2:16" ht="18" x14ac:dyDescent="0.2">
      <c r="K25" s="75" t="s">
        <v>119</v>
      </c>
      <c r="L25" s="76" t="s">
        <v>120</v>
      </c>
      <c r="M25" s="70">
        <f t="shared" si="0"/>
        <v>0</v>
      </c>
      <c r="N25" s="75" t="s">
        <v>121</v>
      </c>
      <c r="O25" s="76" t="s">
        <v>122</v>
      </c>
      <c r="P25" s="70">
        <f t="shared" si="1"/>
        <v>0</v>
      </c>
    </row>
    <row r="26" spans="2:16" ht="18" x14ac:dyDescent="0.2">
      <c r="D26" s="59"/>
      <c r="E26" s="59"/>
      <c r="K26" s="75" t="s">
        <v>123</v>
      </c>
      <c r="L26" s="76" t="s">
        <v>124</v>
      </c>
      <c r="M26" s="70">
        <f t="shared" si="0"/>
        <v>13</v>
      </c>
      <c r="N26" s="75" t="s">
        <v>125</v>
      </c>
      <c r="O26" s="76" t="s">
        <v>126</v>
      </c>
      <c r="P26" s="70">
        <f t="shared" si="1"/>
        <v>0</v>
      </c>
    </row>
    <row r="27" spans="2:16" ht="18" x14ac:dyDescent="0.2">
      <c r="D27" s="59"/>
      <c r="E27" s="59"/>
      <c r="K27" s="75" t="s">
        <v>127</v>
      </c>
      <c r="L27" s="76" t="s">
        <v>128</v>
      </c>
      <c r="M27" s="70">
        <f t="shared" si="0"/>
        <v>64</v>
      </c>
      <c r="N27" s="75" t="s">
        <v>129</v>
      </c>
      <c r="O27" s="76" t="s">
        <v>130</v>
      </c>
      <c r="P27" s="70">
        <f t="shared" si="1"/>
        <v>0</v>
      </c>
    </row>
    <row r="28" spans="2:16" ht="18" x14ac:dyDescent="0.2">
      <c r="D28" s="59"/>
      <c r="E28" s="59"/>
      <c r="K28" s="75" t="s">
        <v>131</v>
      </c>
      <c r="L28" s="76" t="s">
        <v>132</v>
      </c>
      <c r="M28" s="70">
        <f t="shared" si="0"/>
        <v>0</v>
      </c>
      <c r="N28" s="75" t="s">
        <v>133</v>
      </c>
      <c r="O28" s="76" t="s">
        <v>134</v>
      </c>
      <c r="P28" s="70">
        <f t="shared" si="1"/>
        <v>0</v>
      </c>
    </row>
    <row r="29" spans="2:16" ht="18" x14ac:dyDescent="0.2">
      <c r="K29" s="77" t="s">
        <v>135</v>
      </c>
      <c r="L29" s="78" t="s">
        <v>136</v>
      </c>
      <c r="M29" s="72">
        <f t="shared" si="0"/>
        <v>0</v>
      </c>
      <c r="N29" s="77" t="s">
        <v>137</v>
      </c>
      <c r="O29" s="78" t="s">
        <v>138</v>
      </c>
      <c r="P29" s="72">
        <f t="shared" si="1"/>
        <v>0</v>
      </c>
    </row>
    <row r="30" spans="2:16" x14ac:dyDescent="0.2">
      <c r="L30" s="40">
        <f>+P30+M30-G22</f>
        <v>0</v>
      </c>
      <c r="M30" s="40">
        <f>SUM(M22:M29)</f>
        <v>77</v>
      </c>
      <c r="P30" s="40">
        <f>SUM(P22:P29)</f>
        <v>1</v>
      </c>
    </row>
    <row r="32" spans="2:16" ht="30.75" customHeight="1" x14ac:dyDescent="0.2"/>
    <row r="33" ht="43.5" customHeight="1" x14ac:dyDescent="0.2"/>
    <row r="34" ht="46.5" customHeight="1" x14ac:dyDescent="0.2"/>
    <row r="35" ht="40.5" customHeight="1" x14ac:dyDescent="0.2"/>
    <row r="36" ht="31.5" customHeight="1" x14ac:dyDescent="0.2"/>
  </sheetData>
  <mergeCells count="5">
    <mergeCell ref="B4:B5"/>
    <mergeCell ref="C4:C5"/>
    <mergeCell ref="D4:F4"/>
    <mergeCell ref="G4:G5"/>
    <mergeCell ref="D23:F2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Dane</vt:lpstr>
      <vt:lpstr>Podsumowanie</vt:lpstr>
      <vt:lpstr>Baza</vt:lpstr>
      <vt:lpstr>O.Koncowy</vt:lpstr>
    </vt:vector>
  </TitlesOfParts>
  <Company>ZWŚO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Druk v.01.2016-01-05</dc:title>
  <dc:subject>Zestawienie danych PPE - V Grupa Zakupowa</dc:subject>
  <dc:creator>HW</dc:creator>
  <cp:lastModifiedBy>Izabela Cholewska</cp:lastModifiedBy>
  <cp:lastPrinted>2020-11-23T12:16:18Z</cp:lastPrinted>
  <dcterms:created xsi:type="dcterms:W3CDTF">2010-07-27T11:20:03Z</dcterms:created>
  <dcterms:modified xsi:type="dcterms:W3CDTF">2022-12-08T07:51:51Z</dcterms:modified>
</cp:coreProperties>
</file>