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TA.280.6.2022 - K - rolety CZMiDz\2. SWZ\"/>
    </mc:Choice>
  </mc:AlternateContent>
  <xr:revisionPtr revIDLastSave="0" documentId="13_ncr:1_{D706FAA6-26DA-4251-A32F-E5D7FEBC2509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Zad. 1" sheetId="1" r:id="rId1"/>
  </sheets>
  <definedNames>
    <definedName name="_xlnm.Print_Area" localSheetId="0">'Zad. 1'!$A$1:$J$64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H28" i="1"/>
  <c r="I28" i="1" s="1"/>
  <c r="H29" i="1"/>
  <c r="I29" i="1"/>
  <c r="H30" i="1"/>
  <c r="I30" i="1" s="1"/>
  <c r="H31" i="1"/>
  <c r="I31" i="1"/>
  <c r="H32" i="1"/>
  <c r="I32" i="1" s="1"/>
  <c r="H33" i="1"/>
  <c r="I33" i="1"/>
  <c r="H34" i="1"/>
  <c r="I34" i="1" s="1"/>
  <c r="H35" i="1"/>
  <c r="I35" i="1"/>
  <c r="H36" i="1"/>
  <c r="I36" i="1" s="1"/>
  <c r="H37" i="1"/>
  <c r="I37" i="1"/>
  <c r="H38" i="1"/>
  <c r="I38" i="1" s="1"/>
  <c r="H39" i="1"/>
  <c r="I39" i="1"/>
  <c r="H40" i="1"/>
  <c r="I40" i="1" s="1"/>
  <c r="H41" i="1"/>
  <c r="I41" i="1"/>
  <c r="H42" i="1"/>
  <c r="I42" i="1" s="1"/>
  <c r="H43" i="1"/>
  <c r="I43" i="1"/>
  <c r="H44" i="1"/>
  <c r="I44" i="1" s="1"/>
  <c r="H45" i="1"/>
  <c r="I45" i="1"/>
  <c r="H46" i="1"/>
  <c r="I46" i="1" s="1"/>
  <c r="H47" i="1"/>
  <c r="I47" i="1"/>
  <c r="H48" i="1"/>
  <c r="I48" i="1" s="1"/>
  <c r="H49" i="1"/>
  <c r="I49" i="1"/>
  <c r="H50" i="1"/>
  <c r="I50" i="1" s="1"/>
  <c r="H51" i="1"/>
  <c r="I51" i="1"/>
  <c r="H52" i="1"/>
  <c r="I52" i="1" s="1"/>
  <c r="H53" i="1"/>
  <c r="I53" i="1"/>
  <c r="H54" i="1"/>
  <c r="I54" i="1" s="1"/>
  <c r="H55" i="1"/>
  <c r="I55" i="1"/>
  <c r="H56" i="1"/>
  <c r="I56" i="1" s="1"/>
  <c r="H57" i="1"/>
  <c r="I57" i="1"/>
  <c r="H58" i="1"/>
  <c r="I58" i="1" s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7" i="1"/>
  <c r="H27" i="1" s="1"/>
  <c r="I27" i="1" s="1"/>
  <c r="H24" i="1"/>
  <c r="I24" i="1" s="1"/>
  <c r="H25" i="1"/>
  <c r="I25" i="1"/>
  <c r="F24" i="1"/>
  <c r="F25" i="1"/>
  <c r="H21" i="1"/>
  <c r="I21" i="1" s="1"/>
  <c r="H22" i="1"/>
  <c r="I22" i="1" s="1"/>
  <c r="H23" i="1"/>
  <c r="I23" i="1" s="1"/>
  <c r="F21" i="1"/>
  <c r="F22" i="1"/>
  <c r="F23" i="1"/>
  <c r="H20" i="1"/>
  <c r="I20" i="1" s="1"/>
  <c r="F20" i="1"/>
  <c r="H15" i="1"/>
  <c r="I15" i="1"/>
  <c r="H16" i="1"/>
  <c r="I16" i="1"/>
  <c r="H17" i="1"/>
  <c r="I17" i="1"/>
  <c r="H18" i="1"/>
  <c r="I18" i="1"/>
  <c r="F16" i="1"/>
  <c r="F17" i="1"/>
  <c r="F18" i="1"/>
  <c r="F15" i="1"/>
  <c r="I10" i="1"/>
  <c r="I11" i="1"/>
  <c r="I12" i="1"/>
  <c r="I13" i="1"/>
  <c r="H10" i="1"/>
  <c r="H11" i="1"/>
  <c r="H12" i="1"/>
  <c r="H13" i="1"/>
  <c r="I9" i="1"/>
  <c r="H9" i="1"/>
  <c r="F10" i="1"/>
  <c r="F11" i="1"/>
  <c r="F12" i="1"/>
  <c r="F13" i="1"/>
  <c r="F9" i="1"/>
  <c r="H59" i="1" l="1"/>
</calcChain>
</file>

<file path=xl/sharedStrings.xml><?xml version="1.0" encoding="utf-8"?>
<sst xmlns="http://schemas.openxmlformats.org/spreadsheetml/2006/main" count="167" uniqueCount="118">
  <si>
    <t>Lp.</t>
  </si>
  <si>
    <t>Przedmiot zamówienia</t>
  </si>
  <si>
    <t>Jednostka
miary</t>
  </si>
  <si>
    <t>Ilość</t>
  </si>
  <si>
    <t>Cena jednostkowa netto</t>
  </si>
  <si>
    <t>Wartość netto
6= 4 x 5</t>
  </si>
  <si>
    <t>Stawka 
VAT %</t>
  </si>
  <si>
    <t>PRODUCENT/  Nazwa własna lub inne określenie identyfikujące wyrób w sposób jednoznaczny, np. numer katalogowy</t>
  </si>
  <si>
    <t>1.</t>
  </si>
  <si>
    <t>szt.</t>
  </si>
  <si>
    <t>2.</t>
  </si>
  <si>
    <t>`</t>
  </si>
  <si>
    <t>Rolety w kasecie aluminiowej z prowadnicami aluminiowymi  antracyt RAL7016, obciążnik dolny aluminiowy antracyt, sterowanie łańcuszkiem pcv kolor antracyt z uchwytem bezpieczeństwa. Tkanina z atestem higienicznym, gramatura 180gr/m2, kolor szary</t>
  </si>
  <si>
    <t>kpl.</t>
  </si>
  <si>
    <t>RAZEM :</t>
  </si>
  <si>
    <t>Rolety wolnowiszące w kasecie aluminiowej kolor biały (bez prowadnic), obciążnik dolny aluminiowy biały, sterowanie łańcuszkiem pcv kolor biały z uchwytem bezpieczeństwa. Tkanina z atestem higienicznym, gramatura 180gr/m2, kolor szary</t>
  </si>
  <si>
    <t>Rolety wolnowiszące w kasecie aluminiowej kolor biały (bez prowadnic), obciążnik dolny aluminiowy biały, sterowanie łańcuszkiem pcv kolor biały z uchwytem bezpieczeństwa. Tkanina medyczna z atestem higienicznym, gramatura 240gr/m2, kolor szary</t>
  </si>
  <si>
    <t xml:space="preserve">Rozmiar 118 x 240 cm </t>
  </si>
  <si>
    <t xml:space="preserve">Rozmiar 158 x 240 cm </t>
  </si>
  <si>
    <t xml:space="preserve">Rozmiar 84 x 240 cm </t>
  </si>
  <si>
    <t xml:space="preserve">Rozmiar 152 x 77 cm </t>
  </si>
  <si>
    <t xml:space="preserve">Rozmiar 121 x 240 cm </t>
  </si>
  <si>
    <t xml:space="preserve">Rozmiar 83 x 240 cm </t>
  </si>
  <si>
    <t xml:space="preserve">Rozmiar 53,7 x 165 cm </t>
  </si>
  <si>
    <t xml:space="preserve">Rozmiar 29,7 x 219,5 cm </t>
  </si>
  <si>
    <t xml:space="preserve">Rozmiar 69,8 x 219,5 cm </t>
  </si>
  <si>
    <t xml:space="preserve">Rozmiar 66 x 169 cm </t>
  </si>
  <si>
    <t xml:space="preserve">Rozmiar 60,8 x 37,5 cm </t>
  </si>
  <si>
    <t xml:space="preserve">Rozmiar 52,8 x 52,5 cm </t>
  </si>
  <si>
    <t xml:space="preserve">Rozmiar 29 x 102,5 cm </t>
  </si>
  <si>
    <t xml:space="preserve">Rozmiar 68,8 x 102,5 cm </t>
  </si>
  <si>
    <t xml:space="preserve">Rozmiar 53 x 165 cm </t>
  </si>
  <si>
    <t xml:space="preserve">Rozmiar 30 x 220 cm </t>
  </si>
  <si>
    <t xml:space="preserve">Rozmiar 60 x 40 cm </t>
  </si>
  <si>
    <t xml:space="preserve">Rozmiar 60 x 165 cm </t>
  </si>
  <si>
    <t xml:space="preserve">Rozmiar 98,8 x 94,5 cm </t>
  </si>
  <si>
    <t xml:space="preserve">Rozmiar 69,3 x 102,5 cm </t>
  </si>
  <si>
    <t xml:space="preserve">Rozmiar 68,8 x 216 cm </t>
  </si>
  <si>
    <t xml:space="preserve">Rozmiar 58,8 x 38 cm </t>
  </si>
  <si>
    <t xml:space="preserve">Rozmiar 28,5 x 216 cm </t>
  </si>
  <si>
    <t xml:space="preserve">Rozmiar 52,8 x 162 cm </t>
  </si>
  <si>
    <t xml:space="preserve">Rozmiar 99,8 x 98 cm </t>
  </si>
  <si>
    <t xml:space="preserve">Rozmiar 27,3 x 98 cm </t>
  </si>
  <si>
    <t xml:space="preserve">Rozmiar 62,8 x 37,7 cm </t>
  </si>
  <si>
    <t xml:space="preserve">Rozmiar 58,8 x 168 cm </t>
  </si>
  <si>
    <t xml:space="preserve">Rozmiar 68,8 x 37,6 cm </t>
  </si>
  <si>
    <t xml:space="preserve">Rozmiar 81 x 178 cm </t>
  </si>
  <si>
    <t xml:space="preserve">Rozmiar 21,3 x 178 cm </t>
  </si>
  <si>
    <t xml:space="preserve">Rozmiar 63,5 x 38 cm </t>
  </si>
  <si>
    <t xml:space="preserve">Rozmiar 139 x 67,8 cm </t>
  </si>
  <si>
    <t xml:space="preserve">Rozmiar 52,8 x 119,5 cm </t>
  </si>
  <si>
    <t xml:space="preserve">Rozmiar 64,8 x 112,5 cm </t>
  </si>
  <si>
    <t xml:space="preserve">Rozmiar 144,8 x 104,4 cm </t>
  </si>
  <si>
    <t xml:space="preserve">Rozmiar 61,5 x 52,5 cm </t>
  </si>
  <si>
    <t xml:space="preserve">Rozmiar147 x 104,8 cm </t>
  </si>
  <si>
    <t xml:space="preserve">Rozmiar100 x 98 cm </t>
  </si>
  <si>
    <t xml:space="preserve">Rozmiar 55 x 53 cm </t>
  </si>
  <si>
    <t xml:space="preserve">Rozmiar 64,6 x 102,5 cm </t>
  </si>
  <si>
    <t xml:space="preserve">Rozmiar 27,5 x 94,5 cm </t>
  </si>
  <si>
    <t>Załącznik nr 2 do SWZ</t>
  </si>
  <si>
    <t>Wartość brutto
8=6+7</t>
  </si>
  <si>
    <t>Załącznik nr 1 do umowy nr TA.280.6.2022</t>
  </si>
  <si>
    <t xml:space="preserve">FORMULARZ CENOWO - TECHNICZNY </t>
  </si>
  <si>
    <t>Rolety wolnowiszące w kasecie aluminiowej kolor biały (bez prowadnic), obciążnik dolny aluminiowy biały, sterowanie łańcuszkiem pcv kolor biały z uchwytem bezpieczeństwa. Tkanina podgumowana typ blackout z atestem higienicznym, gramatura 320gr/m2, kolor szary
Rozmiar 118 x 240 cm</t>
  </si>
  <si>
    <t>Cena jednostkowa brutto 
9=8/4</t>
  </si>
  <si>
    <t xml:space="preserve">
1.	Przedmiotem zamówienia jest dostawa, rozmieszczenie oraz montaż, podłączenie do mediów jeżeli jest wymagane i uruchomienie elementów wyposażenia (rolet) w pomieszczeniach wskazanych przez Zamawiającego. 
2.	Wykonawca gwarantuje, że elementy objęte przedmiotem zamówienia spełniać będą wszystkie – wskazane poniżej warunki opisu przedmiotu  zamówienia. 
3.	Wykonawca oświadcza, że materiały zużyte do produkcji wyrobów będących przedmiotem zamówienia posiadać będą wszelkie wymagane prawem atesty i certyfikaty dopuszczające ich stosowanie. 
4.	Wykonawca zobowiązuje się do uzgodnienia z Zamawiającym daty dostawy i montażu elementów wyposażenia w terminie nie krótszym niż 3 dni robocze przed planowanym terminem dostawy. 
5.	Wykonawca zobowiązuje się do utylizacji na własny koszt poza terenem Zamawiającego, zbędnych opakowań przedmiotu zamówienia  oraz naprawy na własny koszt szkód w infrastrukturze i istniejącym wyposażeniu Zamawiającego powstałych na skutek dostawy, montażu, rozmieszczenia i uruchomienia elementów przedmiotowego wyposażenia. 
6.	Wykonawca zobowiązuje się do udzielenia gwarancji na przedmiot zamówienia na okres 36 miesięcy. 
7. Wykonawca zapewnia, że na potwierdzenie stanu faktycznego, o którym mowa w pkt 2 i 3 posiada stosowne dokumenty, które zostaną niezwłocznie przekazane Zamawiającemu, na jego pisemny wniosek na etapie realizacji zamówienia. 
8.	Wykonawca oferuje realizację niniejszego zamówienia za cenę zgodnie z poniższą kalkulacją: </t>
  </si>
  <si>
    <t xml:space="preserve">
Folia szroniona, grubość 76 mikronów
</t>
  </si>
  <si>
    <t xml:space="preserve">Roleta zewnętrzna aluminiowa PA39/03, napęd elektryczny przewodowy, sterowanie na przełącznik kluczowy, doprowadzenie zasilania natynkowo w osłonach pcv, montaż do ściany gipsowo - kartonowej. 
Rozmiar 232,5 x 148 cm
</t>
  </si>
  <si>
    <t xml:space="preserve">Roleta zewnętrzna aluminiowa PA52/03, napęd elektryczny przewodowy, sterowanie na przełącznik kluczowy, doprowadzenie zasilania natynkowo w osłonach pcv, montaż do ściany gipsowo - kartonowej. 
Rozmiar 255,5 x 290 cm 
</t>
  </si>
  <si>
    <t>1.1.</t>
  </si>
  <si>
    <t>1.2.</t>
  </si>
  <si>
    <t>1.3.</t>
  </si>
  <si>
    <t>1.4.</t>
  </si>
  <si>
    <t>3.1.</t>
  </si>
  <si>
    <t>3.2.</t>
  </si>
  <si>
    <t>3.3.</t>
  </si>
  <si>
    <t>3.4.</t>
  </si>
  <si>
    <t>3.</t>
  </si>
  <si>
    <t>4.</t>
  </si>
  <si>
    <t>4.1.</t>
  </si>
  <si>
    <t>4.2.</t>
  </si>
  <si>
    <t>4.3.</t>
  </si>
  <si>
    <t>4.4.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</si>
  <si>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</si>
  <si>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</si>
  <si>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</si>
  <si>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</si>
  <si>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</si>
  <si>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</si>
  <si>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</si>
  <si>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</si>
  <si>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</si>
  <si>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</si>
  <si>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</si>
  <si>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</si>
  <si>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</si>
  <si>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</si>
  <si>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</si>
  <si>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</si>
  <si>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</si>
  <si>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</si>
  <si>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</si>
  <si>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</si>
  <si>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</si>
  <si>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</si>
  <si>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7.20.</t>
  </si>
  <si>
    <t>7.21.</t>
  </si>
  <si>
    <t>7.22.</t>
  </si>
  <si>
    <t>7.23.</t>
  </si>
  <si>
    <t>7.24.</t>
  </si>
  <si>
    <t>7.25.</t>
  </si>
  <si>
    <t>7.26.</t>
  </si>
  <si>
    <t>7.27.</t>
  </si>
  <si>
    <t>7.28.</t>
  </si>
  <si>
    <t>7.29.</t>
  </si>
  <si>
    <t>7.30.</t>
  </si>
  <si>
    <t>7.31.</t>
  </si>
  <si>
    <t>7.32.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</si>
</sst>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_ ;[Red]\-#,##0.00\ "/>
  </numFmts>
  <fonts count="9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zoomScale="106" zoomScaleNormal="106" workbookViewId="0">
      <selection activeCell="A18" sqref="A1:A1048576"/>
    </sheetView>
  </sheetViews>
  <sheetFormatPr defaultRowHeight="12.75" x14ac:dyDescent="0.2"/>
  <cols>
    <col min="1" max="1" width="4.85546875" style="39" bestFit="1" customWidth="1"/>
    <col min="2" max="2" width="36.140625" style="1" customWidth="1"/>
    <col min="3" max="5" width="11.5703125" style="1"/>
    <col min="6" max="6" width="16" style="1"/>
    <col min="7" max="7" width="11.5703125" style="1"/>
    <col min="8" max="8" width="16.42578125" style="1"/>
    <col min="9" max="9" width="11.5703125" style="1"/>
    <col min="10" max="10" width="14.85546875" style="1" customWidth="1"/>
    <col min="11" max="1025" width="11.5703125" style="1"/>
    <col min="1026" max="16384" width="9.140625" style="1"/>
  </cols>
  <sheetData>
    <row r="1" spans="1:16" x14ac:dyDescent="0.2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x14ac:dyDescent="0.2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</row>
    <row r="3" spans="1:16" x14ac:dyDescent="0.2">
      <c r="A3" s="27" t="s">
        <v>62</v>
      </c>
      <c r="B3" s="27"/>
      <c r="C3" s="27"/>
      <c r="D3" s="27"/>
      <c r="E3" s="27"/>
      <c r="F3" s="27"/>
      <c r="G3" s="27"/>
      <c r="H3" s="27"/>
      <c r="I3" s="27"/>
      <c r="J3" s="27"/>
    </row>
    <row r="4" spans="1:16" ht="216" customHeight="1" x14ac:dyDescent="0.2">
      <c r="A4" s="34" t="s">
        <v>65</v>
      </c>
      <c r="B4" s="34"/>
      <c r="C4" s="34"/>
      <c r="D4" s="34"/>
      <c r="E4" s="34"/>
      <c r="F4" s="34"/>
      <c r="G4" s="34"/>
      <c r="H4" s="34"/>
      <c r="I4" s="34"/>
      <c r="J4" s="34"/>
    </row>
    <row r="6" spans="1:16" ht="108" x14ac:dyDescent="0.2">
      <c r="A6" s="4" t="s">
        <v>0</v>
      </c>
      <c r="B6" s="5" t="s">
        <v>1</v>
      </c>
      <c r="C6" s="5" t="s">
        <v>2</v>
      </c>
      <c r="D6" s="4" t="s">
        <v>3</v>
      </c>
      <c r="E6" s="5" t="s">
        <v>4</v>
      </c>
      <c r="F6" s="5" t="s">
        <v>5</v>
      </c>
      <c r="G6" s="5" t="s">
        <v>6</v>
      </c>
      <c r="H6" s="5" t="s">
        <v>60</v>
      </c>
      <c r="I6" s="5" t="s">
        <v>64</v>
      </c>
      <c r="J6" s="5" t="s">
        <v>7</v>
      </c>
    </row>
    <row r="7" spans="1:16" s="39" customFormat="1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6" ht="89.25" x14ac:dyDescent="0.2">
      <c r="A8" s="8" t="s">
        <v>8</v>
      </c>
      <c r="B8" s="7" t="s">
        <v>15</v>
      </c>
      <c r="C8" s="31"/>
      <c r="D8" s="32"/>
      <c r="E8" s="32"/>
      <c r="F8" s="32"/>
      <c r="G8" s="32"/>
      <c r="H8" s="32"/>
      <c r="I8" s="33"/>
      <c r="J8" s="28"/>
    </row>
    <row r="9" spans="1:16" s="20" customFormat="1" ht="20.100000000000001" customHeight="1" x14ac:dyDescent="0.2">
      <c r="A9" s="8" t="s">
        <v>69</v>
      </c>
      <c r="B9" s="19" t="s">
        <v>17</v>
      </c>
      <c r="C9" s="8" t="s">
        <v>9</v>
      </c>
      <c r="D9" s="17">
        <v>107</v>
      </c>
      <c r="E9" s="11"/>
      <c r="F9" s="16">
        <f t="shared" ref="F9:F13" si="0">ROUND(E9*D9,2)</f>
        <v>0</v>
      </c>
      <c r="G9" s="18"/>
      <c r="H9" s="16">
        <f>ROUND(F9+(F9*G9),2)</f>
        <v>0</v>
      </c>
      <c r="I9" s="16">
        <f>ROUND(H9/D9,2)</f>
        <v>0</v>
      </c>
      <c r="J9" s="29"/>
    </row>
    <row r="10" spans="1:16" s="20" customFormat="1" ht="20.100000000000001" customHeight="1" x14ac:dyDescent="0.2">
      <c r="A10" s="8" t="s">
        <v>70</v>
      </c>
      <c r="B10" s="19" t="s">
        <v>18</v>
      </c>
      <c r="C10" s="8" t="s">
        <v>9</v>
      </c>
      <c r="D10" s="17">
        <v>38</v>
      </c>
      <c r="E10" s="11"/>
      <c r="F10" s="16">
        <f t="shared" si="0"/>
        <v>0</v>
      </c>
      <c r="G10" s="18"/>
      <c r="H10" s="16">
        <f t="shared" ref="H10:H13" si="1">ROUND(F10+(F10*G10),2)</f>
        <v>0</v>
      </c>
      <c r="I10" s="16">
        <f t="shared" ref="I10:I13" si="2">ROUND(H10/D10,2)</f>
        <v>0</v>
      </c>
      <c r="J10" s="29"/>
    </row>
    <row r="11" spans="1:16" s="20" customFormat="1" ht="20.100000000000001" customHeight="1" x14ac:dyDescent="0.2">
      <c r="A11" s="8" t="s">
        <v>71</v>
      </c>
      <c r="B11" s="19" t="s">
        <v>19</v>
      </c>
      <c r="C11" s="8" t="s">
        <v>9</v>
      </c>
      <c r="D11" s="17">
        <v>49</v>
      </c>
      <c r="E11" s="11"/>
      <c r="F11" s="16">
        <f t="shared" si="0"/>
        <v>0</v>
      </c>
      <c r="G11" s="18"/>
      <c r="H11" s="16">
        <f t="shared" si="1"/>
        <v>0</v>
      </c>
      <c r="I11" s="16">
        <f t="shared" si="2"/>
        <v>0</v>
      </c>
      <c r="J11" s="29"/>
    </row>
    <row r="12" spans="1:16" s="20" customFormat="1" ht="20.100000000000001" customHeight="1" x14ac:dyDescent="0.2">
      <c r="A12" s="8" t="s">
        <v>72</v>
      </c>
      <c r="B12" s="19" t="s">
        <v>20</v>
      </c>
      <c r="C12" s="8" t="s">
        <v>9</v>
      </c>
      <c r="D12" s="17">
        <v>1</v>
      </c>
      <c r="E12" s="11"/>
      <c r="F12" s="16">
        <f t="shared" si="0"/>
        <v>0</v>
      </c>
      <c r="G12" s="18"/>
      <c r="H12" s="16">
        <f t="shared" si="1"/>
        <v>0</v>
      </c>
      <c r="I12" s="16">
        <f t="shared" si="2"/>
        <v>0</v>
      </c>
      <c r="J12" s="30"/>
    </row>
    <row r="13" spans="1:16" ht="102" x14ac:dyDescent="0.2">
      <c r="A13" s="8" t="s">
        <v>10</v>
      </c>
      <c r="B13" s="7" t="s">
        <v>63</v>
      </c>
      <c r="C13" s="8" t="s">
        <v>9</v>
      </c>
      <c r="D13" s="17">
        <v>4</v>
      </c>
      <c r="E13" s="11"/>
      <c r="F13" s="16">
        <f t="shared" si="0"/>
        <v>0</v>
      </c>
      <c r="G13" s="18"/>
      <c r="H13" s="16">
        <f t="shared" si="1"/>
        <v>0</v>
      </c>
      <c r="I13" s="16">
        <f t="shared" si="2"/>
        <v>0</v>
      </c>
      <c r="J13" s="13"/>
      <c r="P13" s="1" t="s">
        <v>11</v>
      </c>
    </row>
    <row r="14" spans="1:16" ht="89.25" x14ac:dyDescent="0.2">
      <c r="A14" s="8" t="s">
        <v>77</v>
      </c>
      <c r="B14" s="7" t="s">
        <v>16</v>
      </c>
      <c r="C14" s="31"/>
      <c r="D14" s="32"/>
      <c r="E14" s="32"/>
      <c r="F14" s="32"/>
      <c r="G14" s="32"/>
      <c r="H14" s="32"/>
      <c r="I14" s="33"/>
      <c r="J14" s="35"/>
    </row>
    <row r="15" spans="1:16" s="20" customFormat="1" ht="20.100000000000001" customHeight="1" x14ac:dyDescent="0.2">
      <c r="A15" s="8" t="s">
        <v>73</v>
      </c>
      <c r="B15" s="19" t="s">
        <v>17</v>
      </c>
      <c r="C15" s="8" t="s">
        <v>9</v>
      </c>
      <c r="D15" s="8">
        <v>11</v>
      </c>
      <c r="E15" s="11"/>
      <c r="F15" s="9">
        <f>ROUND(E15*D15,2)</f>
        <v>0</v>
      </c>
      <c r="G15" s="18"/>
      <c r="H15" s="9">
        <f>ROUND(F15+(F15*G15),2)</f>
        <v>0</v>
      </c>
      <c r="I15" s="9">
        <f>ROUND(H15/D15,2)</f>
        <v>0</v>
      </c>
      <c r="J15" s="36"/>
    </row>
    <row r="16" spans="1:16" s="20" customFormat="1" ht="20.100000000000001" customHeight="1" x14ac:dyDescent="0.2">
      <c r="A16" s="8" t="s">
        <v>74</v>
      </c>
      <c r="B16" s="21" t="s">
        <v>18</v>
      </c>
      <c r="C16" s="8" t="s">
        <v>9</v>
      </c>
      <c r="D16" s="8">
        <v>1</v>
      </c>
      <c r="E16" s="11"/>
      <c r="F16" s="9">
        <f t="shared" ref="F16:F18" si="3">ROUND(E16*D16,2)</f>
        <v>0</v>
      </c>
      <c r="G16" s="18"/>
      <c r="H16" s="9">
        <f t="shared" ref="H16:H18" si="4">ROUND(F16+(F16*G16),2)</f>
        <v>0</v>
      </c>
      <c r="I16" s="9">
        <f t="shared" ref="I16:I18" si="5">ROUND(H16/D16,2)</f>
        <v>0</v>
      </c>
      <c r="J16" s="36"/>
    </row>
    <row r="17" spans="1:14" s="20" customFormat="1" ht="20.100000000000001" customHeight="1" x14ac:dyDescent="0.2">
      <c r="A17" s="8" t="s">
        <v>75</v>
      </c>
      <c r="B17" s="19" t="s">
        <v>21</v>
      </c>
      <c r="C17" s="8" t="s">
        <v>9</v>
      </c>
      <c r="D17" s="8">
        <v>1</v>
      </c>
      <c r="E17" s="11"/>
      <c r="F17" s="9">
        <f t="shared" si="3"/>
        <v>0</v>
      </c>
      <c r="G17" s="18"/>
      <c r="H17" s="9">
        <f t="shared" si="4"/>
        <v>0</v>
      </c>
      <c r="I17" s="9">
        <f t="shared" si="5"/>
        <v>0</v>
      </c>
      <c r="J17" s="36"/>
    </row>
    <row r="18" spans="1:14" s="20" customFormat="1" ht="20.100000000000001" customHeight="1" x14ac:dyDescent="0.2">
      <c r="A18" s="8" t="s">
        <v>76</v>
      </c>
      <c r="B18" s="21" t="s">
        <v>22</v>
      </c>
      <c r="C18" s="8" t="s">
        <v>9</v>
      </c>
      <c r="D18" s="8">
        <v>1</v>
      </c>
      <c r="E18" s="11"/>
      <c r="F18" s="9">
        <f t="shared" si="3"/>
        <v>0</v>
      </c>
      <c r="G18" s="18"/>
      <c r="H18" s="9">
        <f t="shared" si="4"/>
        <v>0</v>
      </c>
      <c r="I18" s="9">
        <f t="shared" si="5"/>
        <v>0</v>
      </c>
      <c r="J18" s="37"/>
    </row>
    <row r="19" spans="1:14" ht="89.25" x14ac:dyDescent="0.2">
      <c r="A19" s="8" t="s">
        <v>78</v>
      </c>
      <c r="B19" s="7" t="s">
        <v>12</v>
      </c>
      <c r="C19" s="31"/>
      <c r="D19" s="32"/>
      <c r="E19" s="32"/>
      <c r="F19" s="32"/>
      <c r="G19" s="32"/>
      <c r="H19" s="32"/>
      <c r="I19" s="33"/>
      <c r="J19" s="35"/>
    </row>
    <row r="20" spans="1:14" s="20" customFormat="1" ht="20.100000000000001" customHeight="1" x14ac:dyDescent="0.2">
      <c r="A20" s="8" t="s">
        <v>79</v>
      </c>
      <c r="B20" s="19" t="s">
        <v>23</v>
      </c>
      <c r="C20" s="8" t="s">
        <v>9</v>
      </c>
      <c r="D20" s="8">
        <v>32</v>
      </c>
      <c r="E20" s="11"/>
      <c r="F20" s="9">
        <f>ROUND(E20*D20,2)</f>
        <v>0</v>
      </c>
      <c r="G20" s="18"/>
      <c r="H20" s="9">
        <f>ROUND(F20+(F20*G20),2)</f>
        <v>0</v>
      </c>
      <c r="I20" s="9">
        <f>ROUND(H20/D20,2)</f>
        <v>0</v>
      </c>
      <c r="J20" s="36"/>
    </row>
    <row r="21" spans="1:14" s="20" customFormat="1" ht="20.100000000000001" customHeight="1" x14ac:dyDescent="0.2">
      <c r="A21" s="8" t="s">
        <v>80</v>
      </c>
      <c r="B21" s="19" t="s">
        <v>24</v>
      </c>
      <c r="C21" s="8" t="s">
        <v>9</v>
      </c>
      <c r="D21" s="8">
        <v>13</v>
      </c>
      <c r="E21" s="11"/>
      <c r="F21" s="9">
        <f t="shared" ref="F21:F25" si="6">ROUND(E21*D21,2)</f>
        <v>0</v>
      </c>
      <c r="G21" s="18"/>
      <c r="H21" s="9">
        <f t="shared" ref="H21:H23" si="7">ROUND(F21+(F21*G21),2)</f>
        <v>0</v>
      </c>
      <c r="I21" s="9">
        <f t="shared" ref="I21:I23" si="8">ROUND(H21/D21,2)</f>
        <v>0</v>
      </c>
      <c r="J21" s="36"/>
      <c r="N21" s="20" t="s">
        <v>11</v>
      </c>
    </row>
    <row r="22" spans="1:14" s="20" customFormat="1" ht="20.100000000000001" customHeight="1" x14ac:dyDescent="0.2">
      <c r="A22" s="8" t="s">
        <v>81</v>
      </c>
      <c r="B22" s="19" t="s">
        <v>25</v>
      </c>
      <c r="C22" s="8" t="s">
        <v>9</v>
      </c>
      <c r="D22" s="8">
        <v>5</v>
      </c>
      <c r="E22" s="11"/>
      <c r="F22" s="9">
        <f t="shared" si="6"/>
        <v>0</v>
      </c>
      <c r="G22" s="18"/>
      <c r="H22" s="9">
        <f t="shared" si="7"/>
        <v>0</v>
      </c>
      <c r="I22" s="9">
        <f t="shared" si="8"/>
        <v>0</v>
      </c>
      <c r="J22" s="36"/>
    </row>
    <row r="23" spans="1:14" s="20" customFormat="1" ht="20.100000000000001" customHeight="1" x14ac:dyDescent="0.2">
      <c r="A23" s="8" t="s">
        <v>82</v>
      </c>
      <c r="B23" s="19" t="s">
        <v>26</v>
      </c>
      <c r="C23" s="8" t="s">
        <v>9</v>
      </c>
      <c r="D23" s="8">
        <v>3</v>
      </c>
      <c r="E23" s="11"/>
      <c r="F23" s="9">
        <f t="shared" si="6"/>
        <v>0</v>
      </c>
      <c r="G23" s="18"/>
      <c r="H23" s="9">
        <f t="shared" si="7"/>
        <v>0</v>
      </c>
      <c r="I23" s="9">
        <f t="shared" si="8"/>
        <v>0</v>
      </c>
      <c r="J23" s="37"/>
    </row>
    <row r="24" spans="1:14" ht="89.25" x14ac:dyDescent="0.2">
      <c r="A24" s="8" t="s">
        <v>83</v>
      </c>
      <c r="B24" s="7" t="s">
        <v>67</v>
      </c>
      <c r="C24" s="8" t="s">
        <v>13</v>
      </c>
      <c r="D24" s="8">
        <v>1</v>
      </c>
      <c r="E24" s="14"/>
      <c r="F24" s="9">
        <f t="shared" si="6"/>
        <v>0</v>
      </c>
      <c r="G24" s="12"/>
      <c r="H24" s="9">
        <f t="shared" ref="H24:H25" si="9">ROUND(F24+(F24*G24),2)</f>
        <v>0</v>
      </c>
      <c r="I24" s="9">
        <f t="shared" ref="I24:I25" si="10">ROUND(H24/D24,2)</f>
        <v>0</v>
      </c>
      <c r="J24" s="15"/>
    </row>
    <row r="25" spans="1:14" ht="89.25" x14ac:dyDescent="0.2">
      <c r="A25" s="8" t="s">
        <v>84</v>
      </c>
      <c r="B25" s="7" t="s">
        <v>68</v>
      </c>
      <c r="C25" s="8" t="s">
        <v>13</v>
      </c>
      <c r="D25" s="8">
        <v>1</v>
      </c>
      <c r="E25" s="14"/>
      <c r="F25" s="9">
        <f t="shared" si="6"/>
        <v>0</v>
      </c>
      <c r="G25" s="12"/>
      <c r="H25" s="9">
        <f t="shared" si="9"/>
        <v>0</v>
      </c>
      <c r="I25" s="9">
        <f t="shared" si="10"/>
        <v>0</v>
      </c>
      <c r="J25" s="15"/>
    </row>
    <row r="26" spans="1:14" ht="38.25" x14ac:dyDescent="0.2">
      <c r="A26" s="8" t="s">
        <v>85</v>
      </c>
      <c r="B26" s="10" t="s">
        <v>66</v>
      </c>
      <c r="C26" s="31"/>
      <c r="D26" s="32"/>
      <c r="E26" s="32"/>
      <c r="F26" s="32"/>
      <c r="G26" s="32"/>
      <c r="H26" s="32"/>
      <c r="I26" s="33"/>
      <c r="J26" s="35"/>
    </row>
    <row r="27" spans="1:14" s="20" customFormat="1" ht="20.100000000000001" customHeight="1" x14ac:dyDescent="0.2">
      <c r="A27" s="8" t="s">
        <v>86</v>
      </c>
      <c r="B27" s="19" t="s">
        <v>27</v>
      </c>
      <c r="C27" s="8" t="s">
        <v>9</v>
      </c>
      <c r="D27" s="8">
        <v>151</v>
      </c>
      <c r="E27" s="11"/>
      <c r="F27" s="9">
        <f>ROUND(E27*D27,2)</f>
        <v>0</v>
      </c>
      <c r="G27" s="18"/>
      <c r="H27" s="9">
        <f>ROUND(F27+(F27*G27),2)</f>
        <v>0</v>
      </c>
      <c r="I27" s="9">
        <f>ROUND(H27/D27,2)</f>
        <v>0</v>
      </c>
      <c r="J27" s="36"/>
    </row>
    <row r="28" spans="1:14" s="20" customFormat="1" ht="20.100000000000001" customHeight="1" x14ac:dyDescent="0.2">
      <c r="A28" s="8" t="s">
        <v>87</v>
      </c>
      <c r="B28" s="21" t="s">
        <v>28</v>
      </c>
      <c r="C28" s="8" t="s">
        <v>9</v>
      </c>
      <c r="D28" s="8">
        <v>154</v>
      </c>
      <c r="E28" s="11"/>
      <c r="F28" s="9">
        <f t="shared" ref="F28:F58" si="11">ROUND(E28*D28,2)</f>
        <v>0</v>
      </c>
      <c r="G28" s="18"/>
      <c r="H28" s="9">
        <f t="shared" ref="H28:H58" si="12">ROUND(F28+(F28*G28),2)</f>
        <v>0</v>
      </c>
      <c r="I28" s="9">
        <f t="shared" ref="I28:I58" si="13">ROUND(H28/D28,2)</f>
        <v>0</v>
      </c>
      <c r="J28" s="36"/>
    </row>
    <row r="29" spans="1:14" s="20" customFormat="1" ht="20.100000000000001" customHeight="1" x14ac:dyDescent="0.2">
      <c r="A29" s="8" t="s">
        <v>88</v>
      </c>
      <c r="B29" s="19" t="s">
        <v>29</v>
      </c>
      <c r="C29" s="8" t="s">
        <v>9</v>
      </c>
      <c r="D29" s="8">
        <v>96</v>
      </c>
      <c r="E29" s="11"/>
      <c r="F29" s="9">
        <f t="shared" si="11"/>
        <v>0</v>
      </c>
      <c r="G29" s="18"/>
      <c r="H29" s="9">
        <f t="shared" si="12"/>
        <v>0</v>
      </c>
      <c r="I29" s="9">
        <f t="shared" si="13"/>
        <v>0</v>
      </c>
      <c r="J29" s="36"/>
    </row>
    <row r="30" spans="1:14" s="20" customFormat="1" ht="20.100000000000001" customHeight="1" x14ac:dyDescent="0.2">
      <c r="A30" s="8" t="s">
        <v>89</v>
      </c>
      <c r="B30" s="19" t="s">
        <v>30</v>
      </c>
      <c r="C30" s="8" t="s">
        <v>9</v>
      </c>
      <c r="D30" s="8">
        <v>26</v>
      </c>
      <c r="E30" s="11"/>
      <c r="F30" s="9">
        <f t="shared" si="11"/>
        <v>0</v>
      </c>
      <c r="G30" s="18"/>
      <c r="H30" s="9">
        <f t="shared" si="12"/>
        <v>0</v>
      </c>
      <c r="I30" s="9">
        <f t="shared" si="13"/>
        <v>0</v>
      </c>
      <c r="J30" s="36"/>
    </row>
    <row r="31" spans="1:14" s="20" customFormat="1" ht="20.100000000000001" customHeight="1" x14ac:dyDescent="0.2">
      <c r="A31" s="8" t="s">
        <v>90</v>
      </c>
      <c r="B31" s="19" t="s">
        <v>31</v>
      </c>
      <c r="C31" s="8" t="s">
        <v>9</v>
      </c>
      <c r="D31" s="8">
        <v>1</v>
      </c>
      <c r="E31" s="11"/>
      <c r="F31" s="9">
        <f t="shared" si="11"/>
        <v>0</v>
      </c>
      <c r="G31" s="18"/>
      <c r="H31" s="9">
        <f t="shared" si="12"/>
        <v>0</v>
      </c>
      <c r="I31" s="9">
        <f t="shared" si="13"/>
        <v>0</v>
      </c>
      <c r="J31" s="36"/>
    </row>
    <row r="32" spans="1:14" s="20" customFormat="1" ht="20.100000000000001" customHeight="1" x14ac:dyDescent="0.2">
      <c r="A32" s="8" t="s">
        <v>91</v>
      </c>
      <c r="B32" s="19" t="s">
        <v>32</v>
      </c>
      <c r="C32" s="8" t="s">
        <v>9</v>
      </c>
      <c r="D32" s="8">
        <v>1</v>
      </c>
      <c r="E32" s="11"/>
      <c r="F32" s="9">
        <f t="shared" si="11"/>
        <v>0</v>
      </c>
      <c r="G32" s="18"/>
      <c r="H32" s="9">
        <f t="shared" si="12"/>
        <v>0</v>
      </c>
      <c r="I32" s="9">
        <f t="shared" si="13"/>
        <v>0</v>
      </c>
      <c r="J32" s="36"/>
    </row>
    <row r="33" spans="1:12" s="20" customFormat="1" ht="20.100000000000001" customHeight="1" x14ac:dyDescent="0.2">
      <c r="A33" s="8" t="s">
        <v>92</v>
      </c>
      <c r="B33" s="19" t="s">
        <v>33</v>
      </c>
      <c r="C33" s="8" t="s">
        <v>9</v>
      </c>
      <c r="D33" s="8">
        <v>2</v>
      </c>
      <c r="E33" s="11"/>
      <c r="F33" s="9">
        <f t="shared" si="11"/>
        <v>0</v>
      </c>
      <c r="G33" s="18"/>
      <c r="H33" s="9">
        <f t="shared" si="12"/>
        <v>0</v>
      </c>
      <c r="I33" s="9">
        <f t="shared" si="13"/>
        <v>0</v>
      </c>
      <c r="J33" s="36"/>
    </row>
    <row r="34" spans="1:12" s="20" customFormat="1" ht="20.100000000000001" customHeight="1" x14ac:dyDescent="0.2">
      <c r="A34" s="8" t="s">
        <v>93</v>
      </c>
      <c r="B34" s="19" t="s">
        <v>34</v>
      </c>
      <c r="C34" s="8" t="s">
        <v>9</v>
      </c>
      <c r="D34" s="8">
        <v>1</v>
      </c>
      <c r="E34" s="11"/>
      <c r="F34" s="9">
        <f t="shared" si="11"/>
        <v>0</v>
      </c>
      <c r="G34" s="18"/>
      <c r="H34" s="9">
        <f t="shared" si="12"/>
        <v>0</v>
      </c>
      <c r="I34" s="9">
        <f t="shared" si="13"/>
        <v>0</v>
      </c>
      <c r="J34" s="36"/>
    </row>
    <row r="35" spans="1:12" s="20" customFormat="1" ht="20.100000000000001" customHeight="1" x14ac:dyDescent="0.2">
      <c r="A35" s="8" t="s">
        <v>94</v>
      </c>
      <c r="B35" s="19" t="s">
        <v>35</v>
      </c>
      <c r="C35" s="8" t="s">
        <v>9</v>
      </c>
      <c r="D35" s="8">
        <v>2</v>
      </c>
      <c r="E35" s="11"/>
      <c r="F35" s="9">
        <f t="shared" si="11"/>
        <v>0</v>
      </c>
      <c r="G35" s="18"/>
      <c r="H35" s="9">
        <f t="shared" si="12"/>
        <v>0</v>
      </c>
      <c r="I35" s="9">
        <f t="shared" si="13"/>
        <v>0</v>
      </c>
      <c r="J35" s="36"/>
    </row>
    <row r="36" spans="1:12" s="20" customFormat="1" ht="20.100000000000001" customHeight="1" x14ac:dyDescent="0.2">
      <c r="A36" s="8" t="s">
        <v>95</v>
      </c>
      <c r="B36" s="19" t="s">
        <v>36</v>
      </c>
      <c r="C36" s="8" t="s">
        <v>9</v>
      </c>
      <c r="D36" s="8">
        <v>1</v>
      </c>
      <c r="E36" s="11"/>
      <c r="F36" s="9">
        <f t="shared" si="11"/>
        <v>0</v>
      </c>
      <c r="G36" s="18"/>
      <c r="H36" s="9">
        <f t="shared" si="12"/>
        <v>0</v>
      </c>
      <c r="I36" s="9">
        <f t="shared" si="13"/>
        <v>0</v>
      </c>
      <c r="J36" s="36"/>
    </row>
    <row r="37" spans="1:12" s="20" customFormat="1" ht="20.100000000000001" customHeight="1" x14ac:dyDescent="0.2">
      <c r="A37" s="8" t="s">
        <v>96</v>
      </c>
      <c r="B37" s="19" t="s">
        <v>37</v>
      </c>
      <c r="C37" s="8" t="s">
        <v>9</v>
      </c>
      <c r="D37" s="8">
        <v>4</v>
      </c>
      <c r="E37" s="11"/>
      <c r="F37" s="9">
        <f t="shared" si="11"/>
        <v>0</v>
      </c>
      <c r="G37" s="18"/>
      <c r="H37" s="9">
        <f t="shared" si="12"/>
        <v>0</v>
      </c>
      <c r="I37" s="9">
        <f t="shared" si="13"/>
        <v>0</v>
      </c>
      <c r="J37" s="36"/>
    </row>
    <row r="38" spans="1:12" s="20" customFormat="1" ht="20.100000000000001" customHeight="1" x14ac:dyDescent="0.2">
      <c r="A38" s="8" t="s">
        <v>97</v>
      </c>
      <c r="B38" s="19" t="s">
        <v>38</v>
      </c>
      <c r="C38" s="8" t="s">
        <v>9</v>
      </c>
      <c r="D38" s="8">
        <v>1</v>
      </c>
      <c r="E38" s="11"/>
      <c r="F38" s="9">
        <f t="shared" si="11"/>
        <v>0</v>
      </c>
      <c r="G38" s="18"/>
      <c r="H38" s="9">
        <f t="shared" si="12"/>
        <v>0</v>
      </c>
      <c r="I38" s="9">
        <f t="shared" si="13"/>
        <v>0</v>
      </c>
      <c r="J38" s="36"/>
    </row>
    <row r="39" spans="1:12" s="20" customFormat="1" ht="20.100000000000001" customHeight="1" x14ac:dyDescent="0.2">
      <c r="A39" s="8" t="s">
        <v>98</v>
      </c>
      <c r="B39" s="19" t="s">
        <v>44</v>
      </c>
      <c r="C39" s="8" t="s">
        <v>9</v>
      </c>
      <c r="D39" s="8">
        <v>1</v>
      </c>
      <c r="E39" s="11"/>
      <c r="F39" s="9">
        <f t="shared" si="11"/>
        <v>0</v>
      </c>
      <c r="G39" s="18"/>
      <c r="H39" s="9">
        <f t="shared" si="12"/>
        <v>0</v>
      </c>
      <c r="I39" s="9">
        <f t="shared" si="13"/>
        <v>0</v>
      </c>
      <c r="J39" s="36"/>
    </row>
    <row r="40" spans="1:12" s="20" customFormat="1" ht="20.100000000000001" customHeight="1" x14ac:dyDescent="0.2">
      <c r="A40" s="8" t="s">
        <v>99</v>
      </c>
      <c r="B40" s="19" t="s">
        <v>39</v>
      </c>
      <c r="C40" s="8" t="s">
        <v>9</v>
      </c>
      <c r="D40" s="8">
        <v>1</v>
      </c>
      <c r="E40" s="11"/>
      <c r="F40" s="9">
        <f t="shared" si="11"/>
        <v>0</v>
      </c>
      <c r="G40" s="18"/>
      <c r="H40" s="9">
        <f t="shared" si="12"/>
        <v>0</v>
      </c>
      <c r="I40" s="9">
        <f t="shared" si="13"/>
        <v>0</v>
      </c>
      <c r="J40" s="36"/>
      <c r="L40" s="20" t="s">
        <v>11</v>
      </c>
    </row>
    <row r="41" spans="1:12" s="20" customFormat="1" ht="20.100000000000001" customHeight="1" x14ac:dyDescent="0.2">
      <c r="A41" s="8" t="s">
        <v>100</v>
      </c>
      <c r="B41" s="19" t="s">
        <v>40</v>
      </c>
      <c r="C41" s="8" t="s">
        <v>9</v>
      </c>
      <c r="D41" s="8">
        <v>4</v>
      </c>
      <c r="E41" s="11"/>
      <c r="F41" s="9">
        <f t="shared" si="11"/>
        <v>0</v>
      </c>
      <c r="G41" s="18"/>
      <c r="H41" s="9">
        <f t="shared" si="12"/>
        <v>0</v>
      </c>
      <c r="I41" s="9">
        <f t="shared" si="13"/>
        <v>0</v>
      </c>
      <c r="J41" s="36"/>
    </row>
    <row r="42" spans="1:12" s="20" customFormat="1" ht="20.100000000000001" customHeight="1" x14ac:dyDescent="0.2">
      <c r="A42" s="8" t="s">
        <v>101</v>
      </c>
      <c r="B42" s="19" t="s">
        <v>41</v>
      </c>
      <c r="C42" s="8" t="s">
        <v>9</v>
      </c>
      <c r="D42" s="8">
        <v>14</v>
      </c>
      <c r="E42" s="11"/>
      <c r="F42" s="9">
        <f t="shared" si="11"/>
        <v>0</v>
      </c>
      <c r="G42" s="18"/>
      <c r="H42" s="9">
        <f t="shared" si="12"/>
        <v>0</v>
      </c>
      <c r="I42" s="9">
        <f t="shared" si="13"/>
        <v>0</v>
      </c>
      <c r="J42" s="36"/>
    </row>
    <row r="43" spans="1:12" s="20" customFormat="1" ht="20.100000000000001" customHeight="1" x14ac:dyDescent="0.2">
      <c r="A43" s="8" t="s">
        <v>102</v>
      </c>
      <c r="B43" s="19" t="s">
        <v>42</v>
      </c>
      <c r="C43" s="8" t="s">
        <v>9</v>
      </c>
      <c r="D43" s="8">
        <v>16</v>
      </c>
      <c r="E43" s="11"/>
      <c r="F43" s="9">
        <f t="shared" si="11"/>
        <v>0</v>
      </c>
      <c r="G43" s="18"/>
      <c r="H43" s="9">
        <f t="shared" si="12"/>
        <v>0</v>
      </c>
      <c r="I43" s="9">
        <f t="shared" si="13"/>
        <v>0</v>
      </c>
      <c r="J43" s="36"/>
    </row>
    <row r="44" spans="1:12" s="20" customFormat="1" ht="20.100000000000001" customHeight="1" x14ac:dyDescent="0.2">
      <c r="A44" s="8" t="s">
        <v>103</v>
      </c>
      <c r="B44" s="19" t="s">
        <v>43</v>
      </c>
      <c r="C44" s="8" t="s">
        <v>9</v>
      </c>
      <c r="D44" s="8">
        <v>18</v>
      </c>
      <c r="E44" s="11"/>
      <c r="F44" s="9">
        <f t="shared" si="11"/>
        <v>0</v>
      </c>
      <c r="G44" s="18"/>
      <c r="H44" s="9">
        <f t="shared" si="12"/>
        <v>0</v>
      </c>
      <c r="I44" s="9">
        <f t="shared" si="13"/>
        <v>0</v>
      </c>
      <c r="J44" s="36"/>
    </row>
    <row r="45" spans="1:12" s="20" customFormat="1" ht="20.100000000000001" customHeight="1" x14ac:dyDescent="0.2">
      <c r="A45" s="8" t="s">
        <v>104</v>
      </c>
      <c r="B45" s="19" t="s">
        <v>45</v>
      </c>
      <c r="C45" s="8" t="s">
        <v>9</v>
      </c>
      <c r="D45" s="8">
        <v>2</v>
      </c>
      <c r="E45" s="11"/>
      <c r="F45" s="9">
        <f t="shared" si="11"/>
        <v>0</v>
      </c>
      <c r="G45" s="18"/>
      <c r="H45" s="9">
        <f t="shared" si="12"/>
        <v>0</v>
      </c>
      <c r="I45" s="9">
        <f t="shared" si="13"/>
        <v>0</v>
      </c>
      <c r="J45" s="36"/>
    </row>
    <row r="46" spans="1:12" s="20" customFormat="1" ht="20.100000000000001" customHeight="1" x14ac:dyDescent="0.2">
      <c r="A46" s="8" t="s">
        <v>105</v>
      </c>
      <c r="B46" s="19" t="s">
        <v>46</v>
      </c>
      <c r="C46" s="8" t="s">
        <v>9</v>
      </c>
      <c r="D46" s="8">
        <v>2</v>
      </c>
      <c r="E46" s="11"/>
      <c r="F46" s="9">
        <f t="shared" si="11"/>
        <v>0</v>
      </c>
      <c r="G46" s="18"/>
      <c r="H46" s="9">
        <f t="shared" si="12"/>
        <v>0</v>
      </c>
      <c r="I46" s="9">
        <f t="shared" si="13"/>
        <v>0</v>
      </c>
      <c r="J46" s="36"/>
    </row>
    <row r="47" spans="1:12" s="20" customFormat="1" ht="20.100000000000001" customHeight="1" x14ac:dyDescent="0.2">
      <c r="A47" s="8" t="s">
        <v>106</v>
      </c>
      <c r="B47" s="19" t="s">
        <v>47</v>
      </c>
      <c r="C47" s="8" t="s">
        <v>9</v>
      </c>
      <c r="D47" s="8">
        <v>2</v>
      </c>
      <c r="E47" s="11"/>
      <c r="F47" s="9">
        <f t="shared" si="11"/>
        <v>0</v>
      </c>
      <c r="G47" s="18"/>
      <c r="H47" s="9">
        <f t="shared" si="12"/>
        <v>0</v>
      </c>
      <c r="I47" s="9">
        <f t="shared" si="13"/>
        <v>0</v>
      </c>
      <c r="J47" s="36"/>
    </row>
    <row r="48" spans="1:12" s="20" customFormat="1" ht="20.100000000000001" customHeight="1" x14ac:dyDescent="0.2">
      <c r="A48" s="8" t="s">
        <v>107</v>
      </c>
      <c r="B48" s="19" t="s">
        <v>48</v>
      </c>
      <c r="C48" s="8" t="s">
        <v>9</v>
      </c>
      <c r="D48" s="8">
        <v>12</v>
      </c>
      <c r="E48" s="11"/>
      <c r="F48" s="9">
        <f t="shared" si="11"/>
        <v>0</v>
      </c>
      <c r="G48" s="18"/>
      <c r="H48" s="9">
        <f t="shared" si="12"/>
        <v>0</v>
      </c>
      <c r="I48" s="9">
        <f t="shared" si="13"/>
        <v>0</v>
      </c>
      <c r="J48" s="36"/>
    </row>
    <row r="49" spans="1:10" s="20" customFormat="1" ht="20.100000000000001" customHeight="1" x14ac:dyDescent="0.2">
      <c r="A49" s="8" t="s">
        <v>108</v>
      </c>
      <c r="B49" s="19" t="s">
        <v>49</v>
      </c>
      <c r="C49" s="8" t="s">
        <v>9</v>
      </c>
      <c r="D49" s="8">
        <v>1</v>
      </c>
      <c r="E49" s="11"/>
      <c r="F49" s="9">
        <f t="shared" si="11"/>
        <v>0</v>
      </c>
      <c r="G49" s="18"/>
      <c r="H49" s="9">
        <f t="shared" si="12"/>
        <v>0</v>
      </c>
      <c r="I49" s="9">
        <f t="shared" si="13"/>
        <v>0</v>
      </c>
      <c r="J49" s="36"/>
    </row>
    <row r="50" spans="1:10" s="20" customFormat="1" ht="20.100000000000001" customHeight="1" x14ac:dyDescent="0.2">
      <c r="A50" s="8" t="s">
        <v>109</v>
      </c>
      <c r="B50" s="19" t="s">
        <v>50</v>
      </c>
      <c r="C50" s="8" t="s">
        <v>9</v>
      </c>
      <c r="D50" s="8">
        <v>2</v>
      </c>
      <c r="E50" s="11"/>
      <c r="F50" s="9">
        <f t="shared" si="11"/>
        <v>0</v>
      </c>
      <c r="G50" s="18"/>
      <c r="H50" s="9">
        <f t="shared" si="12"/>
        <v>0</v>
      </c>
      <c r="I50" s="9">
        <f t="shared" si="13"/>
        <v>0</v>
      </c>
      <c r="J50" s="36"/>
    </row>
    <row r="51" spans="1:10" s="20" customFormat="1" ht="20.100000000000001" customHeight="1" x14ac:dyDescent="0.2">
      <c r="A51" s="8" t="s">
        <v>110</v>
      </c>
      <c r="B51" s="19" t="s">
        <v>51</v>
      </c>
      <c r="C51" s="8" t="s">
        <v>9</v>
      </c>
      <c r="D51" s="8">
        <v>12</v>
      </c>
      <c r="E51" s="11"/>
      <c r="F51" s="9">
        <f t="shared" si="11"/>
        <v>0</v>
      </c>
      <c r="G51" s="18"/>
      <c r="H51" s="9">
        <f t="shared" si="12"/>
        <v>0</v>
      </c>
      <c r="I51" s="9">
        <f t="shared" si="13"/>
        <v>0</v>
      </c>
      <c r="J51" s="36"/>
    </row>
    <row r="52" spans="1:10" s="20" customFormat="1" ht="20.100000000000001" customHeight="1" x14ac:dyDescent="0.2">
      <c r="A52" s="8" t="s">
        <v>111</v>
      </c>
      <c r="B52" s="19" t="s">
        <v>52</v>
      </c>
      <c r="C52" s="8" t="s">
        <v>9</v>
      </c>
      <c r="D52" s="8">
        <v>1</v>
      </c>
      <c r="E52" s="11"/>
      <c r="F52" s="9">
        <f t="shared" si="11"/>
        <v>0</v>
      </c>
      <c r="G52" s="18"/>
      <c r="H52" s="9">
        <f t="shared" si="12"/>
        <v>0</v>
      </c>
      <c r="I52" s="9">
        <f t="shared" si="13"/>
        <v>0</v>
      </c>
      <c r="J52" s="36"/>
    </row>
    <row r="53" spans="1:10" s="20" customFormat="1" ht="20.100000000000001" customHeight="1" x14ac:dyDescent="0.2">
      <c r="A53" s="8" t="s">
        <v>112</v>
      </c>
      <c r="B53" s="19" t="s">
        <v>53</v>
      </c>
      <c r="C53" s="8" t="s">
        <v>9</v>
      </c>
      <c r="D53" s="8">
        <v>1</v>
      </c>
      <c r="E53" s="11"/>
      <c r="F53" s="9">
        <f t="shared" si="11"/>
        <v>0</v>
      </c>
      <c r="G53" s="18"/>
      <c r="H53" s="9">
        <f t="shared" si="12"/>
        <v>0</v>
      </c>
      <c r="I53" s="9">
        <f t="shared" si="13"/>
        <v>0</v>
      </c>
      <c r="J53" s="36"/>
    </row>
    <row r="54" spans="1:10" s="20" customFormat="1" ht="20.100000000000001" customHeight="1" x14ac:dyDescent="0.2">
      <c r="A54" s="8" t="s">
        <v>113</v>
      </c>
      <c r="B54" s="19" t="s">
        <v>54</v>
      </c>
      <c r="C54" s="8" t="s">
        <v>9</v>
      </c>
      <c r="D54" s="8">
        <v>2</v>
      </c>
      <c r="E54" s="11"/>
      <c r="F54" s="9">
        <f t="shared" si="11"/>
        <v>0</v>
      </c>
      <c r="G54" s="18"/>
      <c r="H54" s="9">
        <f t="shared" si="12"/>
        <v>0</v>
      </c>
      <c r="I54" s="9">
        <f t="shared" si="13"/>
        <v>0</v>
      </c>
      <c r="J54" s="36"/>
    </row>
    <row r="55" spans="1:10" s="20" customFormat="1" ht="20.100000000000001" customHeight="1" x14ac:dyDescent="0.2">
      <c r="A55" s="8" t="s">
        <v>114</v>
      </c>
      <c r="B55" s="19" t="s">
        <v>55</v>
      </c>
      <c r="C55" s="8" t="s">
        <v>9</v>
      </c>
      <c r="D55" s="8">
        <v>2</v>
      </c>
      <c r="E55" s="11"/>
      <c r="F55" s="9">
        <f t="shared" si="11"/>
        <v>0</v>
      </c>
      <c r="G55" s="18"/>
      <c r="H55" s="9">
        <f t="shared" si="12"/>
        <v>0</v>
      </c>
      <c r="I55" s="9">
        <f t="shared" si="13"/>
        <v>0</v>
      </c>
      <c r="J55" s="36"/>
    </row>
    <row r="56" spans="1:10" s="20" customFormat="1" ht="20.100000000000001" customHeight="1" x14ac:dyDescent="0.2">
      <c r="A56" s="8" t="s">
        <v>115</v>
      </c>
      <c r="B56" s="19" t="s">
        <v>56</v>
      </c>
      <c r="C56" s="8" t="s">
        <v>9</v>
      </c>
      <c r="D56" s="8">
        <v>7</v>
      </c>
      <c r="E56" s="11"/>
      <c r="F56" s="9">
        <f t="shared" si="11"/>
        <v>0</v>
      </c>
      <c r="G56" s="18"/>
      <c r="H56" s="9">
        <f t="shared" si="12"/>
        <v>0</v>
      </c>
      <c r="I56" s="9">
        <f t="shared" si="13"/>
        <v>0</v>
      </c>
      <c r="J56" s="36"/>
    </row>
    <row r="57" spans="1:10" s="20" customFormat="1" ht="20.100000000000001" customHeight="1" x14ac:dyDescent="0.2">
      <c r="A57" s="8" t="s">
        <v>116</v>
      </c>
      <c r="B57" s="19" t="s">
        <v>57</v>
      </c>
      <c r="C57" s="8" t="s">
        <v>9</v>
      </c>
      <c r="D57" s="8">
        <v>10</v>
      </c>
      <c r="E57" s="11"/>
      <c r="F57" s="9">
        <f t="shared" si="11"/>
        <v>0</v>
      </c>
      <c r="G57" s="18"/>
      <c r="H57" s="9">
        <f t="shared" si="12"/>
        <v>0</v>
      </c>
      <c r="I57" s="9">
        <f t="shared" si="13"/>
        <v>0</v>
      </c>
      <c r="J57" s="36"/>
    </row>
    <row r="58" spans="1:10" s="20" customFormat="1" ht="20.100000000000001" customHeight="1" x14ac:dyDescent="0.2">
      <c r="A58" s="8" t="s">
        <v>117</v>
      </c>
      <c r="B58" s="19" t="s">
        <v>58</v>
      </c>
      <c r="C58" s="8" t="s">
        <v>9</v>
      </c>
      <c r="D58" s="8">
        <v>2</v>
      </c>
      <c r="E58" s="11"/>
      <c r="F58" s="9">
        <f t="shared" si="11"/>
        <v>0</v>
      </c>
      <c r="G58" s="18"/>
      <c r="H58" s="9">
        <f t="shared" si="12"/>
        <v>0</v>
      </c>
      <c r="I58" s="9">
        <f t="shared" si="13"/>
        <v>0</v>
      </c>
      <c r="J58" s="37"/>
    </row>
    <row r="59" spans="1:10" s="22" customFormat="1" ht="21.75" customHeight="1" x14ac:dyDescent="0.2">
      <c r="A59" s="40"/>
      <c r="E59" s="23" t="s">
        <v>14</v>
      </c>
      <c r="F59" s="24">
        <f>SUM(F8:F58)</f>
        <v>0</v>
      </c>
      <c r="G59" s="25"/>
      <c r="H59" s="24">
        <f>SUM(H8:H58)</f>
        <v>0</v>
      </c>
    </row>
    <row r="61" spans="1:10" x14ac:dyDescent="0.2">
      <c r="B61" s="2"/>
      <c r="E61" s="3"/>
      <c r="F61" s="3"/>
      <c r="G61" s="3"/>
      <c r="H61" s="3"/>
      <c r="I61" s="3"/>
      <c r="J61" s="3"/>
    </row>
    <row r="62" spans="1:10" x14ac:dyDescent="0.2">
      <c r="B62" s="2"/>
    </row>
    <row r="63" spans="1:10" x14ac:dyDescent="0.2">
      <c r="B63" s="2"/>
      <c r="C63" s="38"/>
      <c r="D63" s="38"/>
      <c r="E63" s="38"/>
      <c r="F63" s="38"/>
      <c r="G63" s="38"/>
      <c r="H63" s="38"/>
      <c r="I63" s="38"/>
      <c r="J63" s="38"/>
    </row>
    <row r="64" spans="1:10" x14ac:dyDescent="0.2">
      <c r="B64" s="2"/>
      <c r="C64" s="38"/>
      <c r="D64" s="38"/>
      <c r="G64" s="38"/>
      <c r="H64" s="38"/>
      <c r="I64" s="38"/>
    </row>
  </sheetData>
  <mergeCells count="16">
    <mergeCell ref="C63:F63"/>
    <mergeCell ref="G63:J63"/>
    <mergeCell ref="C64:D64"/>
    <mergeCell ref="G64:I64"/>
    <mergeCell ref="C26:I26"/>
    <mergeCell ref="J26:J58"/>
    <mergeCell ref="A4:J4"/>
    <mergeCell ref="C14:I14"/>
    <mergeCell ref="J14:J18"/>
    <mergeCell ref="J19:J23"/>
    <mergeCell ref="C19:I19"/>
    <mergeCell ref="A1:J1"/>
    <mergeCell ref="A2:J2"/>
    <mergeCell ref="A3:J3"/>
    <mergeCell ref="J8:J12"/>
    <mergeCell ref="C8:I8"/>
  </mergeCells>
  <printOptions horizontalCentered="1"/>
  <pageMargins left="0.19685039370078741" right="0.19685039370078741" top="0.27559055118110237" bottom="0.27559055118110237" header="0.19685039370078741" footer="0"/>
  <pageSetup paperSize="9" firstPageNumber="0" orientation="landscape" r:id="rId1"/>
  <headerFoot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Michalska</dc:creator>
  <cp:lastModifiedBy>Anna Massier</cp:lastModifiedBy>
  <cp:revision>56</cp:revision>
  <cp:lastPrinted>2022-10-06T06:34:39Z</cp:lastPrinted>
  <dcterms:created xsi:type="dcterms:W3CDTF">2009-04-16T11:32:48Z</dcterms:created>
  <dcterms:modified xsi:type="dcterms:W3CDTF">2022-10-06T06:34:43Z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