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lonska6976\Desktop\12.WOG_25_Myjnie pojazdów gąsienicowych\"/>
    </mc:Choice>
  </mc:AlternateContent>
  <bookViews>
    <workbookView xWindow="0" yWindow="0" windowWidth="28800" windowHeight="13980" firstSheet="1" activeTab="1"/>
  </bookViews>
  <sheets>
    <sheet name="Wycena SOI PRZYKŁAD" sheetId="1" state="hidden" r:id="rId1"/>
    <sheet name="Oferta wykonawcy WZÓR" sheetId="10" r:id="rId2"/>
    <sheet name="Oferta wykonawcy PRZYKŁAD" sheetId="16" state="hidden" r:id="rId3"/>
    <sheet name="Wzór Harmonogramu WZÓR" sheetId="15" r:id="rId4"/>
    <sheet name="Wzór Harmonogramu PRZYKŁAD" sheetId="11" state="hidden" r:id="rId5"/>
    <sheet name="Zest do fakt konserw WZÓR" sheetId="21" r:id="rId6"/>
    <sheet name="Zest do fakt konserw PRZYKŁAD" sheetId="12" state="hidden" r:id="rId7"/>
    <sheet name="Zest do fakt naprawy PRZYKŁAD" sheetId="20" state="hidden" r:id="rId8"/>
    <sheet name="Raport WZÓR" sheetId="23" r:id="rId9"/>
    <sheet name="Raport PRZYKŁAD" sheetId="13" state="hidden" r:id="rId10"/>
    <sheet name="Numeracja dokumentów" sheetId="24" r:id="rId11"/>
    <sheet name="Zbiorcze zestawienie" sheetId="5" r:id="rId12"/>
  </sheets>
  <definedNames>
    <definedName name="_xlnm.Print_Area" localSheetId="1">'Oferta wykonawcy WZÓR'!$A$1:$R$55</definedName>
    <definedName name="_xlnm.Print_Area" localSheetId="5">'Zest do fakt konserw WZÓR'!$A$1:$T$67</definedName>
    <definedName name="_xlnm.Print_Titles" localSheetId="2">'Oferta wykonawcy PRZYKŁAD'!$11:$14</definedName>
    <definedName name="_xlnm.Print_Titles" localSheetId="1">'Oferta wykonawcy WZÓR'!$11:$14</definedName>
    <definedName name="_xlnm.Print_Titles" localSheetId="9">'Raport PRZYKŁAD'!$15:$18</definedName>
    <definedName name="_xlnm.Print_Titles" localSheetId="8">'Raport WZÓR'!$15:$18</definedName>
    <definedName name="_xlnm.Print_Titles" localSheetId="0">'Wycena SOI PRZYKŁAD'!$10:$13</definedName>
    <definedName name="_xlnm.Print_Titles" localSheetId="4">'Wzór Harmonogramu PRZYKŁAD'!$12:$16</definedName>
    <definedName name="_xlnm.Print_Titles" localSheetId="3">'Wzór Harmonogramu WZÓR'!$12:$16</definedName>
    <definedName name="_xlnm.Print_Titles" localSheetId="6">'Zest do fakt konserw PRZYKŁAD'!$20:$23</definedName>
    <definedName name="_xlnm.Print_Titles" localSheetId="5">'Zest do fakt konserw WZÓR'!$20:$23</definedName>
    <definedName name="_xlnm.Print_Titles" localSheetId="7">'Zest do fakt naprawy PRZYKŁAD'!$17:$20</definedName>
  </definedNames>
  <calcPr calcId="162913"/>
</workbook>
</file>

<file path=xl/calcChain.xml><?xml version="1.0" encoding="utf-8"?>
<calcChain xmlns="http://schemas.openxmlformats.org/spreadsheetml/2006/main">
  <c r="R16" i="10" l="1"/>
  <c r="R18" i="10"/>
  <c r="R19" i="10"/>
  <c r="R20" i="10"/>
  <c r="R21" i="10"/>
  <c r="R23" i="10"/>
  <c r="R24" i="10"/>
  <c r="R26" i="10"/>
  <c r="R27" i="10"/>
  <c r="R28" i="10"/>
  <c r="R29" i="10"/>
  <c r="R31" i="10"/>
  <c r="R32" i="10"/>
  <c r="R33" i="10"/>
  <c r="R34" i="10"/>
  <c r="R35" i="10"/>
  <c r="R36" i="10"/>
  <c r="R37" i="10"/>
  <c r="R38" i="10"/>
  <c r="R39" i="10"/>
  <c r="R40" i="10"/>
  <c r="R15" i="10"/>
  <c r="Q16" i="10"/>
  <c r="Q18" i="10"/>
  <c r="Q19" i="10"/>
  <c r="Q20" i="10"/>
  <c r="Q21" i="10"/>
  <c r="Q23" i="10"/>
  <c r="Q24" i="10"/>
  <c r="Q26" i="10"/>
  <c r="Q27" i="10"/>
  <c r="Q28" i="10"/>
  <c r="Q29" i="10"/>
  <c r="Q31" i="10"/>
  <c r="Q32" i="10"/>
  <c r="Q33" i="10"/>
  <c r="Q34" i="10"/>
  <c r="Q35" i="10"/>
  <c r="Q36" i="10"/>
  <c r="Q37" i="10"/>
  <c r="Q38" i="10"/>
  <c r="Q39" i="10"/>
  <c r="Q40" i="10"/>
  <c r="Q15" i="10"/>
  <c r="P16" i="10"/>
  <c r="P18" i="10"/>
  <c r="P19" i="10"/>
  <c r="P20" i="10"/>
  <c r="P21" i="10"/>
  <c r="P23" i="10"/>
  <c r="P24" i="10"/>
  <c r="P26" i="10"/>
  <c r="P27" i="10"/>
  <c r="P28" i="10"/>
  <c r="P29" i="10"/>
  <c r="P31" i="10"/>
  <c r="P32" i="10"/>
  <c r="P33" i="10"/>
  <c r="P34" i="10"/>
  <c r="P35" i="10"/>
  <c r="P36" i="10"/>
  <c r="P37" i="10"/>
  <c r="P38" i="10"/>
  <c r="P39" i="10"/>
  <c r="P40" i="10"/>
  <c r="P15" i="10"/>
  <c r="O16" i="10"/>
  <c r="O17" i="10"/>
  <c r="O18" i="10"/>
  <c r="O19" i="10"/>
  <c r="O20" i="10"/>
  <c r="O21" i="10"/>
  <c r="O22" i="10"/>
  <c r="P22" i="10" s="1"/>
  <c r="Q22" i="10" s="1"/>
  <c r="R22" i="10" s="1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15" i="10"/>
  <c r="P30" i="10" l="1"/>
  <c r="Q30" i="10" s="1"/>
  <c r="R30" i="10" s="1"/>
  <c r="P17" i="10"/>
  <c r="Q17" i="10" s="1"/>
  <c r="R17" i="10" s="1"/>
  <c r="P25" i="10"/>
  <c r="Q25" i="10" s="1"/>
  <c r="R25" i="10" s="1"/>
  <c r="M43" i="15"/>
  <c r="O43" i="15"/>
  <c r="P43" i="15"/>
  <c r="R43" i="15"/>
  <c r="S43" i="15"/>
  <c r="U43" i="15"/>
  <c r="V43" i="15"/>
  <c r="X43" i="15"/>
  <c r="Y43" i="15"/>
  <c r="AA43" i="15"/>
  <c r="AB43" i="15"/>
  <c r="AE43" i="15"/>
  <c r="AG43" i="15"/>
  <c r="AH43" i="15"/>
  <c r="AJ43" i="15"/>
  <c r="AD43" i="15"/>
  <c r="R41" i="10" l="1"/>
  <c r="R49" i="21"/>
  <c r="S49" i="21" s="1"/>
  <c r="R48" i="21"/>
  <c r="S48" i="21" s="1"/>
  <c r="R25" i="21"/>
  <c r="T25" i="21" s="1"/>
  <c r="S25" i="21"/>
  <c r="R26" i="21"/>
  <c r="S26" i="21" s="1"/>
  <c r="R27" i="21"/>
  <c r="S27" i="21"/>
  <c r="T27" i="21" s="1"/>
  <c r="R28" i="21"/>
  <c r="S28" i="21" s="1"/>
  <c r="T28" i="21" s="1"/>
  <c r="R29" i="21"/>
  <c r="T29" i="21" s="1"/>
  <c r="S29" i="21"/>
  <c r="R30" i="21"/>
  <c r="S30" i="21" s="1"/>
  <c r="R31" i="21"/>
  <c r="S31" i="21"/>
  <c r="T31" i="21" s="1"/>
  <c r="R32" i="21"/>
  <c r="S32" i="21" s="1"/>
  <c r="T32" i="21" s="1"/>
  <c r="R33" i="21"/>
  <c r="T33" i="21" s="1"/>
  <c r="S33" i="21"/>
  <c r="R34" i="21"/>
  <c r="S34" i="21" s="1"/>
  <c r="R35" i="21"/>
  <c r="S35" i="21"/>
  <c r="T35" i="21" s="1"/>
  <c r="R36" i="21"/>
  <c r="S36" i="21" s="1"/>
  <c r="T36" i="21" s="1"/>
  <c r="R37" i="21"/>
  <c r="T37" i="21" s="1"/>
  <c r="S37" i="21"/>
  <c r="R38" i="21"/>
  <c r="S38" i="21" s="1"/>
  <c r="R39" i="21"/>
  <c r="S39" i="21"/>
  <c r="T39" i="21" s="1"/>
  <c r="R40" i="21"/>
  <c r="S40" i="21" s="1"/>
  <c r="T40" i="21" s="1"/>
  <c r="R41" i="21"/>
  <c r="T41" i="21" s="1"/>
  <c r="S41" i="21"/>
  <c r="R42" i="21"/>
  <c r="S42" i="21" s="1"/>
  <c r="R43" i="21"/>
  <c r="S43" i="21"/>
  <c r="T43" i="21" s="1"/>
  <c r="R44" i="21"/>
  <c r="S44" i="21" s="1"/>
  <c r="T44" i="21" s="1"/>
  <c r="R45" i="21"/>
  <c r="T45" i="21" s="1"/>
  <c r="S45" i="21"/>
  <c r="R46" i="21"/>
  <c r="S46" i="21" s="1"/>
  <c r="R47" i="21"/>
  <c r="S47" i="21"/>
  <c r="T47" i="21" s="1"/>
  <c r="R24" i="21"/>
  <c r="AL18" i="15"/>
  <c r="AM18" i="15" s="1"/>
  <c r="AL19" i="15"/>
  <c r="AM19" i="15" s="1"/>
  <c r="AL20" i="15"/>
  <c r="AM20" i="15" s="1"/>
  <c r="AL21" i="15"/>
  <c r="AM21" i="15" s="1"/>
  <c r="AL22" i="15"/>
  <c r="AM22" i="15" s="1"/>
  <c r="AL23" i="15"/>
  <c r="AM23" i="15" s="1"/>
  <c r="AL24" i="15"/>
  <c r="AM24" i="15" s="1"/>
  <c r="AL25" i="15"/>
  <c r="AM25" i="15" s="1"/>
  <c r="AL26" i="15"/>
  <c r="AM26" i="15" s="1"/>
  <c r="AL27" i="15"/>
  <c r="AM27" i="15" s="1"/>
  <c r="AL28" i="15"/>
  <c r="AM28" i="15" s="1"/>
  <c r="AL29" i="15"/>
  <c r="AM29" i="15" s="1"/>
  <c r="AL30" i="15"/>
  <c r="AM30" i="15" s="1"/>
  <c r="AL31" i="15"/>
  <c r="AM31" i="15" s="1"/>
  <c r="AL32" i="15"/>
  <c r="AM32" i="15" s="1"/>
  <c r="AL33" i="15"/>
  <c r="AM33" i="15" s="1"/>
  <c r="AL34" i="15"/>
  <c r="AM34" i="15" s="1"/>
  <c r="AL35" i="15"/>
  <c r="AM35" i="15" s="1"/>
  <c r="AL36" i="15"/>
  <c r="AM36" i="15" s="1"/>
  <c r="AL37" i="15"/>
  <c r="AM37" i="15" s="1"/>
  <c r="AL38" i="15"/>
  <c r="AM38" i="15" s="1"/>
  <c r="AL39" i="15"/>
  <c r="AM39" i="15" s="1"/>
  <c r="AL40" i="15"/>
  <c r="AM40" i="15" s="1"/>
  <c r="AL41" i="15"/>
  <c r="AM41" i="15" s="1"/>
  <c r="AL42" i="15"/>
  <c r="AM42" i="15" s="1"/>
  <c r="AL17" i="15"/>
  <c r="AM17" i="15" s="1"/>
  <c r="AN17" i="15" s="1"/>
  <c r="AO17" i="15" l="1"/>
  <c r="N43" i="15"/>
  <c r="Q43" i="15"/>
  <c r="W43" i="15"/>
  <c r="AC43" i="15"/>
  <c r="AF43" i="15"/>
  <c r="T43" i="15"/>
  <c r="Z43" i="15"/>
  <c r="AI43" i="15"/>
  <c r="AN42" i="15"/>
  <c r="AO42" i="15" s="1"/>
  <c r="AN41" i="15"/>
  <c r="AO41" i="15" s="1"/>
  <c r="AN40" i="15"/>
  <c r="AO40" i="15" s="1"/>
  <c r="AN39" i="15"/>
  <c r="AO39" i="15" s="1"/>
  <c r="AN38" i="15"/>
  <c r="AO38" i="15" s="1"/>
  <c r="AN37" i="15"/>
  <c r="AO37" i="15" s="1"/>
  <c r="AN36" i="15"/>
  <c r="AO36" i="15" s="1"/>
  <c r="AN35" i="15"/>
  <c r="AO35" i="15" s="1"/>
  <c r="AN34" i="15"/>
  <c r="AO34" i="15" s="1"/>
  <c r="AN33" i="15"/>
  <c r="AO33" i="15" s="1"/>
  <c r="AN32" i="15"/>
  <c r="AO32" i="15" s="1"/>
  <c r="AN31" i="15"/>
  <c r="AO31" i="15" s="1"/>
  <c r="AN30" i="15"/>
  <c r="AO30" i="15" s="1"/>
  <c r="AN29" i="15"/>
  <c r="AO29" i="15" s="1"/>
  <c r="AN28" i="15"/>
  <c r="AO28" i="15" s="1"/>
  <c r="AN27" i="15"/>
  <c r="AO27" i="15" s="1"/>
  <c r="AN26" i="15"/>
  <c r="AO26" i="15" s="1"/>
  <c r="AN25" i="15"/>
  <c r="AO25" i="15" s="1"/>
  <c r="AN24" i="15"/>
  <c r="AO24" i="15" s="1"/>
  <c r="AN23" i="15"/>
  <c r="AO23" i="15" s="1"/>
  <c r="AN22" i="15"/>
  <c r="AO22" i="15" s="1"/>
  <c r="AN21" i="15"/>
  <c r="AO21" i="15" s="1"/>
  <c r="AN20" i="15"/>
  <c r="AO20" i="15" s="1"/>
  <c r="AN19" i="15"/>
  <c r="AO19" i="15" s="1"/>
  <c r="AN18" i="15"/>
  <c r="AO18" i="15" s="1"/>
  <c r="T49" i="21"/>
  <c r="T48" i="21"/>
  <c r="T46" i="21"/>
  <c r="T42" i="21"/>
  <c r="T38" i="21"/>
  <c r="T34" i="21"/>
  <c r="T30" i="21"/>
  <c r="T26" i="21"/>
  <c r="S24" i="21"/>
  <c r="T24" i="21" s="1"/>
  <c r="R25" i="20"/>
  <c r="Q22" i="20"/>
  <c r="R22" i="20" s="1"/>
  <c r="Q23" i="20"/>
  <c r="R23" i="20" s="1"/>
  <c r="Q24" i="20"/>
  <c r="R24" i="20" s="1"/>
  <c r="Q25" i="20"/>
  <c r="Q21" i="20"/>
  <c r="P26" i="20"/>
  <c r="S29" i="12"/>
  <c r="T29" i="12" s="1"/>
  <c r="S34" i="12"/>
  <c r="R35" i="12"/>
  <c r="S35" i="12" s="1"/>
  <c r="R36" i="12"/>
  <c r="S36" i="12" s="1"/>
  <c r="R37" i="12"/>
  <c r="R38" i="12"/>
  <c r="R34" i="12"/>
  <c r="R27" i="12"/>
  <c r="S27" i="12" s="1"/>
  <c r="R28" i="12"/>
  <c r="R29" i="12"/>
  <c r="R30" i="12"/>
  <c r="R31" i="12"/>
  <c r="S31" i="12" s="1"/>
  <c r="R26" i="12"/>
  <c r="R33" i="12"/>
  <c r="S33" i="12" s="1"/>
  <c r="T33" i="12" s="1"/>
  <c r="R32" i="12"/>
  <c r="S32" i="12" s="1"/>
  <c r="R25" i="12"/>
  <c r="R24" i="12"/>
  <c r="S24" i="12" s="1"/>
  <c r="T24" i="12" s="1"/>
  <c r="R39" i="12" l="1"/>
  <c r="S28" i="12"/>
  <c r="T28" i="12" s="1"/>
  <c r="T30" i="12"/>
  <c r="T34" i="12"/>
  <c r="S26" i="12"/>
  <c r="T26" i="12" s="1"/>
  <c r="Q26" i="20"/>
  <c r="S37" i="12"/>
  <c r="T37" i="12" s="1"/>
  <c r="S38" i="12"/>
  <c r="T38" i="12" s="1"/>
  <c r="S30" i="12"/>
  <c r="R21" i="20"/>
  <c r="R26" i="20" s="1"/>
  <c r="R50" i="21"/>
  <c r="S25" i="12"/>
  <c r="T25" i="12" s="1"/>
  <c r="T36" i="12"/>
  <c r="T32" i="12"/>
  <c r="T35" i="12"/>
  <c r="T31" i="12"/>
  <c r="T27" i="12"/>
  <c r="R26" i="16"/>
  <c r="R27" i="16"/>
  <c r="O26" i="16"/>
  <c r="O27" i="16"/>
  <c r="O28" i="16"/>
  <c r="O29" i="16"/>
  <c r="O25" i="16"/>
  <c r="O18" i="16"/>
  <c r="P18" i="16" s="1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4" i="16"/>
  <c r="P26" i="16"/>
  <c r="Q26" i="16" s="1"/>
  <c r="P27" i="16"/>
  <c r="Q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T39" i="12" l="1"/>
  <c r="Q24" i="16"/>
  <c r="R24" i="16" s="1"/>
  <c r="Q25" i="16"/>
  <c r="R25" i="16" s="1"/>
  <c r="Q18" i="16"/>
  <c r="R18" i="16" s="1"/>
  <c r="P25" i="16"/>
  <c r="S39" i="12"/>
  <c r="T50" i="21"/>
  <c r="S50" i="21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N25" i="11"/>
  <c r="AM25" i="11"/>
  <c r="AM18" i="11"/>
  <c r="AL26" i="11"/>
  <c r="AM26" i="11" s="1"/>
  <c r="AN26" i="11" s="1"/>
  <c r="AO26" i="11" s="1"/>
  <c r="AL25" i="11"/>
  <c r="AL18" i="11"/>
  <c r="AN18" i="11" s="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R30" i="16" l="1"/>
  <c r="AO25" i="11"/>
  <c r="AO18" i="11"/>
  <c r="P22" i="1"/>
  <c r="Q22" i="1" s="1"/>
  <c r="R22" i="1" s="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Y32" i="11"/>
  <c r="AB32" i="11"/>
  <c r="AE32" i="11"/>
  <c r="S32" i="11"/>
  <c r="M32" i="11"/>
  <c r="AH32" i="11"/>
  <c r="P32" i="11"/>
  <c r="AO43" i="15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<sst xmlns="http://schemas.openxmlformats.org/spreadsheetml/2006/main" count="1928" uniqueCount="332">
  <si>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</si>
  <si>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</si>
  <si>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</si>
  <si>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</si>
  <si>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</si>
  <si>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</si>
  <si>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</si>
  <si>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</si>
  <si>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</si>
  <si>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</si>
  <si>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</si>
  <si>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</si>
  <si>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</si>
  <si>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</si>
  <si>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</si>
  <si>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</si>
  <si>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</si>
  <si>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</si>
  <si>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</si>
  <si>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</si>
  <si>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</si>
  <si>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</si>
  <si>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</si>
  <si>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</si>
  <si>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</si>
  <si>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</si>
  <si>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</si>
  <si>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</si>
  <si>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</si>
  <si>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</si>
  <si>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</si>
  <si>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</si>
  <si>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</si>
  <si>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</si>
  <si>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</si>
  <si>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</si>
  <si>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</si>
  <si>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</si>
  <si>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</si>
  <si>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Nazwa Wykonawcy:</t>
  </si>
  <si>
    <t>Adres Wykonawcy: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</si>
  <si>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</si>
  <si>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</si>
  <si>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</si>
  <si>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</si>
  <si>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</si>
  <si>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</si>
  <si>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</si>
  <si>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</si>
  <si>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</si>
  <si>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</si>
  <si>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</si>
  <si>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</si>
  <si>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Numer i data wystawienia faktury</t>
  </si>
  <si>
    <t>Załącznik nr …..</t>
  </si>
  <si>
    <t>Nr protokołu naprawy</t>
  </si>
  <si>
    <t>Data wykonania naprawy</t>
  </si>
  <si>
    <t>Wartość faktury brutto [zł]</t>
  </si>
  <si>
    <t>Łączna wartość realizacji napraw:</t>
  </si>
  <si>
    <t>KONSERWACJA STAŁYCH URZĄDZEŃ TECHNICZNYCH ………….</t>
  </si>
  <si>
    <t>Rodzaj stałych urządzeń technicznych:</t>
  </si>
  <si>
    <t>Wartość naliczonych kar [zł]</t>
  </si>
  <si>
    <t>Opóźnienie w realizacji [ilość dni]</t>
  </si>
  <si>
    <t>ROZLICZENIE NAPRAW (BIEZĄCYCH I AWARYJNYCH)</t>
  </si>
  <si>
    <t>ZBIORCZE ZESTAWIENIE UMOWY NR ……………Z DNIA ………….</t>
  </si>
  <si>
    <t>Zestawienie wykonano na dzień:</t>
  </si>
  <si>
    <t>Łączna wartość wg podziału na kompleksy wojskowe:</t>
  </si>
  <si>
    <t>Wartość brutto</t>
  </si>
  <si>
    <t>Nazwa Użytkownika / Rodzaj wojsk</t>
  </si>
  <si>
    <t>(rozliczenie w programie EXCEL - rozliczenie automatyczne)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</si>
  <si>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</si>
  <si>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</si>
  <si>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</si>
  <si>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</si>
  <si>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</si>
  <si>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</si>
  <si>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</si>
  <si>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</si>
  <si>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</si>
  <si>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</si>
  <si>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</si>
  <si>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</si>
  <si>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</si>
  <si>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</si>
  <si>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</si>
  <si>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</si>
  <si>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</si>
  <si>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</si>
  <si>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</si>
  <si>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</si>
  <si>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</si>
  <si>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</si>
  <si>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</si>
  <si>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</si>
  <si>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</si>
  <si>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</si>
  <si>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</si>
  <si>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</si>
  <si>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</si>
  <si>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</si>
  <si>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</si>
  <si>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</si>
  <si>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</si>
  <si>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</si>
  <si>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</si>
  <si>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</si>
  <si>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</si>
  <si>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</si>
  <si>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</si>
  <si>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</si>
  <si>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</si>
  <si>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</si>
  <si>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</si>
  <si>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</si>
  <si>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</si>
  <si>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</si>
  <si>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</si>
  <si>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</si>
  <si>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</si>
  <si>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</si>
  <si>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</si>
  <si>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</si>
  <si>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</si>
  <si>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</si>
  <si>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</si>
  <si>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</si>
  <si>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ROZLICZENIE USŁUGI KONSERWACYJNEJ STAŁYCH URZĄDZEŃ TECHNICZNYCH - KONSERWACJA</t>
  </si>
  <si>
    <t>Łączna wartość wg podziału na beneficjentów: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</si>
  <si>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</si>
  <si>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</si>
  <si>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</si>
  <si>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</si>
  <si>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</si>
  <si>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</si>
  <si>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</si>
  <si>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</si>
  <si>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</si>
  <si>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</si>
  <si>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</si>
  <si>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</si>
  <si>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</si>
  <si>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</si>
  <si>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</si>
  <si>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</si>
  <si>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</si>
  <si>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</si>
  <si>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</si>
  <si>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</si>
  <si>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</si>
  <si>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</si>
  <si>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</si>
  <si>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</si>
  <si>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</si>
  <si>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</si>
  <si>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</si>
  <si>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</si>
  <si>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</si>
  <si>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</si>
  <si>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</si>
  <si>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</si>
  <si>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</si>
  <si>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</si>
  <si>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</si>
  <si>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</si>
  <si>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</si>
  <si>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</si>
  <si>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</si>
  <si>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</si>
  <si>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</si>
  <si>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</si>
  <si>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</si>
  <si>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</si>
  <si>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</si>
  <si>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</si>
  <si>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</si>
  <si>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</si>
  <si>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</si>
  <si>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</si>
  <si>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</si>
  <si>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</si>
  <si>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</si>
  <si>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</si>
  <si>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</si>
  <si>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</si>
  <si>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</si>
  <si>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</si>
  <si>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</si>
  <si>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</si>
  <si>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</si>
  <si>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</si>
  <si>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</si>
  <si>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</si>
  <si>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</si>
  <si>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</si>
  <si>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</si>
  <si>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</si>
  <si>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</si>
  <si>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</si>
  <si>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</si>
  <si>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</si>
  <si>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</si>
  <si>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</si>
  <si>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</si>
  <si>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</si>
  <si>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</si>
  <si>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</si>
  <si>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</si>
  <si>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</si>
  <si>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</si>
  <si>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</si>
  <si>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</si>
  <si>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</si>
  <si>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</si>
  <si>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</si>
  <si>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</si>
  <si>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</si>
  <si>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</si>
  <si>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</si>
  <si>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</si>
  <si>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</si>
  <si>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RAPORT NR 1/K/KOSZALIN/01/2019 Z WYKONANEJ USŁUGI KONSERWACYJNEJ STAŁYCH URZĄDZEŃ TECHNICZNYCH</t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</si>
  <si>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</si>
  <si>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</si>
  <si>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</si>
  <si>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</si>
  <si>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</si>
  <si>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nr/K/miejscowość/MM/RRRR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</si>
  <si>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</si>
  <si>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</si>
  <si>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</si>
  <si>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</si>
  <si>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</si>
  <si>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</si>
  <si>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nr/N/miejscowość/MM/RRRR</t>
  </si>
  <si>
    <t>nr/AW/miejscowość/MM/RRRR</t>
  </si>
  <si>
    <t>nr/KN/miejscowość/MM/RRRR</t>
  </si>
  <si>
    <t>miejscowość: np.. KOSZALIN / DARŁOWO / KOŁOBRZEG</t>
  </si>
  <si>
    <t>Nr raportu z wykonanego przeglądu lub protokołu awarii w którym stwierdzono konieczność naprawy</t>
  </si>
  <si>
    <t>Czynności naprawcze</t>
  </si>
  <si>
    <t>Okres w którym były dokonywane naprawy:</t>
  </si>
  <si>
    <t>Protokół awarii</t>
  </si>
  <si>
    <t xml:space="preserve"> Myjnia pojazdów kołowych i gąsienicowych </t>
  </si>
  <si>
    <t>HDR 77</t>
  </si>
  <si>
    <t xml:space="preserve">Urządzenie recyrkulacji wody  </t>
  </si>
  <si>
    <t>KARCHER</t>
  </si>
  <si>
    <t>Stacjonarny podgrzewacz elektryczny</t>
  </si>
  <si>
    <t>HWE 860</t>
  </si>
  <si>
    <t>Pompa stacjonarna wysokociśnieniowa</t>
  </si>
  <si>
    <t>HD9/16 ST-H</t>
  </si>
  <si>
    <t>Agregat sprężarkowy</t>
  </si>
  <si>
    <t>GG480</t>
  </si>
  <si>
    <t>Instalacje sanitarne- wyposażenie budynku</t>
  </si>
  <si>
    <t>-</t>
  </si>
  <si>
    <t>Stanowiska mycia pojazdów kołowych</t>
  </si>
  <si>
    <t xml:space="preserve">Stanowiska mycia pojazdów gąsienicowych </t>
  </si>
  <si>
    <t>Separator lamelowo- koalesencyjny V=3 l/s</t>
  </si>
  <si>
    <t>Pompownia I stopnia</t>
  </si>
  <si>
    <t>Wpusty uliczne z osadnikiem</t>
  </si>
  <si>
    <t>Usuwanie odpadów pojazdem asenizacyjnym</t>
  </si>
  <si>
    <t>ul. 4-go Marca K-lin</t>
  </si>
  <si>
    <t>8pplot</t>
  </si>
  <si>
    <t>ul. Wojska Polskiego 66 K-lin</t>
  </si>
  <si>
    <t xml:space="preserve">CSSP </t>
  </si>
  <si>
    <t>HDR 777</t>
  </si>
  <si>
    <t>Rodzaj stałych urządzeń technicznych:  myjnie pojazdów kołowych i gąsienicowych</t>
  </si>
  <si>
    <t>Zał. Nr 2 do ST pkt.1.1.</t>
  </si>
  <si>
    <t>Zał. Nr 2 do ST pkt. 1.2.</t>
  </si>
  <si>
    <t>Zał. Nr 2 do ST pkt. 1.3.</t>
  </si>
  <si>
    <t>Zał. Nr 2 do ST pkt. 1.4.</t>
  </si>
  <si>
    <t>Zał. Nr 2 do ST pkt.8.</t>
  </si>
  <si>
    <t>Zał. Nr 2 do ST pkt.2.</t>
  </si>
  <si>
    <t>Zał. Nr 2 do ST pkt. 5.</t>
  </si>
  <si>
    <t>Zał. Nr 2 do ST pkt. 7.</t>
  </si>
  <si>
    <t>Zał. Nr 2 do ST pkt.2,3,4,5</t>
  </si>
  <si>
    <t>Zał. Nr 2 do ST pkt. 9.</t>
  </si>
  <si>
    <t>Zał. Nr 2 do ST pkt. 3.</t>
  </si>
  <si>
    <t>Zał. Nr 2 do ST pkt. 6.</t>
  </si>
  <si>
    <t>Zał. Nr 2 do ST pkt. 4.</t>
  </si>
  <si>
    <t>Załącznik nr 3 do umowy</t>
  </si>
  <si>
    <t>Załącznik nr 4 do umowy</t>
  </si>
  <si>
    <t>Załącznik nr 5 do umowy</t>
  </si>
  <si>
    <t>Rok 2025</t>
  </si>
  <si>
    <t>UWAGA:</t>
  </si>
  <si>
    <r>
      <t>kol.15= kol.14 ×</t>
    </r>
    <r>
      <rPr>
        <sz val="9.9"/>
        <color theme="1"/>
        <rFont val="Arial"/>
        <family val="2"/>
        <charset val="238"/>
      </rPr>
      <t xml:space="preserve"> kol.6</t>
    </r>
  </si>
  <si>
    <r>
      <t>kol.16= kol.15 ×</t>
    </r>
    <r>
      <rPr>
        <sz val="9.9"/>
        <color theme="1"/>
        <rFont val="Arial"/>
        <family val="2"/>
        <charset val="238"/>
      </rPr>
      <t xml:space="preserve"> 23%</t>
    </r>
  </si>
  <si>
    <r>
      <t>kol.17= kol.15 +</t>
    </r>
    <r>
      <rPr>
        <sz val="9.9"/>
        <color theme="1"/>
        <rFont val="Arial"/>
        <family val="2"/>
        <charset val="238"/>
      </rPr>
      <t xml:space="preserve"> kol.16</t>
    </r>
  </si>
  <si>
    <r>
      <t>kol.18= kol.17 ×</t>
    </r>
    <r>
      <rPr>
        <sz val="9.9"/>
        <color theme="1"/>
        <rFont val="Arial"/>
        <family val="2"/>
        <charset val="238"/>
      </rPr>
      <t xml:space="preserve"> kol.12</t>
    </r>
  </si>
  <si>
    <t>Separator błota i piasku V=20 m3</t>
  </si>
  <si>
    <t>Separator błota i piasku V=20m3</t>
  </si>
  <si>
    <t>W przypadku stwierdzenia nieprawidłowości Wykonawca sporządzi protokół awarii/naprawy</t>
  </si>
  <si>
    <t>Potwierdzam wykonanie usługi zgodnie z umową nr ……………………………</t>
  </si>
  <si>
    <t xml:space="preserve">Nazwa i Kody CPV: 50511100-1  Usługi w zakresie napraw i konserwacji pomp cieczowych, 50512000-7 Usługi w zakresie napraw i konserwacji zaworów, 50531300-9 Usługi w zakresie napraw i konserwacji sprężarek, 50710000-5 Usługi w zakresie napraw i konserwacji elektrycznych i mechanicznych instalacji budynkowych </t>
  </si>
  <si>
    <t>Rodzaj stałych urządzeń technicznych:myjnie pojazdów kołowych i gąsienicowych</t>
  </si>
  <si>
    <t>Nr (wg. Harmonogramu)  konserwacji:</t>
  </si>
  <si>
    <t>Wartość brutto konserwacji wg harmonogramu:</t>
  </si>
  <si>
    <t>Wartość brutto aktualnej faktury za konserwację:</t>
  </si>
  <si>
    <t>Wartość brutto zrealizowanej umowy za  konserwacje - wraz z aktualną fakturą:</t>
  </si>
  <si>
    <t>Wartość brutto umowy pozostała do realizacji za konserwacje - bez aktualnej faktury:</t>
  </si>
  <si>
    <t>Rozliczenie szczegółowe bieżącej konserwacji:</t>
  </si>
  <si>
    <t>Data faktycznego wykonania kompletnej konserwacji:</t>
  </si>
  <si>
    <t>Data wykonania kompletnej konserwacji wg harmonogramu:</t>
  </si>
  <si>
    <t>Data wykonania konserwacji</t>
  </si>
  <si>
    <t>Nr raportu z wykonanej konserwacji</t>
  </si>
  <si>
    <t>Czasookres wykonania konserwcji
[m-c]</t>
  </si>
  <si>
    <t xml:space="preserve">Realizacja czynności konserwacyjnych </t>
  </si>
  <si>
    <t>Czasookres wykonania  konserwacji
[m-c]</t>
  </si>
  <si>
    <t>Harmonogram realizacji konserwacji rok/m-c/nr konserwacji</t>
  </si>
  <si>
    <t>Ilość konserwacji w trakcie trwania całej umowy</t>
  </si>
  <si>
    <t>Wycena konserwacji</t>
  </si>
  <si>
    <t>Jedna konserwacja</t>
  </si>
  <si>
    <t>Czasookres wykonania konserwacji
[m-c]</t>
  </si>
  <si>
    <t>Raport z konserwacji okresowej</t>
  </si>
  <si>
    <t>Wartość brutto konserwacji [zł]</t>
  </si>
  <si>
    <t>Wycena  konserwacji</t>
  </si>
  <si>
    <t>Osoby ze strony Wykonawcy dokonujące konserwacji:</t>
  </si>
  <si>
    <t>Data rozpoczęcia realizacji (pierwszej konserwacji)</t>
  </si>
  <si>
    <t>Data zakończenia realizacji (ostatniej konserwacji)</t>
  </si>
  <si>
    <t>ROZLICZENIE PLANOWANYCH KONSERWACJI</t>
  </si>
  <si>
    <t>Nr konserwacji</t>
  </si>
  <si>
    <t>Łączna wartość realizacji umowy - konserwacje i naprawy:</t>
  </si>
  <si>
    <t>Łączna wartość realizacji konserwacji:</t>
  </si>
  <si>
    <t>1/K/KOSZALIN/01/2025</t>
  </si>
  <si>
    <t>2/N/DARŁOWO/02/2025</t>
  </si>
  <si>
    <t>1/AW/KOŁOBRZEG/01/2025</t>
  </si>
  <si>
    <t>3/KN/ŁAZY/01/2025</t>
  </si>
  <si>
    <t>Rok 2026</t>
  </si>
  <si>
    <t>Rok 2027</t>
  </si>
  <si>
    <t>Pomiary elektryczne (pomiar rezystancji izolacji przewodów, impedancjipętli zwarcia, rezystancji uziemienia, wyłączników różnicowo-prądowych, urządzeń elektrycznych</t>
  </si>
  <si>
    <t xml:space="preserve">Nazwa i Kody CPV:50511000-0  ,CPV: 50511100-1  Usługi w zakresie napraw i konserwacji pomp cieczowych, 50512000-7 Usługi w zakresie napraw i konserwacji zaworów, 50531300-9 Usługi w zakresie napraw i konserwacji sprężarek, 50710000-5 Usługi w zakresie napraw i konserwacji elektrycznych i mechanicznych instalacji budynkowych </t>
  </si>
  <si>
    <t>Załącznik nr 2a do SWZ</t>
  </si>
  <si>
    <t>ZESTAWIENIE CENOWE USŁUGI KONSERWACYJNEJ - ZADANIE NR 1 - GRUPA ZABEZPIECZENIA KOSZALIN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</si>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</sst>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zł&quot;#,##0_);[Red]\(&quot;zł&quot;#,##0\)"/>
    <numFmt numFmtId="165" formatCode="&quot;zł&quot;#,##0.00_);[Red]\(&quot;zł&quot;#,##0.00\)"/>
    <numFmt numFmtId="166" formatCode="#,##0.00\ &quot;zł&quot;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.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2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3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2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2" fontId="16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8" fillId="0" borderId="0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2" fontId="19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165" fontId="14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7" fillId="5" borderId="1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horizontal="left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2" fontId="17" fillId="0" borderId="7" xfId="0" applyNumberFormat="1" applyFont="1" applyBorder="1" applyAlignment="1">
      <alignment vertical="center"/>
    </xf>
    <xf numFmtId="2" fontId="17" fillId="0" borderId="7" xfId="0" applyNumberFormat="1" applyFont="1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top" textRotation="90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18" fillId="0" borderId="2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2" xfId="0" applyFont="1" applyBorder="1"/>
    <xf numFmtId="0" fontId="0" fillId="0" borderId="19" xfId="0" applyBorder="1"/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0" fillId="0" borderId="0" xfId="0" applyBorder="1"/>
    <xf numFmtId="2" fontId="10" fillId="0" borderId="0" xfId="0" applyNumberFormat="1" applyFont="1" applyBorder="1" applyAlignment="1">
      <alignment vertical="center"/>
    </xf>
    <xf numFmtId="0" fontId="23" fillId="0" borderId="0" xfId="0" applyFont="1"/>
    <xf numFmtId="0" fontId="24" fillId="0" borderId="0" xfId="0" applyFont="1"/>
    <xf numFmtId="0" fontId="18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7" fillId="5" borderId="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7" borderId="1" xfId="0" applyFill="1" applyBorder="1" applyAlignment="1"/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9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7" borderId="26" xfId="0" applyFill="1" applyBorder="1" applyAlignment="1">
      <alignment horizontal="center" wrapText="1"/>
    </xf>
    <xf numFmtId="0" fontId="0" fillId="7" borderId="11" xfId="0" applyFill="1" applyBorder="1" applyAlignment="1">
      <alignment horizontal="center" wrapText="1"/>
    </xf>
    <xf numFmtId="0" fontId="0" fillId="7" borderId="13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4" t="s">
        <v>80</v>
      </c>
      <c r="C1" s="24"/>
      <c r="E1" s="24"/>
      <c r="R1" s="33" t="s">
        <v>89</v>
      </c>
    </row>
    <row r="2" spans="1:18">
      <c r="B2" s="23"/>
    </row>
    <row r="3" spans="1:18">
      <c r="B3" s="23" t="s">
        <v>81</v>
      </c>
      <c r="C3" s="23"/>
      <c r="E3" s="23"/>
    </row>
    <row r="4" spans="1:18">
      <c r="E4" s="23"/>
    </row>
    <row r="5" spans="1:18" ht="30" customHeight="1">
      <c r="A5" s="135" t="s">
        <v>113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8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96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121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18.75" customHeight="1">
      <c r="A9" s="35" t="s">
        <v>41</v>
      </c>
      <c r="B9" s="37" t="s">
        <v>97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ht="19.5" customHeight="1">
      <c r="A10" s="132" t="s">
        <v>0</v>
      </c>
      <c r="B10" s="132" t="s">
        <v>93</v>
      </c>
      <c r="C10" s="126" t="s">
        <v>95</v>
      </c>
      <c r="D10" s="127"/>
      <c r="E10" s="127"/>
      <c r="F10" s="127"/>
      <c r="G10" s="128"/>
      <c r="H10" s="132" t="s">
        <v>1</v>
      </c>
      <c r="I10" s="132"/>
      <c r="J10" s="132"/>
      <c r="K10" s="132" t="s">
        <v>74</v>
      </c>
      <c r="L10" s="132" t="s">
        <v>34</v>
      </c>
      <c r="M10" s="132" t="s">
        <v>92</v>
      </c>
      <c r="N10" s="126" t="s">
        <v>118</v>
      </c>
      <c r="O10" s="127"/>
      <c r="P10" s="127"/>
      <c r="Q10" s="127"/>
      <c r="R10" s="128"/>
    </row>
    <row r="11" spans="1:18" ht="15.75" customHeight="1">
      <c r="A11" s="132"/>
      <c r="B11" s="132"/>
      <c r="C11" s="129" t="s">
        <v>94</v>
      </c>
      <c r="D11" s="129" t="s">
        <v>5</v>
      </c>
      <c r="E11" s="129" t="s">
        <v>7</v>
      </c>
      <c r="F11" s="129" t="s">
        <v>91</v>
      </c>
      <c r="G11" s="129" t="s">
        <v>129</v>
      </c>
      <c r="H11" s="129" t="s">
        <v>2</v>
      </c>
      <c r="I11" s="129" t="s">
        <v>3</v>
      </c>
      <c r="J11" s="129" t="s">
        <v>88</v>
      </c>
      <c r="K11" s="132"/>
      <c r="L11" s="132"/>
      <c r="M11" s="132"/>
      <c r="N11" s="126" t="s">
        <v>114</v>
      </c>
      <c r="O11" s="127"/>
      <c r="P11" s="127"/>
      <c r="Q11" s="128"/>
      <c r="R11" s="7" t="s">
        <v>37</v>
      </c>
    </row>
    <row r="12" spans="1:18" ht="49.5" customHeight="1">
      <c r="A12" s="132"/>
      <c r="B12" s="132"/>
      <c r="C12" s="130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5" t="s">
        <v>28</v>
      </c>
      <c r="O12" s="5" t="s">
        <v>29</v>
      </c>
      <c r="P12" s="5" t="s">
        <v>31</v>
      </c>
      <c r="Q12" s="5" t="s">
        <v>30</v>
      </c>
      <c r="R12" s="5" t="s">
        <v>30</v>
      </c>
    </row>
    <row r="13" spans="1:18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</row>
    <row r="14" spans="1:18" ht="20.25" customHeight="1">
      <c r="A14" s="131">
        <v>1</v>
      </c>
      <c r="B14" s="133" t="s">
        <v>4</v>
      </c>
      <c r="C14" s="134" t="s">
        <v>6</v>
      </c>
      <c r="D14" s="131" t="s">
        <v>9</v>
      </c>
      <c r="E14" s="131" t="s">
        <v>8</v>
      </c>
      <c r="F14" s="131">
        <v>1</v>
      </c>
      <c r="G14" s="131">
        <v>2014</v>
      </c>
      <c r="H14" s="133" t="s">
        <v>17</v>
      </c>
      <c r="I14" s="131">
        <v>15</v>
      </c>
      <c r="J14" s="131" t="s">
        <v>72</v>
      </c>
      <c r="K14" s="27">
        <v>12</v>
      </c>
      <c r="L14" s="27">
        <f>12/K14*2</f>
        <v>2</v>
      </c>
      <c r="M14" s="28" t="s">
        <v>23</v>
      </c>
      <c r="N14" s="29">
        <v>65</v>
      </c>
      <c r="O14" s="31">
        <f t="shared" ref="O14" si="0">F14*N14</f>
        <v>65</v>
      </c>
      <c r="P14" s="31">
        <f t="shared" ref="P14:P15" si="1">O14*0.23</f>
        <v>14.950000000000001</v>
      </c>
      <c r="Q14" s="31">
        <f t="shared" ref="Q14:Q15" si="2">O14+P14</f>
        <v>79.95</v>
      </c>
      <c r="R14" s="31">
        <f t="shared" ref="R14:R28" si="3">Q14*L14</f>
        <v>159.9</v>
      </c>
    </row>
    <row r="15" spans="1:18" ht="20.25" customHeight="1">
      <c r="A15" s="131"/>
      <c r="B15" s="133"/>
      <c r="C15" s="134"/>
      <c r="D15" s="131"/>
      <c r="E15" s="131"/>
      <c r="F15" s="131"/>
      <c r="G15" s="131"/>
      <c r="H15" s="133"/>
      <c r="I15" s="131"/>
      <c r="J15" s="131"/>
      <c r="K15" s="27">
        <v>3</v>
      </c>
      <c r="L15" s="27">
        <v>6</v>
      </c>
      <c r="M15" s="28" t="s">
        <v>24</v>
      </c>
      <c r="N15" s="29">
        <v>55</v>
      </c>
      <c r="O15" s="31">
        <f>F14*N15</f>
        <v>55</v>
      </c>
      <c r="P15" s="31">
        <f t="shared" si="1"/>
        <v>12.65</v>
      </c>
      <c r="Q15" s="31">
        <f t="shared" si="2"/>
        <v>67.650000000000006</v>
      </c>
      <c r="R15" s="31">
        <f t="shared" si="3"/>
        <v>405.90000000000003</v>
      </c>
    </row>
    <row r="16" spans="1:18" ht="20.25" customHeight="1">
      <c r="A16" s="27">
        <v>2</v>
      </c>
      <c r="B16" s="133"/>
      <c r="C16" s="28" t="s">
        <v>10</v>
      </c>
      <c r="D16" s="27" t="s">
        <v>11</v>
      </c>
      <c r="E16" s="27" t="s">
        <v>8</v>
      </c>
      <c r="F16" s="27">
        <v>23</v>
      </c>
      <c r="G16" s="27">
        <v>2014</v>
      </c>
      <c r="H16" s="30" t="s">
        <v>17</v>
      </c>
      <c r="I16" s="27">
        <v>15</v>
      </c>
      <c r="J16" s="27" t="s">
        <v>72</v>
      </c>
      <c r="K16" s="27">
        <v>3</v>
      </c>
      <c r="L16" s="27">
        <f t="shared" ref="L16:L28" si="4">12/K16*2</f>
        <v>8</v>
      </c>
      <c r="M16" s="28" t="s">
        <v>25</v>
      </c>
      <c r="N16" s="31">
        <v>24</v>
      </c>
      <c r="O16" s="31">
        <f t="shared" ref="O16:O21" si="5">F16*N16</f>
        <v>552</v>
      </c>
      <c r="P16" s="31">
        <f>O16*0.23</f>
        <v>126.96000000000001</v>
      </c>
      <c r="Q16" s="31">
        <f>O16+P16</f>
        <v>678.96</v>
      </c>
      <c r="R16" s="31">
        <f t="shared" si="3"/>
        <v>5431.68</v>
      </c>
    </row>
    <row r="17" spans="1:18" ht="20.25" customHeight="1">
      <c r="A17" s="27">
        <v>3</v>
      </c>
      <c r="B17" s="133"/>
      <c r="C17" s="28" t="s">
        <v>26</v>
      </c>
      <c r="D17" s="27" t="s">
        <v>27</v>
      </c>
      <c r="E17" s="27" t="s">
        <v>8</v>
      </c>
      <c r="F17" s="27">
        <v>21</v>
      </c>
      <c r="G17" s="27">
        <v>2014</v>
      </c>
      <c r="H17" s="30" t="s">
        <v>17</v>
      </c>
      <c r="I17" s="27">
        <v>15</v>
      </c>
      <c r="J17" s="27" t="s">
        <v>72</v>
      </c>
      <c r="K17" s="27">
        <v>3</v>
      </c>
      <c r="L17" s="27">
        <f t="shared" si="4"/>
        <v>8</v>
      </c>
      <c r="M17" s="28" t="s">
        <v>18</v>
      </c>
      <c r="N17" s="31">
        <v>36</v>
      </c>
      <c r="O17" s="31">
        <f t="shared" si="5"/>
        <v>756</v>
      </c>
      <c r="P17" s="31">
        <f t="shared" ref="P17:P23" si="6">O17*0.23</f>
        <v>173.88</v>
      </c>
      <c r="Q17" s="31">
        <f t="shared" ref="Q17:Q23" si="7">O17+P17</f>
        <v>929.88</v>
      </c>
      <c r="R17" s="31">
        <f t="shared" si="3"/>
        <v>7439.04</v>
      </c>
    </row>
    <row r="18" spans="1:18" ht="20.25" customHeight="1">
      <c r="A18" s="27">
        <v>4</v>
      </c>
      <c r="B18" s="133"/>
      <c r="C18" s="28" t="s">
        <v>26</v>
      </c>
      <c r="D18" s="27" t="s">
        <v>27</v>
      </c>
      <c r="E18" s="27" t="s">
        <v>8</v>
      </c>
      <c r="F18" s="27">
        <v>14</v>
      </c>
      <c r="G18" s="27">
        <v>2014</v>
      </c>
      <c r="H18" s="30" t="s">
        <v>17</v>
      </c>
      <c r="I18" s="27">
        <v>15</v>
      </c>
      <c r="J18" s="27" t="s">
        <v>72</v>
      </c>
      <c r="K18" s="27">
        <v>3</v>
      </c>
      <c r="L18" s="27">
        <f t="shared" si="4"/>
        <v>8</v>
      </c>
      <c r="M18" s="28" t="s">
        <v>19</v>
      </c>
      <c r="N18" s="31">
        <v>36</v>
      </c>
      <c r="O18" s="31">
        <f t="shared" si="5"/>
        <v>504</v>
      </c>
      <c r="P18" s="31">
        <f t="shared" si="6"/>
        <v>115.92</v>
      </c>
      <c r="Q18" s="31">
        <f t="shared" si="7"/>
        <v>619.91999999999996</v>
      </c>
      <c r="R18" s="31">
        <f t="shared" si="3"/>
        <v>4959.3599999999997</v>
      </c>
    </row>
    <row r="19" spans="1:18" ht="20.25" customHeight="1">
      <c r="A19" s="27">
        <v>5</v>
      </c>
      <c r="B19" s="133"/>
      <c r="C19" s="28" t="s">
        <v>12</v>
      </c>
      <c r="D19" s="27" t="s">
        <v>13</v>
      </c>
      <c r="E19" s="27" t="s">
        <v>8</v>
      </c>
      <c r="F19" s="27">
        <v>11</v>
      </c>
      <c r="G19" s="27">
        <v>2014</v>
      </c>
      <c r="H19" s="30" t="s">
        <v>17</v>
      </c>
      <c r="I19" s="27">
        <v>15</v>
      </c>
      <c r="J19" s="27" t="s">
        <v>72</v>
      </c>
      <c r="K19" s="27">
        <v>6</v>
      </c>
      <c r="L19" s="27">
        <f t="shared" si="4"/>
        <v>4</v>
      </c>
      <c r="M19" s="28" t="s">
        <v>20</v>
      </c>
      <c r="N19" s="31">
        <v>12</v>
      </c>
      <c r="O19" s="31">
        <f t="shared" si="5"/>
        <v>132</v>
      </c>
      <c r="P19" s="31">
        <f t="shared" si="6"/>
        <v>30.360000000000003</v>
      </c>
      <c r="Q19" s="31">
        <f t="shared" si="7"/>
        <v>162.36000000000001</v>
      </c>
      <c r="R19" s="31">
        <f t="shared" si="3"/>
        <v>649.44000000000005</v>
      </c>
    </row>
    <row r="20" spans="1:18" ht="20.25" customHeight="1">
      <c r="A20" s="27">
        <v>6</v>
      </c>
      <c r="B20" s="133"/>
      <c r="C20" s="28" t="s">
        <v>33</v>
      </c>
      <c r="D20" s="27" t="s">
        <v>14</v>
      </c>
      <c r="E20" s="27" t="s">
        <v>8</v>
      </c>
      <c r="F20" s="27">
        <v>1</v>
      </c>
      <c r="G20" s="27">
        <v>2014</v>
      </c>
      <c r="H20" s="30" t="s">
        <v>17</v>
      </c>
      <c r="I20" s="27">
        <v>15</v>
      </c>
      <c r="J20" s="27" t="s">
        <v>72</v>
      </c>
      <c r="K20" s="27">
        <v>6</v>
      </c>
      <c r="L20" s="27">
        <f t="shared" si="4"/>
        <v>4</v>
      </c>
      <c r="M20" s="28" t="s">
        <v>21</v>
      </c>
      <c r="N20" s="31">
        <v>33</v>
      </c>
      <c r="O20" s="31">
        <f t="shared" si="5"/>
        <v>33</v>
      </c>
      <c r="P20" s="31">
        <f t="shared" si="6"/>
        <v>7.5900000000000007</v>
      </c>
      <c r="Q20" s="31">
        <f t="shared" si="7"/>
        <v>40.590000000000003</v>
      </c>
      <c r="R20" s="31">
        <f t="shared" si="3"/>
        <v>162.36000000000001</v>
      </c>
    </row>
    <row r="21" spans="1:18" ht="20.25" customHeight="1">
      <c r="A21" s="27">
        <v>7</v>
      </c>
      <c r="B21" s="133"/>
      <c r="C21" s="28" t="s">
        <v>15</v>
      </c>
      <c r="D21" s="27" t="s">
        <v>16</v>
      </c>
      <c r="E21" s="27" t="s">
        <v>8</v>
      </c>
      <c r="F21" s="27">
        <v>4</v>
      </c>
      <c r="G21" s="27">
        <v>2014</v>
      </c>
      <c r="H21" s="30" t="s">
        <v>17</v>
      </c>
      <c r="I21" s="27">
        <v>15</v>
      </c>
      <c r="J21" s="27" t="s">
        <v>72</v>
      </c>
      <c r="K21" s="27">
        <v>6</v>
      </c>
      <c r="L21" s="27">
        <f t="shared" si="4"/>
        <v>4</v>
      </c>
      <c r="M21" s="28" t="s">
        <v>22</v>
      </c>
      <c r="N21" s="31">
        <v>40</v>
      </c>
      <c r="O21" s="31">
        <f t="shared" si="5"/>
        <v>160</v>
      </c>
      <c r="P21" s="31">
        <f t="shared" si="6"/>
        <v>36.800000000000004</v>
      </c>
      <c r="Q21" s="31">
        <f t="shared" si="7"/>
        <v>196.8</v>
      </c>
      <c r="R21" s="31">
        <f t="shared" si="3"/>
        <v>787.2</v>
      </c>
    </row>
    <row r="22" spans="1:18" ht="20.25" customHeight="1">
      <c r="A22" s="131">
        <v>8</v>
      </c>
      <c r="B22" s="133" t="s">
        <v>4</v>
      </c>
      <c r="C22" s="134" t="s">
        <v>6</v>
      </c>
      <c r="D22" s="131" t="s">
        <v>9</v>
      </c>
      <c r="E22" s="131" t="s">
        <v>8</v>
      </c>
      <c r="F22" s="131">
        <v>1</v>
      </c>
      <c r="G22" s="131">
        <v>2010</v>
      </c>
      <c r="H22" s="133" t="s">
        <v>17</v>
      </c>
      <c r="I22" s="131">
        <v>13</v>
      </c>
      <c r="J22" s="131" t="s">
        <v>72</v>
      </c>
      <c r="K22" s="27">
        <v>12</v>
      </c>
      <c r="L22" s="27">
        <f t="shared" si="4"/>
        <v>2</v>
      </c>
      <c r="M22" s="28" t="s">
        <v>23</v>
      </c>
      <c r="N22" s="29">
        <v>65</v>
      </c>
      <c r="O22" s="31">
        <f t="shared" ref="O22" si="8">F22*N22</f>
        <v>65</v>
      </c>
      <c r="P22" s="31">
        <f t="shared" si="6"/>
        <v>14.950000000000001</v>
      </c>
      <c r="Q22" s="31">
        <f t="shared" si="7"/>
        <v>79.95</v>
      </c>
      <c r="R22" s="31">
        <f t="shared" si="3"/>
        <v>159.9</v>
      </c>
    </row>
    <row r="23" spans="1:18" ht="20.25" customHeight="1">
      <c r="A23" s="131"/>
      <c r="B23" s="133"/>
      <c r="C23" s="134"/>
      <c r="D23" s="131"/>
      <c r="E23" s="131"/>
      <c r="F23" s="131"/>
      <c r="G23" s="131"/>
      <c r="H23" s="133"/>
      <c r="I23" s="131"/>
      <c r="J23" s="131"/>
      <c r="K23" s="27">
        <v>3</v>
      </c>
      <c r="L23" s="27">
        <v>6</v>
      </c>
      <c r="M23" s="28" t="s">
        <v>24</v>
      </c>
      <c r="N23" s="29">
        <v>55</v>
      </c>
      <c r="O23" s="31">
        <f>F22*N23</f>
        <v>55</v>
      </c>
      <c r="P23" s="31">
        <f t="shared" si="6"/>
        <v>12.65</v>
      </c>
      <c r="Q23" s="31">
        <f t="shared" si="7"/>
        <v>67.650000000000006</v>
      </c>
      <c r="R23" s="31">
        <f t="shared" si="3"/>
        <v>405.90000000000003</v>
      </c>
    </row>
    <row r="24" spans="1:18" ht="20.25" customHeight="1">
      <c r="A24" s="27">
        <v>9</v>
      </c>
      <c r="B24" s="133"/>
      <c r="C24" s="28" t="s">
        <v>10</v>
      </c>
      <c r="D24" s="27" t="s">
        <v>11</v>
      </c>
      <c r="E24" s="27" t="s">
        <v>8</v>
      </c>
      <c r="F24" s="27">
        <v>18</v>
      </c>
      <c r="G24" s="27">
        <v>2010</v>
      </c>
      <c r="H24" s="30" t="s">
        <v>17</v>
      </c>
      <c r="I24" s="27">
        <v>13</v>
      </c>
      <c r="J24" s="27" t="s">
        <v>72</v>
      </c>
      <c r="K24" s="27">
        <v>3</v>
      </c>
      <c r="L24" s="27">
        <f t="shared" si="4"/>
        <v>8</v>
      </c>
      <c r="M24" s="28" t="s">
        <v>25</v>
      </c>
      <c r="N24" s="31">
        <v>24</v>
      </c>
      <c r="O24" s="31">
        <f>F24*N24</f>
        <v>432</v>
      </c>
      <c r="P24" s="31">
        <f>O24*0.23</f>
        <v>99.36</v>
      </c>
      <c r="Q24" s="31">
        <f>O24+P24</f>
        <v>531.36</v>
      </c>
      <c r="R24" s="31">
        <f t="shared" si="3"/>
        <v>4250.88</v>
      </c>
    </row>
    <row r="25" spans="1:18" ht="20.25" customHeight="1">
      <c r="A25" s="27">
        <v>10</v>
      </c>
      <c r="B25" s="133"/>
      <c r="C25" s="28" t="s">
        <v>26</v>
      </c>
      <c r="D25" s="27" t="s">
        <v>27</v>
      </c>
      <c r="E25" s="27" t="s">
        <v>8</v>
      </c>
      <c r="F25" s="27">
        <v>2</v>
      </c>
      <c r="G25" s="27">
        <v>2010</v>
      </c>
      <c r="H25" s="30" t="s">
        <v>17</v>
      </c>
      <c r="I25" s="27">
        <v>13</v>
      </c>
      <c r="J25" s="27" t="s">
        <v>72</v>
      </c>
      <c r="K25" s="27">
        <v>3</v>
      </c>
      <c r="L25" s="27">
        <f t="shared" si="4"/>
        <v>8</v>
      </c>
      <c r="M25" s="28" t="s">
        <v>18</v>
      </c>
      <c r="N25" s="31">
        <v>36</v>
      </c>
      <c r="O25" s="31">
        <f>F25*N25</f>
        <v>72</v>
      </c>
      <c r="P25" s="31">
        <f t="shared" ref="P25:P28" si="9">O25*0.23</f>
        <v>16.560000000000002</v>
      </c>
      <c r="Q25" s="31">
        <f t="shared" ref="Q25:Q28" si="10">O25+P25</f>
        <v>88.56</v>
      </c>
      <c r="R25" s="31">
        <f t="shared" si="3"/>
        <v>708.48</v>
      </c>
    </row>
    <row r="26" spans="1:18" ht="20.25" customHeight="1">
      <c r="A26" s="27">
        <v>11</v>
      </c>
      <c r="B26" s="133"/>
      <c r="C26" s="28" t="s">
        <v>12</v>
      </c>
      <c r="D26" s="27" t="s">
        <v>13</v>
      </c>
      <c r="E26" s="27" t="s">
        <v>8</v>
      </c>
      <c r="F26" s="27">
        <v>10</v>
      </c>
      <c r="G26" s="27">
        <v>2010</v>
      </c>
      <c r="H26" s="30" t="s">
        <v>17</v>
      </c>
      <c r="I26" s="27">
        <v>13</v>
      </c>
      <c r="J26" s="27" t="s">
        <v>72</v>
      </c>
      <c r="K26" s="27">
        <v>3</v>
      </c>
      <c r="L26" s="27">
        <f t="shared" si="4"/>
        <v>8</v>
      </c>
      <c r="M26" s="28" t="s">
        <v>20</v>
      </c>
      <c r="N26" s="31">
        <v>12</v>
      </c>
      <c r="O26" s="31">
        <f>F26*N26</f>
        <v>120</v>
      </c>
      <c r="P26" s="31">
        <f t="shared" si="9"/>
        <v>27.6</v>
      </c>
      <c r="Q26" s="31">
        <f t="shared" si="10"/>
        <v>147.6</v>
      </c>
      <c r="R26" s="31">
        <f t="shared" si="3"/>
        <v>1180.8</v>
      </c>
    </row>
    <row r="27" spans="1:18" ht="20.25" customHeight="1">
      <c r="A27" s="27">
        <v>12</v>
      </c>
      <c r="B27" s="133"/>
      <c r="C27" s="28" t="s">
        <v>33</v>
      </c>
      <c r="D27" s="27" t="s">
        <v>14</v>
      </c>
      <c r="E27" s="27" t="s">
        <v>8</v>
      </c>
      <c r="F27" s="27">
        <v>1</v>
      </c>
      <c r="G27" s="27">
        <v>2010</v>
      </c>
      <c r="H27" s="30" t="s">
        <v>17</v>
      </c>
      <c r="I27" s="27">
        <v>13</v>
      </c>
      <c r="J27" s="27" t="s">
        <v>72</v>
      </c>
      <c r="K27" s="27">
        <v>6</v>
      </c>
      <c r="L27" s="27">
        <f t="shared" si="4"/>
        <v>4</v>
      </c>
      <c r="M27" s="28" t="s">
        <v>21</v>
      </c>
      <c r="N27" s="31">
        <v>33</v>
      </c>
      <c r="O27" s="31">
        <f>F27*N27</f>
        <v>33</v>
      </c>
      <c r="P27" s="31">
        <f t="shared" si="9"/>
        <v>7.5900000000000007</v>
      </c>
      <c r="Q27" s="31">
        <f t="shared" si="10"/>
        <v>40.590000000000003</v>
      </c>
      <c r="R27" s="31">
        <f t="shared" si="3"/>
        <v>162.36000000000001</v>
      </c>
    </row>
    <row r="28" spans="1:18" ht="20.25" customHeight="1">
      <c r="A28" s="27">
        <v>13</v>
      </c>
      <c r="B28" s="133"/>
      <c r="C28" s="28" t="s">
        <v>15</v>
      </c>
      <c r="D28" s="27" t="s">
        <v>16</v>
      </c>
      <c r="E28" s="27" t="s">
        <v>8</v>
      </c>
      <c r="F28" s="27">
        <v>2</v>
      </c>
      <c r="G28" s="27">
        <v>2010</v>
      </c>
      <c r="H28" s="30" t="s">
        <v>17</v>
      </c>
      <c r="I28" s="27">
        <v>13</v>
      </c>
      <c r="J28" s="27" t="s">
        <v>72</v>
      </c>
      <c r="K28" s="27">
        <v>6</v>
      </c>
      <c r="L28" s="27">
        <f t="shared" si="4"/>
        <v>4</v>
      </c>
      <c r="M28" s="28" t="s">
        <v>22</v>
      </c>
      <c r="N28" s="31">
        <v>40</v>
      </c>
      <c r="O28" s="31">
        <f>F28*N28</f>
        <v>80</v>
      </c>
      <c r="P28" s="31">
        <f t="shared" si="9"/>
        <v>18.400000000000002</v>
      </c>
      <c r="Q28" s="31">
        <f t="shared" si="10"/>
        <v>98.4</v>
      </c>
      <c r="R28" s="31">
        <f t="shared" si="3"/>
        <v>393.6</v>
      </c>
    </row>
    <row r="29" spans="1:18" ht="23.25" customHeight="1">
      <c r="M29" s="32"/>
      <c r="N29" s="38"/>
      <c r="O29" s="38"/>
      <c r="P29" s="38"/>
      <c r="Q29" s="32" t="s">
        <v>38</v>
      </c>
      <c r="R29" s="34">
        <f>SUM(R14:R28)</f>
        <v>27256.800000000003</v>
      </c>
    </row>
    <row r="30" spans="1:18" ht="16.5" customHeight="1">
      <c r="B30" s="26" t="s">
        <v>75</v>
      </c>
      <c r="C30" s="25"/>
      <c r="H30" s="26" t="s">
        <v>130</v>
      </c>
    </row>
    <row r="31" spans="1:18" ht="25.5" customHeight="1">
      <c r="B31" t="s">
        <v>76</v>
      </c>
      <c r="H31" t="s">
        <v>79</v>
      </c>
    </row>
    <row r="32" spans="1:18" ht="25.5" customHeight="1">
      <c r="B32" t="s">
        <v>77</v>
      </c>
    </row>
    <row r="33" spans="2:2" ht="25.5" customHeight="1">
      <c r="B33" t="s">
        <v>78</v>
      </c>
    </row>
    <row r="35" spans="2:2" ht="15">
      <c r="B35" s="26" t="s">
        <v>87</v>
      </c>
    </row>
    <row r="36" spans="2:2">
      <c r="B36" t="s">
        <v>90</v>
      </c>
    </row>
    <row r="37" spans="2:2">
      <c r="B37" t="s">
        <v>82</v>
      </c>
    </row>
    <row r="38" spans="2:2">
      <c r="B38" t="s">
        <v>102</v>
      </c>
    </row>
    <row r="39" spans="2:2">
      <c r="B39" t="s">
        <v>83</v>
      </c>
    </row>
    <row r="40" spans="2:2">
      <c r="B40" t="s">
        <v>84</v>
      </c>
    </row>
    <row r="41" spans="2:2">
      <c r="B41" t="s">
        <v>85</v>
      </c>
    </row>
    <row r="42" spans="2:2">
      <c r="B42" t="s">
        <v>86</v>
      </c>
    </row>
    <row r="43" spans="2:2">
      <c r="B43" t="s">
        <v>168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4" t="s">
        <v>98</v>
      </c>
      <c r="C1" s="24"/>
      <c r="E1" s="24"/>
      <c r="Q1" s="33" t="s">
        <v>89</v>
      </c>
    </row>
    <row r="2" spans="1:17">
      <c r="B2" s="23"/>
    </row>
    <row r="3" spans="1:17">
      <c r="B3" s="23" t="s">
        <v>81</v>
      </c>
      <c r="C3" s="23"/>
      <c r="E3" s="23"/>
    </row>
    <row r="4" spans="1:17">
      <c r="E4" s="23"/>
    </row>
    <row r="5" spans="1:17" ht="30" customHeight="1">
      <c r="A5" s="135" t="s">
        <v>220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</row>
    <row r="6" spans="1:17" ht="30" customHeight="1">
      <c r="A6" s="135" t="s">
        <v>216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</row>
    <row r="7" spans="1:17" s="36" customFormat="1" ht="18.75" customHeight="1">
      <c r="A7" s="35" t="s">
        <v>42</v>
      </c>
      <c r="B7" s="37" t="s">
        <v>194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7" s="36" customFormat="1" ht="18.75" customHeight="1">
      <c r="A8" s="35" t="s">
        <v>43</v>
      </c>
      <c r="B8" s="37" t="s">
        <v>101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s="36" customFormat="1" ht="18.75" customHeight="1">
      <c r="A9" s="35" t="s">
        <v>44</v>
      </c>
      <c r="B9" s="37" t="s">
        <v>96</v>
      </c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7" s="36" customFormat="1" ht="18.75" customHeight="1">
      <c r="A10" s="35" t="s">
        <v>41</v>
      </c>
      <c r="B10" s="44" t="s">
        <v>117</v>
      </c>
      <c r="C10" s="35"/>
      <c r="D10" s="35"/>
      <c r="E10" s="74">
        <v>1</v>
      </c>
      <c r="F10" s="35"/>
      <c r="G10" s="35"/>
      <c r="H10" s="35"/>
      <c r="I10" s="35"/>
      <c r="J10" s="35"/>
      <c r="K10" s="35"/>
      <c r="L10" s="35"/>
    </row>
    <row r="11" spans="1:17" s="36" customFormat="1" ht="18.75" customHeight="1">
      <c r="A11" s="35" t="s">
        <v>46</v>
      </c>
      <c r="B11" s="44" t="s">
        <v>116</v>
      </c>
      <c r="C11" s="35"/>
      <c r="D11" s="35"/>
      <c r="E11" s="35"/>
      <c r="F11" s="35"/>
      <c r="G11" s="73" t="s">
        <v>211</v>
      </c>
      <c r="H11" s="35"/>
      <c r="I11" s="35"/>
      <c r="J11" s="35"/>
      <c r="K11" s="35"/>
      <c r="L11" s="35"/>
    </row>
    <row r="12" spans="1:17" s="36" customFormat="1" ht="18.75" customHeight="1">
      <c r="A12" s="35" t="s">
        <v>47</v>
      </c>
      <c r="B12" s="44" t="s">
        <v>115</v>
      </c>
      <c r="C12" s="35"/>
      <c r="D12" s="35"/>
      <c r="E12" s="35"/>
      <c r="F12" s="35"/>
      <c r="G12" s="73" t="s">
        <v>210</v>
      </c>
      <c r="H12" s="35"/>
      <c r="I12" s="35"/>
      <c r="J12" s="35"/>
      <c r="K12" s="35"/>
      <c r="L12" s="35"/>
    </row>
    <row r="13" spans="1:17" s="36" customFormat="1" ht="18.75" customHeight="1">
      <c r="A13" s="35" t="s">
        <v>49</v>
      </c>
      <c r="B13" s="37" t="s">
        <v>70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5" spans="1:17" ht="19.5" customHeight="1">
      <c r="A15" s="132" t="s">
        <v>0</v>
      </c>
      <c r="B15" s="132" t="s">
        <v>93</v>
      </c>
      <c r="C15" s="126" t="s">
        <v>95</v>
      </c>
      <c r="D15" s="127"/>
      <c r="E15" s="127"/>
      <c r="F15" s="127"/>
      <c r="G15" s="128"/>
      <c r="H15" s="132" t="s">
        <v>1</v>
      </c>
      <c r="I15" s="132"/>
      <c r="J15" s="132"/>
      <c r="K15" s="129" t="s">
        <v>74</v>
      </c>
      <c r="L15" s="129" t="s">
        <v>92</v>
      </c>
      <c r="M15" s="157" t="s">
        <v>202</v>
      </c>
      <c r="N15" s="158"/>
      <c r="O15" s="158"/>
      <c r="P15" s="158"/>
      <c r="Q15" s="159"/>
    </row>
    <row r="16" spans="1:17" ht="15.75" customHeight="1">
      <c r="A16" s="132"/>
      <c r="B16" s="132"/>
      <c r="C16" s="129" t="s">
        <v>94</v>
      </c>
      <c r="D16" s="129" t="s">
        <v>5</v>
      </c>
      <c r="E16" s="129" t="s">
        <v>7</v>
      </c>
      <c r="F16" s="129" t="s">
        <v>91</v>
      </c>
      <c r="G16" s="129" t="s">
        <v>73</v>
      </c>
      <c r="H16" s="129" t="s">
        <v>2</v>
      </c>
      <c r="I16" s="129" t="s">
        <v>3</v>
      </c>
      <c r="J16" s="129" t="s">
        <v>88</v>
      </c>
      <c r="K16" s="142"/>
      <c r="L16" s="142"/>
      <c r="M16" s="129" t="s">
        <v>185</v>
      </c>
      <c r="N16" s="129" t="s">
        <v>197</v>
      </c>
      <c r="O16" s="129" t="s">
        <v>203</v>
      </c>
      <c r="P16" s="129" t="s">
        <v>201</v>
      </c>
      <c r="Q16" s="129" t="s">
        <v>139</v>
      </c>
    </row>
    <row r="17" spans="1:17" ht="49.5" customHeight="1">
      <c r="A17" s="132"/>
      <c r="B17" s="132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</row>
    <row r="18" spans="1:17" ht="14.25" customHeight="1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</row>
    <row r="19" spans="1:17" ht="79.5" customHeight="1">
      <c r="A19" s="166">
        <v>1</v>
      </c>
      <c r="B19" s="133" t="s">
        <v>4</v>
      </c>
      <c r="C19" s="166" t="s">
        <v>6</v>
      </c>
      <c r="D19" s="166" t="s">
        <v>9</v>
      </c>
      <c r="E19" s="166" t="s">
        <v>8</v>
      </c>
      <c r="F19" s="166">
        <v>1</v>
      </c>
      <c r="G19" s="166">
        <v>2014</v>
      </c>
      <c r="H19" s="171" t="s">
        <v>17</v>
      </c>
      <c r="I19" s="166">
        <v>15</v>
      </c>
      <c r="J19" s="166" t="s">
        <v>72</v>
      </c>
      <c r="K19" s="166">
        <v>3</v>
      </c>
      <c r="L19" s="166" t="s">
        <v>23</v>
      </c>
      <c r="M19" s="67" t="s">
        <v>204</v>
      </c>
      <c r="N19" s="80" t="s">
        <v>198</v>
      </c>
      <c r="O19" s="80" t="s">
        <v>199</v>
      </c>
      <c r="P19" s="70" t="s">
        <v>215</v>
      </c>
      <c r="Q19" s="69" t="s">
        <v>140</v>
      </c>
    </row>
    <row r="20" spans="1:17" ht="39" customHeight="1">
      <c r="A20" s="167"/>
      <c r="B20" s="133"/>
      <c r="C20" s="167"/>
      <c r="D20" s="167"/>
      <c r="E20" s="167"/>
      <c r="F20" s="167"/>
      <c r="G20" s="167"/>
      <c r="H20" s="172"/>
      <c r="I20" s="167"/>
      <c r="J20" s="167"/>
      <c r="K20" s="167"/>
      <c r="L20" s="167"/>
      <c r="M20" s="67" t="s">
        <v>188</v>
      </c>
      <c r="N20" s="67" t="s">
        <v>212</v>
      </c>
      <c r="O20" s="67" t="s">
        <v>209</v>
      </c>
      <c r="P20" s="70" t="s">
        <v>215</v>
      </c>
      <c r="Q20" s="69" t="s">
        <v>138</v>
      </c>
    </row>
    <row r="21" spans="1:17" ht="39" customHeight="1">
      <c r="A21" s="167"/>
      <c r="B21" s="133"/>
      <c r="C21" s="168"/>
      <c r="D21" s="167"/>
      <c r="E21" s="167"/>
      <c r="F21" s="167"/>
      <c r="G21" s="167"/>
      <c r="H21" s="172"/>
      <c r="I21" s="167"/>
      <c r="J21" s="167"/>
      <c r="K21" s="167"/>
      <c r="L21" s="168"/>
      <c r="M21" s="67" t="s">
        <v>190</v>
      </c>
      <c r="N21" s="67" t="s">
        <v>191</v>
      </c>
      <c r="O21" s="67" t="s">
        <v>209</v>
      </c>
      <c r="P21" s="70" t="s">
        <v>215</v>
      </c>
      <c r="Q21" s="69" t="s">
        <v>138</v>
      </c>
    </row>
    <row r="22" spans="1:17" ht="39" customHeight="1">
      <c r="A22" s="166">
        <v>2</v>
      </c>
      <c r="B22" s="133"/>
      <c r="C22" s="175" t="s">
        <v>10</v>
      </c>
      <c r="D22" s="166" t="s">
        <v>11</v>
      </c>
      <c r="E22" s="166" t="s">
        <v>8</v>
      </c>
      <c r="F22" s="166">
        <v>1</v>
      </c>
      <c r="G22" s="166">
        <v>2014</v>
      </c>
      <c r="H22" s="171" t="s">
        <v>17</v>
      </c>
      <c r="I22" s="166">
        <v>15</v>
      </c>
      <c r="J22" s="166" t="s">
        <v>72</v>
      </c>
      <c r="K22" s="166">
        <v>3</v>
      </c>
      <c r="L22" s="166" t="s">
        <v>25</v>
      </c>
      <c r="M22" s="67" t="s">
        <v>186</v>
      </c>
      <c r="N22" s="67" t="s">
        <v>191</v>
      </c>
      <c r="O22" s="67" t="s">
        <v>209</v>
      </c>
      <c r="P22" s="70" t="s">
        <v>215</v>
      </c>
      <c r="Q22" s="69" t="s">
        <v>138</v>
      </c>
    </row>
    <row r="23" spans="1:17" ht="39" customHeight="1">
      <c r="A23" s="167"/>
      <c r="B23" s="133"/>
      <c r="C23" s="176"/>
      <c r="D23" s="167"/>
      <c r="E23" s="167"/>
      <c r="F23" s="167"/>
      <c r="G23" s="167"/>
      <c r="H23" s="172"/>
      <c r="I23" s="167"/>
      <c r="J23" s="167"/>
      <c r="K23" s="167"/>
      <c r="L23" s="167"/>
      <c r="M23" s="67" t="s">
        <v>187</v>
      </c>
      <c r="N23" s="67" t="s">
        <v>196</v>
      </c>
      <c r="O23" s="67" t="s">
        <v>209</v>
      </c>
      <c r="P23" s="70" t="s">
        <v>215</v>
      </c>
      <c r="Q23" s="69" t="s">
        <v>138</v>
      </c>
    </row>
    <row r="24" spans="1:17" ht="39" customHeight="1">
      <c r="A24" s="168"/>
      <c r="B24" s="133"/>
      <c r="C24" s="177"/>
      <c r="D24" s="168"/>
      <c r="E24" s="168"/>
      <c r="F24" s="168"/>
      <c r="G24" s="168"/>
      <c r="H24" s="173"/>
      <c r="I24" s="168"/>
      <c r="J24" s="168"/>
      <c r="K24" s="168"/>
      <c r="L24" s="168"/>
      <c r="M24" s="67" t="s">
        <v>189</v>
      </c>
      <c r="N24" s="67" t="s">
        <v>192</v>
      </c>
      <c r="O24" s="67" t="s">
        <v>209</v>
      </c>
      <c r="P24" s="70" t="s">
        <v>215</v>
      </c>
      <c r="Q24" s="69" t="s">
        <v>138</v>
      </c>
    </row>
    <row r="25" spans="1:17" ht="39" customHeight="1">
      <c r="A25" s="166">
        <v>3</v>
      </c>
      <c r="B25" s="133"/>
      <c r="C25" s="175" t="s">
        <v>26</v>
      </c>
      <c r="D25" s="166" t="s">
        <v>27</v>
      </c>
      <c r="E25" s="166" t="s">
        <v>8</v>
      </c>
      <c r="F25" s="166">
        <v>23</v>
      </c>
      <c r="G25" s="166">
        <v>2014</v>
      </c>
      <c r="H25" s="171" t="s">
        <v>17</v>
      </c>
      <c r="I25" s="166">
        <v>15</v>
      </c>
      <c r="J25" s="166" t="s">
        <v>72</v>
      </c>
      <c r="K25" s="166">
        <v>3</v>
      </c>
      <c r="L25" s="166" t="s">
        <v>18</v>
      </c>
      <c r="M25" s="67" t="s">
        <v>193</v>
      </c>
      <c r="N25" s="68" t="s">
        <v>191</v>
      </c>
      <c r="O25" s="67" t="s">
        <v>209</v>
      </c>
      <c r="P25" s="70" t="s">
        <v>215</v>
      </c>
      <c r="Q25" s="69" t="s">
        <v>138</v>
      </c>
    </row>
    <row r="26" spans="1:17" ht="39" customHeight="1">
      <c r="A26" s="167"/>
      <c r="B26" s="133"/>
      <c r="C26" s="176"/>
      <c r="D26" s="167"/>
      <c r="E26" s="167"/>
      <c r="F26" s="167"/>
      <c r="G26" s="167"/>
      <c r="H26" s="172"/>
      <c r="I26" s="167"/>
      <c r="J26" s="167"/>
      <c r="K26" s="167"/>
      <c r="L26" s="167"/>
      <c r="M26" s="67" t="s">
        <v>186</v>
      </c>
      <c r="N26" s="68" t="s">
        <v>191</v>
      </c>
      <c r="O26" s="67" t="s">
        <v>209</v>
      </c>
      <c r="P26" s="70" t="s">
        <v>215</v>
      </c>
      <c r="Q26" s="69" t="s">
        <v>138</v>
      </c>
    </row>
    <row r="27" spans="1:17" ht="39" customHeight="1">
      <c r="A27" s="168"/>
      <c r="B27" s="133"/>
      <c r="C27" s="177"/>
      <c r="D27" s="168"/>
      <c r="E27" s="168"/>
      <c r="F27" s="168"/>
      <c r="G27" s="168"/>
      <c r="H27" s="173"/>
      <c r="I27" s="168"/>
      <c r="J27" s="168"/>
      <c r="K27" s="168"/>
      <c r="L27" s="168"/>
      <c r="M27" s="68" t="s">
        <v>214</v>
      </c>
      <c r="N27" s="68" t="s">
        <v>192</v>
      </c>
      <c r="O27" s="68" t="s">
        <v>209</v>
      </c>
      <c r="P27" s="70" t="s">
        <v>215</v>
      </c>
      <c r="Q27" s="70" t="s">
        <v>138</v>
      </c>
    </row>
    <row r="28" spans="1:17" ht="23.25" customHeight="1"/>
    <row r="29" spans="1:17" ht="23.25" customHeight="1">
      <c r="A29" s="2" t="s">
        <v>50</v>
      </c>
      <c r="B29" s="1" t="s">
        <v>205</v>
      </c>
      <c r="C29" s="1"/>
      <c r="D29" s="1"/>
      <c r="E29" s="1"/>
      <c r="F29" s="1"/>
      <c r="H29" s="81" t="s">
        <v>138</v>
      </c>
    </row>
    <row r="30" spans="1:17" ht="23.25" customHeight="1">
      <c r="A30" s="2" t="s">
        <v>52</v>
      </c>
      <c r="B30" s="1" t="s">
        <v>200</v>
      </c>
      <c r="C30" s="1"/>
      <c r="D30" s="1"/>
      <c r="E30" s="1"/>
      <c r="F30" s="1"/>
      <c r="H30" s="81" t="s">
        <v>140</v>
      </c>
    </row>
    <row r="31" spans="1:17" ht="23.25" customHeight="1">
      <c r="A31" s="2"/>
      <c r="B31" s="1" t="s">
        <v>213</v>
      </c>
      <c r="C31" s="1"/>
      <c r="D31" s="1"/>
      <c r="E31" s="1"/>
      <c r="F31" s="1"/>
      <c r="H31" s="81"/>
    </row>
    <row r="32" spans="1:17" ht="23.25" customHeight="1">
      <c r="A32" s="2" t="s">
        <v>108</v>
      </c>
      <c r="B32" s="1" t="s">
        <v>206</v>
      </c>
    </row>
    <row r="33" spans="1:15" ht="23.25" customHeight="1">
      <c r="A33" s="2" t="s">
        <v>109</v>
      </c>
      <c r="B33" s="1" t="s">
        <v>217</v>
      </c>
    </row>
    <row r="34" spans="1:15" ht="23.25" customHeight="1">
      <c r="A34" s="2"/>
      <c r="B34" s="1"/>
    </row>
    <row r="35" spans="1:15" ht="13.5" customHeight="1">
      <c r="B35" s="48" t="s">
        <v>207</v>
      </c>
      <c r="H35" s="26" t="s">
        <v>195</v>
      </c>
      <c r="I35" s="26"/>
      <c r="M35" s="26" t="s">
        <v>208</v>
      </c>
      <c r="N35" s="26"/>
      <c r="O35" s="26"/>
    </row>
    <row r="36" spans="1:15" ht="13.5" customHeight="1"/>
    <row r="37" spans="1:15" ht="27" customHeight="1">
      <c r="B37" t="s">
        <v>76</v>
      </c>
      <c r="H37" t="s">
        <v>76</v>
      </c>
      <c r="M37" t="s">
        <v>79</v>
      </c>
    </row>
    <row r="38" spans="1:15" ht="27" customHeight="1">
      <c r="B38" t="s">
        <v>77</v>
      </c>
      <c r="H38" t="s">
        <v>77</v>
      </c>
    </row>
    <row r="39" spans="1:15" ht="27" customHeight="1">
      <c r="B39" t="s">
        <v>78</v>
      </c>
      <c r="H39" t="s">
        <v>78</v>
      </c>
    </row>
    <row r="40" spans="1:15" ht="13.5" customHeight="1"/>
    <row r="41" spans="1:15" ht="13.5" customHeight="1">
      <c r="B41" s="26"/>
    </row>
    <row r="42" spans="1:15" ht="13.5" customHeight="1">
      <c r="B42" s="26" t="s">
        <v>124</v>
      </c>
      <c r="H42" s="26"/>
    </row>
    <row r="43" spans="1:15" ht="13.5" customHeight="1"/>
    <row r="44" spans="1:15" ht="27" customHeight="1">
      <c r="B44" t="s">
        <v>79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4" sqref="D14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33" t="s">
        <v>54</v>
      </c>
    </row>
    <row r="2" spans="1:4">
      <c r="D2" s="33"/>
    </row>
    <row r="3" spans="1:4" ht="20.25">
      <c r="A3" s="178" t="s">
        <v>225</v>
      </c>
      <c r="B3" s="178"/>
      <c r="C3" s="178"/>
      <c r="D3" s="178"/>
    </row>
    <row r="5" spans="1:4" ht="20.25" customHeight="1">
      <c r="A5" s="82" t="s">
        <v>0</v>
      </c>
      <c r="B5" s="82" t="s">
        <v>222</v>
      </c>
      <c r="C5" s="82" t="s">
        <v>223</v>
      </c>
      <c r="D5" s="82" t="s">
        <v>224</v>
      </c>
    </row>
    <row r="6" spans="1:4" ht="43.5" customHeight="1">
      <c r="A6" s="64">
        <v>1</v>
      </c>
      <c r="B6" s="83" t="s">
        <v>311</v>
      </c>
      <c r="C6" s="65" t="s">
        <v>226</v>
      </c>
      <c r="D6" s="65" t="s">
        <v>321</v>
      </c>
    </row>
    <row r="7" spans="1:4" ht="21.75" customHeight="1">
      <c r="A7" s="64">
        <v>2</v>
      </c>
      <c r="B7" s="83" t="s">
        <v>230</v>
      </c>
      <c r="C7" s="65" t="s">
        <v>233</v>
      </c>
      <c r="D7" s="65" t="s">
        <v>322</v>
      </c>
    </row>
    <row r="8" spans="1:4" ht="21.75" customHeight="1">
      <c r="A8" s="64">
        <v>3</v>
      </c>
      <c r="B8" s="83" t="s">
        <v>240</v>
      </c>
      <c r="C8" s="65" t="s">
        <v>234</v>
      </c>
      <c r="D8" s="65" t="s">
        <v>323</v>
      </c>
    </row>
    <row r="9" spans="1:4" ht="21.75" customHeight="1">
      <c r="A9" s="64">
        <v>4</v>
      </c>
      <c r="B9" s="83" t="s">
        <v>232</v>
      </c>
      <c r="C9" s="65" t="s">
        <v>235</v>
      </c>
      <c r="D9" s="65" t="s">
        <v>324</v>
      </c>
    </row>
    <row r="11" spans="1:4">
      <c r="A11" t="s">
        <v>227</v>
      </c>
    </row>
    <row r="12" spans="1:4">
      <c r="A12" s="2" t="s">
        <v>42</v>
      </c>
      <c r="B12" t="s">
        <v>231</v>
      </c>
    </row>
    <row r="13" spans="1:4">
      <c r="A13" s="2" t="s">
        <v>43</v>
      </c>
      <c r="B13" t="s">
        <v>236</v>
      </c>
    </row>
    <row r="14" spans="1:4">
      <c r="A14" s="2" t="s">
        <v>44</v>
      </c>
      <c r="B14" t="s">
        <v>228</v>
      </c>
    </row>
    <row r="15" spans="1:4">
      <c r="A15" s="2" t="s">
        <v>41</v>
      </c>
      <c r="B15" t="s">
        <v>229</v>
      </c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topLeftCell="A10" zoomScale="90" zoomScaleNormal="100" zoomScaleSheetLayoutView="90" workbookViewId="0">
      <selection activeCell="F34" sqref="F34"/>
    </sheetView>
  </sheetViews>
  <sheetFormatPr defaultRowHeight="14.25"/>
  <cols>
    <col min="1" max="1" width="4.625" style="1" customWidth="1"/>
    <col min="2" max="2" width="13.25" style="1" customWidth="1"/>
    <col min="3" max="3" width="16.75" style="1" customWidth="1"/>
    <col min="4" max="4" width="9.75" style="1" customWidth="1"/>
    <col min="5" max="5" width="9.5" style="1" customWidth="1"/>
    <col min="6" max="6" width="12.125" style="1" customWidth="1"/>
    <col min="7" max="7" width="10.5" style="1" customWidth="1"/>
    <col min="8" max="16384" width="9" style="1"/>
  </cols>
  <sheetData>
    <row r="1" spans="1:7">
      <c r="G1" s="10" t="s">
        <v>54</v>
      </c>
    </row>
    <row r="3" spans="1:7" ht="15">
      <c r="A3" s="179" t="s">
        <v>64</v>
      </c>
      <c r="B3" s="179"/>
      <c r="C3" s="179"/>
      <c r="D3" s="179"/>
      <c r="E3" s="179"/>
      <c r="F3" s="179"/>
      <c r="G3" s="179"/>
    </row>
    <row r="4" spans="1:7" ht="15">
      <c r="A4" s="179" t="s">
        <v>59</v>
      </c>
      <c r="B4" s="179"/>
      <c r="C4" s="179"/>
      <c r="D4" s="179"/>
      <c r="E4" s="179"/>
      <c r="F4" s="179"/>
      <c r="G4" s="179"/>
    </row>
    <row r="5" spans="1:7">
      <c r="A5" s="186" t="s">
        <v>69</v>
      </c>
      <c r="B5" s="186"/>
      <c r="C5" s="186"/>
      <c r="D5" s="186"/>
      <c r="E5" s="186"/>
      <c r="F5" s="186"/>
      <c r="G5" s="186"/>
    </row>
    <row r="6" spans="1:7">
      <c r="A6" s="19"/>
      <c r="B6" s="19"/>
      <c r="C6" s="19"/>
      <c r="D6" s="19"/>
      <c r="E6" s="19"/>
      <c r="F6" s="19"/>
      <c r="G6" s="19"/>
    </row>
    <row r="7" spans="1:7" ht="15">
      <c r="A7" s="8" t="s">
        <v>42</v>
      </c>
      <c r="B7" s="15" t="s">
        <v>60</v>
      </c>
      <c r="C7" s="8"/>
      <c r="D7" s="8"/>
      <c r="E7" s="8"/>
      <c r="F7" s="8"/>
      <c r="G7" s="8"/>
    </row>
    <row r="8" spans="1:7" ht="15">
      <c r="A8" s="8" t="s">
        <v>43</v>
      </c>
      <c r="B8" s="15" t="s">
        <v>315</v>
      </c>
      <c r="C8" s="8"/>
      <c r="D8" s="8"/>
      <c r="E8" s="8"/>
      <c r="F8" s="8"/>
      <c r="G8" s="8"/>
    </row>
    <row r="9" spans="1:7" ht="15">
      <c r="A9" s="8" t="s">
        <v>44</v>
      </c>
      <c r="B9" s="15" t="s">
        <v>316</v>
      </c>
      <c r="C9" s="8"/>
      <c r="D9" s="8"/>
      <c r="E9" s="8"/>
      <c r="F9" s="8"/>
      <c r="G9" s="8"/>
    </row>
    <row r="10" spans="1:7" ht="15">
      <c r="A10" s="8" t="s">
        <v>41</v>
      </c>
      <c r="B10" s="15" t="s">
        <v>39</v>
      </c>
      <c r="C10" s="8"/>
      <c r="D10" s="8"/>
      <c r="E10" s="8"/>
      <c r="F10" s="8"/>
      <c r="G10" s="8"/>
    </row>
    <row r="11" spans="1:7" ht="15">
      <c r="A11" s="8" t="s">
        <v>46</v>
      </c>
      <c r="B11" s="15" t="s">
        <v>40</v>
      </c>
      <c r="C11" s="8"/>
      <c r="D11" s="8"/>
      <c r="E11" s="8"/>
      <c r="F11" s="8"/>
      <c r="G11" s="8"/>
    </row>
    <row r="13" spans="1:7" ht="22.5" customHeight="1">
      <c r="A13" s="8" t="s">
        <v>47</v>
      </c>
      <c r="B13" s="9" t="s">
        <v>317</v>
      </c>
    </row>
    <row r="14" spans="1:7" ht="48.75" customHeight="1">
      <c r="A14" s="11" t="s">
        <v>0</v>
      </c>
      <c r="B14" s="11" t="s">
        <v>318</v>
      </c>
      <c r="C14" s="11" t="s">
        <v>301</v>
      </c>
      <c r="D14" s="11" t="s">
        <v>62</v>
      </c>
      <c r="E14" s="11" t="s">
        <v>61</v>
      </c>
      <c r="F14" s="11" t="s">
        <v>53</v>
      </c>
      <c r="G14" s="11" t="s">
        <v>57</v>
      </c>
    </row>
    <row r="15" spans="1:7" s="2" customFormat="1" ht="12.75" customHeight="1">
      <c r="A15" s="3">
        <v>1</v>
      </c>
      <c r="B15" s="3"/>
      <c r="C15" s="3"/>
      <c r="D15" s="3"/>
      <c r="E15" s="3"/>
      <c r="F15" s="3"/>
      <c r="G15" s="3"/>
    </row>
    <row r="16" spans="1:7" s="2" customFormat="1" ht="12.75" customHeight="1">
      <c r="A16" s="3">
        <v>2</v>
      </c>
      <c r="B16" s="3"/>
      <c r="C16" s="3"/>
      <c r="D16" s="3"/>
      <c r="E16" s="3"/>
      <c r="F16" s="3"/>
      <c r="G16" s="3"/>
    </row>
    <row r="17" spans="1:7" s="2" customFormat="1" ht="12.75" customHeight="1">
      <c r="A17" s="3">
        <v>3</v>
      </c>
      <c r="B17" s="3"/>
      <c r="C17" s="3"/>
      <c r="D17" s="3"/>
      <c r="E17" s="3"/>
      <c r="F17" s="3"/>
      <c r="G17" s="3"/>
    </row>
    <row r="18" spans="1:7" s="2" customFormat="1" ht="12.75" customHeight="1">
      <c r="A18" s="3">
        <v>4</v>
      </c>
      <c r="B18" s="3"/>
      <c r="C18" s="3"/>
      <c r="D18" s="3"/>
      <c r="E18" s="3"/>
      <c r="F18" s="3"/>
      <c r="G18" s="3"/>
    </row>
    <row r="19" spans="1:7" s="2" customFormat="1" ht="12.75" customHeight="1">
      <c r="A19" s="3">
        <v>5</v>
      </c>
      <c r="B19" s="3"/>
      <c r="C19" s="3"/>
      <c r="D19" s="3"/>
      <c r="E19" s="3"/>
      <c r="F19" s="3"/>
      <c r="G19" s="3"/>
    </row>
    <row r="20" spans="1:7" s="2" customFormat="1" ht="12.75" customHeight="1">
      <c r="A20" s="3">
        <v>6</v>
      </c>
      <c r="B20" s="3"/>
      <c r="C20" s="3"/>
      <c r="D20" s="3"/>
      <c r="E20" s="3"/>
      <c r="F20" s="3"/>
      <c r="G20" s="3"/>
    </row>
    <row r="21" spans="1:7" s="2" customFormat="1" ht="12.75" customHeight="1">
      <c r="A21" s="3">
        <v>7</v>
      </c>
      <c r="B21" s="3"/>
      <c r="C21" s="3"/>
      <c r="D21" s="3"/>
      <c r="E21" s="3"/>
      <c r="F21" s="3"/>
      <c r="G21" s="3"/>
    </row>
    <row r="22" spans="1:7" s="2" customFormat="1" ht="12.75" customHeight="1">
      <c r="A22" s="3">
        <v>8</v>
      </c>
      <c r="B22" s="3"/>
      <c r="C22" s="3"/>
      <c r="D22" s="3"/>
      <c r="E22" s="3"/>
      <c r="F22" s="3"/>
      <c r="G22" s="3"/>
    </row>
    <row r="23" spans="1:7" ht="15" customHeight="1">
      <c r="F23" s="10" t="s">
        <v>320</v>
      </c>
      <c r="G23" s="4"/>
    </row>
    <row r="24" spans="1:7" ht="17.25" customHeight="1">
      <c r="F24" s="10"/>
      <c r="G24" s="13"/>
    </row>
    <row r="25" spans="1:7" ht="17.25" customHeight="1">
      <c r="A25" s="8" t="s">
        <v>49</v>
      </c>
      <c r="B25" s="9" t="s">
        <v>63</v>
      </c>
    </row>
    <row r="26" spans="1:7" ht="48.75" customHeight="1">
      <c r="A26" s="11" t="s">
        <v>0</v>
      </c>
      <c r="B26" s="11" t="s">
        <v>55</v>
      </c>
      <c r="C26" s="11" t="s">
        <v>56</v>
      </c>
      <c r="D26" s="11" t="s">
        <v>62</v>
      </c>
      <c r="E26" s="11" t="s">
        <v>61</v>
      </c>
      <c r="F26" s="11" t="s">
        <v>53</v>
      </c>
      <c r="G26" s="11" t="s">
        <v>57</v>
      </c>
    </row>
    <row r="27" spans="1:7" ht="12.75" customHeight="1">
      <c r="A27" s="3">
        <v>1</v>
      </c>
      <c r="B27" s="3"/>
      <c r="C27" s="3"/>
      <c r="D27" s="3"/>
      <c r="E27" s="3"/>
      <c r="F27" s="3"/>
      <c r="G27" s="3"/>
    </row>
    <row r="28" spans="1:7" ht="12.75" customHeight="1">
      <c r="A28" s="3">
        <v>2</v>
      </c>
      <c r="B28" s="3"/>
      <c r="C28" s="3"/>
      <c r="D28" s="3"/>
      <c r="E28" s="3"/>
      <c r="F28" s="3"/>
      <c r="G28" s="3"/>
    </row>
    <row r="29" spans="1:7" ht="12.75" customHeight="1">
      <c r="A29" s="3">
        <v>3</v>
      </c>
      <c r="B29" s="3"/>
      <c r="C29" s="3"/>
      <c r="D29" s="3"/>
      <c r="E29" s="3"/>
      <c r="F29" s="3"/>
      <c r="G29" s="3"/>
    </row>
    <row r="30" spans="1:7" ht="12.75" customHeight="1">
      <c r="A30" s="3">
        <v>4</v>
      </c>
      <c r="B30" s="3"/>
      <c r="C30" s="3"/>
      <c r="D30" s="3"/>
      <c r="E30" s="3"/>
      <c r="F30" s="3"/>
      <c r="G30" s="3"/>
    </row>
    <row r="31" spans="1:7" ht="12.75" customHeight="1">
      <c r="A31" s="3">
        <v>5</v>
      </c>
      <c r="B31" s="3"/>
      <c r="C31" s="3"/>
      <c r="D31" s="3"/>
      <c r="E31" s="3"/>
      <c r="F31" s="3"/>
      <c r="G31" s="3"/>
    </row>
    <row r="32" spans="1:7" ht="12.75" customHeight="1">
      <c r="A32" s="3">
        <v>6</v>
      </c>
      <c r="B32" s="3"/>
      <c r="C32" s="3"/>
      <c r="D32" s="3"/>
      <c r="E32" s="3"/>
      <c r="F32" s="3"/>
      <c r="G32" s="3"/>
    </row>
    <row r="33" spans="1:7" ht="12.75" customHeight="1">
      <c r="A33" s="3">
        <v>7</v>
      </c>
      <c r="B33" s="3"/>
      <c r="C33" s="3"/>
      <c r="D33" s="3"/>
      <c r="E33" s="3"/>
      <c r="F33" s="3"/>
      <c r="G33" s="3"/>
    </row>
    <row r="34" spans="1:7" ht="12.75" customHeight="1">
      <c r="A34" s="3">
        <v>8</v>
      </c>
      <c r="B34" s="3"/>
      <c r="C34" s="3"/>
      <c r="D34" s="3"/>
      <c r="E34" s="3"/>
      <c r="F34" s="3"/>
      <c r="G34" s="3"/>
    </row>
    <row r="35" spans="1:7" ht="15" customHeight="1">
      <c r="F35" s="10" t="s">
        <v>58</v>
      </c>
      <c r="G35" s="4"/>
    </row>
    <row r="37" spans="1:7" ht="20.25" customHeight="1">
      <c r="A37" s="8" t="s">
        <v>47</v>
      </c>
      <c r="B37" s="16" t="s">
        <v>319</v>
      </c>
      <c r="F37" s="14"/>
      <c r="G37" s="18"/>
    </row>
    <row r="38" spans="1:7" ht="20.25" customHeight="1">
      <c r="A38" s="8" t="s">
        <v>49</v>
      </c>
      <c r="B38" s="16" t="s">
        <v>66</v>
      </c>
      <c r="F38" s="14"/>
      <c r="G38" s="13"/>
    </row>
    <row r="39" spans="1:7" ht="16.5" customHeight="1">
      <c r="A39" s="11" t="s">
        <v>0</v>
      </c>
      <c r="B39" s="180" t="s">
        <v>2</v>
      </c>
      <c r="C39" s="181"/>
      <c r="D39" s="184" t="s">
        <v>67</v>
      </c>
      <c r="E39" s="184"/>
      <c r="F39" s="17"/>
      <c r="G39" s="17"/>
    </row>
    <row r="40" spans="1:7" ht="15.75" customHeight="1">
      <c r="A40" s="3">
        <v>1</v>
      </c>
      <c r="B40" s="182"/>
      <c r="C40" s="183"/>
      <c r="D40" s="185"/>
      <c r="E40" s="185"/>
      <c r="F40" s="12"/>
      <c r="G40" s="12"/>
    </row>
    <row r="41" spans="1:7" ht="15.75" customHeight="1">
      <c r="A41" s="3">
        <v>2</v>
      </c>
      <c r="B41" s="182"/>
      <c r="C41" s="183"/>
      <c r="D41" s="185"/>
      <c r="E41" s="185"/>
      <c r="F41" s="12"/>
      <c r="G41" s="12"/>
    </row>
    <row r="42" spans="1:7" ht="15.75" customHeight="1">
      <c r="A42" s="3">
        <v>3</v>
      </c>
      <c r="B42" s="182"/>
      <c r="C42" s="183"/>
      <c r="D42" s="185"/>
      <c r="E42" s="185"/>
      <c r="F42" s="12"/>
      <c r="G42" s="12"/>
    </row>
    <row r="43" spans="1:7" ht="15.75" customHeight="1">
      <c r="A43" s="3">
        <v>4</v>
      </c>
      <c r="B43" s="182"/>
      <c r="C43" s="183"/>
      <c r="D43" s="185"/>
      <c r="E43" s="185"/>
      <c r="F43" s="12"/>
      <c r="G43" s="12"/>
    </row>
    <row r="44" spans="1:7" ht="15.75" customHeight="1">
      <c r="A44" s="8"/>
      <c r="B44" s="16"/>
      <c r="F44" s="14"/>
      <c r="G44" s="13"/>
    </row>
    <row r="45" spans="1:7" ht="15.75" customHeight="1">
      <c r="A45" s="8" t="s">
        <v>50</v>
      </c>
      <c r="B45" s="16" t="s">
        <v>127</v>
      </c>
      <c r="F45" s="14"/>
      <c r="G45" s="13"/>
    </row>
    <row r="46" spans="1:7" ht="15.75" customHeight="1">
      <c r="A46" s="11" t="s">
        <v>0</v>
      </c>
      <c r="B46" s="180" t="s">
        <v>68</v>
      </c>
      <c r="C46" s="181"/>
      <c r="D46" s="184" t="s">
        <v>67</v>
      </c>
      <c r="E46" s="184"/>
      <c r="F46" s="14"/>
      <c r="G46" s="13"/>
    </row>
    <row r="47" spans="1:7" ht="15.75" customHeight="1">
      <c r="A47" s="3">
        <v>1</v>
      </c>
      <c r="B47" s="182"/>
      <c r="C47" s="183"/>
      <c r="D47" s="185"/>
      <c r="E47" s="185"/>
      <c r="F47" s="14"/>
      <c r="G47" s="13"/>
    </row>
    <row r="48" spans="1:7" ht="15.75" customHeight="1">
      <c r="A48" s="3">
        <v>2</v>
      </c>
      <c r="B48" s="182"/>
      <c r="C48" s="183"/>
      <c r="D48" s="185"/>
      <c r="E48" s="185"/>
      <c r="F48" s="14"/>
      <c r="G48" s="13"/>
    </row>
    <row r="49" spans="1:7" ht="15.75" customHeight="1">
      <c r="A49" s="3">
        <v>3</v>
      </c>
      <c r="B49" s="182"/>
      <c r="C49" s="183"/>
      <c r="D49" s="185"/>
      <c r="E49" s="185"/>
      <c r="F49" s="14"/>
      <c r="G49" s="13"/>
    </row>
    <row r="50" spans="1:7" ht="15.75" customHeight="1">
      <c r="A50" s="3">
        <v>4</v>
      </c>
      <c r="B50" s="182"/>
      <c r="C50" s="183"/>
      <c r="D50" s="185"/>
      <c r="E50" s="185"/>
      <c r="F50" s="14"/>
      <c r="G50" s="13"/>
    </row>
    <row r="51" spans="1:7" ht="15.75" customHeight="1">
      <c r="A51" s="8"/>
      <c r="B51" s="16"/>
      <c r="F51" s="14"/>
      <c r="G51" s="13"/>
    </row>
    <row r="52" spans="1:7" ht="15.75" customHeight="1">
      <c r="A52" s="8" t="s">
        <v>49</v>
      </c>
      <c r="B52" s="16" t="s">
        <v>65</v>
      </c>
    </row>
  </sheetData>
  <mergeCells count="23">
    <mergeCell ref="B50:C50"/>
    <mergeCell ref="D50:E50"/>
    <mergeCell ref="B46:C46"/>
    <mergeCell ref="D46:E46"/>
    <mergeCell ref="A5:G5"/>
    <mergeCell ref="B47:C47"/>
    <mergeCell ref="D47:E47"/>
    <mergeCell ref="B48:C48"/>
    <mergeCell ref="D48:E48"/>
    <mergeCell ref="B49:C49"/>
    <mergeCell ref="D49:E49"/>
    <mergeCell ref="B42:C42"/>
    <mergeCell ref="D42:E42"/>
    <mergeCell ref="B43:C43"/>
    <mergeCell ref="D43:E43"/>
    <mergeCell ref="A3:G3"/>
    <mergeCell ref="A4:G4"/>
    <mergeCell ref="B39:C39"/>
    <mergeCell ref="B40:C40"/>
    <mergeCell ref="B41:C41"/>
    <mergeCell ref="D39:E39"/>
    <mergeCell ref="D40:E40"/>
    <mergeCell ref="D41:E41"/>
  </mergeCells>
  <pageMargins left="1.3779527559055118" right="0.59055118110236227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view="pageBreakPreview" topLeftCell="A34" zoomScaleNormal="100" zoomScaleSheetLayoutView="100" workbookViewId="0">
      <selection activeCell="O15" sqref="O15"/>
    </sheetView>
  </sheetViews>
  <sheetFormatPr defaultRowHeight="14.25"/>
  <cols>
    <col min="1" max="1" width="4.125" customWidth="1"/>
    <col min="2" max="2" width="12.375" customWidth="1"/>
    <col min="3" max="3" width="33.6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4" t="s">
        <v>98</v>
      </c>
      <c r="C1" s="24"/>
      <c r="E1" s="24"/>
      <c r="R1" s="33" t="s">
        <v>329</v>
      </c>
    </row>
    <row r="2" spans="1:18">
      <c r="B2" s="23"/>
    </row>
    <row r="3" spans="1:18">
      <c r="B3" s="23" t="s">
        <v>81</v>
      </c>
      <c r="C3" s="23"/>
      <c r="E3" s="23"/>
    </row>
    <row r="4" spans="1:18">
      <c r="E4" s="23"/>
    </row>
    <row r="5" spans="1:18" ht="30" customHeight="1">
      <c r="A5" s="135" t="s">
        <v>330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8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292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29.25" customHeight="1">
      <c r="A9" s="35" t="s">
        <v>41</v>
      </c>
      <c r="B9" s="140" t="s">
        <v>291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</row>
    <row r="10" spans="1:18" s="36" customFormat="1" ht="18.75" customHeight="1">
      <c r="A10" s="35" t="s">
        <v>46</v>
      </c>
      <c r="B10" s="37" t="s">
        <v>97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39" t="s">
        <v>106</v>
      </c>
      <c r="O10" s="139"/>
      <c r="P10" s="139"/>
      <c r="Q10" s="139"/>
      <c r="R10" s="139"/>
    </row>
    <row r="11" spans="1:18" ht="19.5" customHeight="1">
      <c r="A11" s="132" t="s">
        <v>0</v>
      </c>
      <c r="B11" s="132" t="s">
        <v>93</v>
      </c>
      <c r="C11" s="126" t="s">
        <v>95</v>
      </c>
      <c r="D11" s="127"/>
      <c r="E11" s="127"/>
      <c r="F11" s="127"/>
      <c r="G11" s="128"/>
      <c r="H11" s="132" t="s">
        <v>1</v>
      </c>
      <c r="I11" s="132"/>
      <c r="J11" s="132"/>
      <c r="K11" s="132" t="s">
        <v>310</v>
      </c>
      <c r="L11" s="132" t="s">
        <v>307</v>
      </c>
      <c r="M11" s="132" t="s">
        <v>92</v>
      </c>
      <c r="N11" s="126" t="s">
        <v>308</v>
      </c>
      <c r="O11" s="127"/>
      <c r="P11" s="127"/>
      <c r="Q11" s="127"/>
      <c r="R11" s="128"/>
    </row>
    <row r="12" spans="1:18" ht="15.75" customHeight="1">
      <c r="A12" s="132"/>
      <c r="B12" s="132"/>
      <c r="C12" s="129" t="s">
        <v>94</v>
      </c>
      <c r="D12" s="129" t="s">
        <v>5</v>
      </c>
      <c r="E12" s="129" t="s">
        <v>7</v>
      </c>
      <c r="F12" s="129" t="s">
        <v>91</v>
      </c>
      <c r="G12" s="129" t="s">
        <v>129</v>
      </c>
      <c r="H12" s="129" t="s">
        <v>2</v>
      </c>
      <c r="I12" s="129" t="s">
        <v>3</v>
      </c>
      <c r="J12" s="129" t="s">
        <v>88</v>
      </c>
      <c r="K12" s="132"/>
      <c r="L12" s="132"/>
      <c r="M12" s="132"/>
      <c r="N12" s="126" t="s">
        <v>309</v>
      </c>
      <c r="O12" s="127"/>
      <c r="P12" s="127"/>
      <c r="Q12" s="128"/>
      <c r="R12" s="22" t="s">
        <v>37</v>
      </c>
    </row>
    <row r="13" spans="1:18" ht="49.5" customHeight="1">
      <c r="A13" s="132"/>
      <c r="B13" s="132"/>
      <c r="C13" s="130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20" t="s">
        <v>28</v>
      </c>
      <c r="O13" s="20" t="s">
        <v>29</v>
      </c>
      <c r="P13" s="20" t="s">
        <v>31</v>
      </c>
      <c r="Q13" s="20" t="s">
        <v>30</v>
      </c>
      <c r="R13" s="20" t="s">
        <v>30</v>
      </c>
    </row>
    <row r="14" spans="1:18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</row>
    <row r="15" spans="1:18" ht="33">
      <c r="A15" s="54">
        <v>1</v>
      </c>
      <c r="B15" s="136" t="s">
        <v>241</v>
      </c>
      <c r="C15" s="85" t="s">
        <v>243</v>
      </c>
      <c r="D15" s="54" t="s">
        <v>263</v>
      </c>
      <c r="E15" s="54" t="s">
        <v>244</v>
      </c>
      <c r="F15" s="54">
        <v>2</v>
      </c>
      <c r="G15" s="54">
        <v>2012</v>
      </c>
      <c r="H15" s="66" t="s">
        <v>259</v>
      </c>
      <c r="I15" s="54">
        <v>77</v>
      </c>
      <c r="J15" s="54" t="s">
        <v>260</v>
      </c>
      <c r="K15" s="86">
        <v>3</v>
      </c>
      <c r="L15" s="86">
        <v>8</v>
      </c>
      <c r="M15" s="89" t="s">
        <v>265</v>
      </c>
      <c r="N15" s="29"/>
      <c r="O15" s="29">
        <f>N15*F15</f>
        <v>0</v>
      </c>
      <c r="P15" s="29">
        <f>O15*0.23</f>
        <v>0</v>
      </c>
      <c r="Q15" s="29">
        <f>O15+P15</f>
        <v>0</v>
      </c>
      <c r="R15" s="29">
        <f>Q15*L15</f>
        <v>0</v>
      </c>
    </row>
    <row r="16" spans="1:18" ht="33">
      <c r="A16" s="54">
        <v>2</v>
      </c>
      <c r="B16" s="137"/>
      <c r="C16" s="55" t="s">
        <v>245</v>
      </c>
      <c r="D16" s="54" t="s">
        <v>246</v>
      </c>
      <c r="E16" s="54" t="s">
        <v>244</v>
      </c>
      <c r="F16" s="54">
        <v>2</v>
      </c>
      <c r="G16" s="54">
        <v>2012</v>
      </c>
      <c r="H16" s="66" t="s">
        <v>259</v>
      </c>
      <c r="I16" s="54">
        <v>77</v>
      </c>
      <c r="J16" s="54" t="s">
        <v>260</v>
      </c>
      <c r="K16" s="86">
        <v>3</v>
      </c>
      <c r="L16" s="86">
        <v>8</v>
      </c>
      <c r="M16" s="89" t="s">
        <v>266</v>
      </c>
      <c r="N16" s="31"/>
      <c r="O16" s="29">
        <f t="shared" ref="O16:O40" si="0">N16*F16</f>
        <v>0</v>
      </c>
      <c r="P16" s="29">
        <f t="shared" ref="P16:P40" si="1">O16*0.23</f>
        <v>0</v>
      </c>
      <c r="Q16" s="29">
        <f t="shared" ref="Q16:Q40" si="2">O16+P16</f>
        <v>0</v>
      </c>
      <c r="R16" s="29">
        <f t="shared" ref="R16:R40" si="3">Q16*L16</f>
        <v>0</v>
      </c>
    </row>
    <row r="17" spans="1:18" ht="33">
      <c r="A17" s="54">
        <v>3</v>
      </c>
      <c r="B17" s="137"/>
      <c r="C17" s="55" t="s">
        <v>247</v>
      </c>
      <c r="D17" s="54" t="s">
        <v>248</v>
      </c>
      <c r="E17" s="54" t="s">
        <v>244</v>
      </c>
      <c r="F17" s="54">
        <v>2</v>
      </c>
      <c r="G17" s="54">
        <v>2012</v>
      </c>
      <c r="H17" s="66" t="s">
        <v>259</v>
      </c>
      <c r="I17" s="54">
        <v>77</v>
      </c>
      <c r="J17" s="54" t="s">
        <v>260</v>
      </c>
      <c r="K17" s="86">
        <v>3</v>
      </c>
      <c r="L17" s="86">
        <v>8</v>
      </c>
      <c r="M17" s="89" t="s">
        <v>267</v>
      </c>
      <c r="N17" s="31"/>
      <c r="O17" s="29">
        <f t="shared" si="0"/>
        <v>0</v>
      </c>
      <c r="P17" s="29">
        <f t="shared" si="1"/>
        <v>0</v>
      </c>
      <c r="Q17" s="29">
        <f t="shared" si="2"/>
        <v>0</v>
      </c>
      <c r="R17" s="29">
        <f t="shared" si="3"/>
        <v>0</v>
      </c>
    </row>
    <row r="18" spans="1:18" ht="33">
      <c r="A18" s="54">
        <v>4</v>
      </c>
      <c r="B18" s="137"/>
      <c r="C18" s="55" t="s">
        <v>249</v>
      </c>
      <c r="D18" s="54" t="s">
        <v>250</v>
      </c>
      <c r="E18" s="54" t="s">
        <v>252</v>
      </c>
      <c r="F18" s="54">
        <v>1</v>
      </c>
      <c r="G18" s="54">
        <v>2012</v>
      </c>
      <c r="H18" s="66" t="s">
        <v>259</v>
      </c>
      <c r="I18" s="54">
        <v>77</v>
      </c>
      <c r="J18" s="54" t="s">
        <v>260</v>
      </c>
      <c r="K18" s="86">
        <v>3</v>
      </c>
      <c r="L18" s="86">
        <v>8</v>
      </c>
      <c r="M18" s="89" t="s">
        <v>268</v>
      </c>
      <c r="N18" s="29"/>
      <c r="O18" s="29">
        <f t="shared" si="0"/>
        <v>0</v>
      </c>
      <c r="P18" s="29">
        <f t="shared" si="1"/>
        <v>0</v>
      </c>
      <c r="Q18" s="29">
        <f t="shared" si="2"/>
        <v>0</v>
      </c>
      <c r="R18" s="29">
        <f t="shared" si="3"/>
        <v>0</v>
      </c>
    </row>
    <row r="19" spans="1:18" ht="33">
      <c r="A19" s="54">
        <v>5</v>
      </c>
      <c r="B19" s="137"/>
      <c r="C19" s="85" t="s">
        <v>251</v>
      </c>
      <c r="D19" s="54" t="s">
        <v>252</v>
      </c>
      <c r="E19" s="54" t="s">
        <v>252</v>
      </c>
      <c r="F19" s="54">
        <v>1</v>
      </c>
      <c r="G19" s="54">
        <v>2012</v>
      </c>
      <c r="H19" s="66" t="s">
        <v>259</v>
      </c>
      <c r="I19" s="54">
        <v>77</v>
      </c>
      <c r="J19" s="54" t="s">
        <v>260</v>
      </c>
      <c r="K19" s="86">
        <v>3</v>
      </c>
      <c r="L19" s="86">
        <v>8</v>
      </c>
      <c r="M19" s="89" t="s">
        <v>269</v>
      </c>
      <c r="N19" s="31"/>
      <c r="O19" s="29">
        <f t="shared" si="0"/>
        <v>0</v>
      </c>
      <c r="P19" s="29">
        <f t="shared" si="1"/>
        <v>0</v>
      </c>
      <c r="Q19" s="29">
        <f t="shared" si="2"/>
        <v>0</v>
      </c>
      <c r="R19" s="29">
        <f t="shared" si="3"/>
        <v>0</v>
      </c>
    </row>
    <row r="20" spans="1:18" ht="33">
      <c r="A20" s="54">
        <v>6</v>
      </c>
      <c r="B20" s="137"/>
      <c r="C20" s="55" t="s">
        <v>253</v>
      </c>
      <c r="D20" s="54" t="s">
        <v>252</v>
      </c>
      <c r="E20" s="54" t="s">
        <v>252</v>
      </c>
      <c r="F20" s="54">
        <v>1</v>
      </c>
      <c r="G20" s="54">
        <v>2012</v>
      </c>
      <c r="H20" s="66" t="s">
        <v>259</v>
      </c>
      <c r="I20" s="54">
        <v>77</v>
      </c>
      <c r="J20" s="54" t="s">
        <v>260</v>
      </c>
      <c r="K20" s="86">
        <v>3</v>
      </c>
      <c r="L20" s="86">
        <v>8</v>
      </c>
      <c r="M20" s="89" t="s">
        <v>270</v>
      </c>
      <c r="N20" s="31"/>
      <c r="O20" s="29">
        <f t="shared" si="0"/>
        <v>0</v>
      </c>
      <c r="P20" s="29">
        <f t="shared" si="1"/>
        <v>0</v>
      </c>
      <c r="Q20" s="29">
        <f t="shared" si="2"/>
        <v>0</v>
      </c>
      <c r="R20" s="29">
        <f t="shared" si="3"/>
        <v>0</v>
      </c>
    </row>
    <row r="21" spans="1:18" ht="33">
      <c r="A21" s="54">
        <v>7</v>
      </c>
      <c r="B21" s="137"/>
      <c r="C21" s="85" t="s">
        <v>254</v>
      </c>
      <c r="D21" s="54" t="s">
        <v>252</v>
      </c>
      <c r="E21" s="54" t="s">
        <v>252</v>
      </c>
      <c r="F21" s="54">
        <v>1</v>
      </c>
      <c r="G21" s="54">
        <v>2012</v>
      </c>
      <c r="H21" s="66" t="s">
        <v>259</v>
      </c>
      <c r="I21" s="54">
        <v>77</v>
      </c>
      <c r="J21" s="54" t="s">
        <v>260</v>
      </c>
      <c r="K21" s="86">
        <v>3</v>
      </c>
      <c r="L21" s="86">
        <v>8</v>
      </c>
      <c r="M21" s="89" t="s">
        <v>275</v>
      </c>
      <c r="N21" s="31"/>
      <c r="O21" s="29">
        <f t="shared" si="0"/>
        <v>0</v>
      </c>
      <c r="P21" s="29">
        <f t="shared" si="1"/>
        <v>0</v>
      </c>
      <c r="Q21" s="29">
        <f t="shared" si="2"/>
        <v>0</v>
      </c>
      <c r="R21" s="29">
        <f t="shared" si="3"/>
        <v>0</v>
      </c>
    </row>
    <row r="22" spans="1:18" ht="33">
      <c r="A22" s="54">
        <v>8</v>
      </c>
      <c r="B22" s="137"/>
      <c r="C22" s="55" t="s">
        <v>287</v>
      </c>
      <c r="D22" s="54" t="s">
        <v>252</v>
      </c>
      <c r="E22" s="54" t="s">
        <v>252</v>
      </c>
      <c r="F22" s="54">
        <v>1</v>
      </c>
      <c r="G22" s="54">
        <v>2012</v>
      </c>
      <c r="H22" s="66" t="s">
        <v>259</v>
      </c>
      <c r="I22" s="54">
        <v>77</v>
      </c>
      <c r="J22" s="54" t="s">
        <v>260</v>
      </c>
      <c r="K22" s="86">
        <v>3</v>
      </c>
      <c r="L22" s="86">
        <v>8</v>
      </c>
      <c r="M22" s="89" t="s">
        <v>271</v>
      </c>
      <c r="N22" s="31"/>
      <c r="O22" s="29">
        <f t="shared" si="0"/>
        <v>0</v>
      </c>
      <c r="P22" s="29">
        <f t="shared" si="1"/>
        <v>0</v>
      </c>
      <c r="Q22" s="29">
        <f t="shared" si="2"/>
        <v>0</v>
      </c>
      <c r="R22" s="29">
        <f t="shared" si="3"/>
        <v>0</v>
      </c>
    </row>
    <row r="23" spans="1:18" ht="33">
      <c r="A23" s="54">
        <v>9</v>
      </c>
      <c r="B23" s="137"/>
      <c r="C23" s="55" t="s">
        <v>255</v>
      </c>
      <c r="D23" s="54" t="s">
        <v>252</v>
      </c>
      <c r="E23" s="54" t="s">
        <v>252</v>
      </c>
      <c r="F23" s="54">
        <v>1</v>
      </c>
      <c r="G23" s="54">
        <v>2012</v>
      </c>
      <c r="H23" s="66" t="s">
        <v>259</v>
      </c>
      <c r="I23" s="54">
        <v>77</v>
      </c>
      <c r="J23" s="54" t="s">
        <v>260</v>
      </c>
      <c r="K23" s="86">
        <v>3</v>
      </c>
      <c r="L23" s="86">
        <v>8</v>
      </c>
      <c r="M23" s="89" t="s">
        <v>276</v>
      </c>
      <c r="N23" s="31"/>
      <c r="O23" s="29">
        <f t="shared" si="0"/>
        <v>0</v>
      </c>
      <c r="P23" s="29">
        <f t="shared" si="1"/>
        <v>0</v>
      </c>
      <c r="Q23" s="29">
        <f t="shared" si="2"/>
        <v>0</v>
      </c>
      <c r="R23" s="29">
        <f t="shared" si="3"/>
        <v>0</v>
      </c>
    </row>
    <row r="24" spans="1:18" ht="33">
      <c r="A24" s="54">
        <v>10</v>
      </c>
      <c r="B24" s="137"/>
      <c r="C24" s="55" t="s">
        <v>256</v>
      </c>
      <c r="D24" s="54" t="s">
        <v>252</v>
      </c>
      <c r="E24" s="54" t="s">
        <v>252</v>
      </c>
      <c r="F24" s="54">
        <v>1</v>
      </c>
      <c r="G24" s="54">
        <v>2012</v>
      </c>
      <c r="H24" s="66" t="s">
        <v>259</v>
      </c>
      <c r="I24" s="54">
        <v>77</v>
      </c>
      <c r="J24" s="54" t="s">
        <v>260</v>
      </c>
      <c r="K24" s="86">
        <v>3</v>
      </c>
      <c r="L24" s="86">
        <v>8</v>
      </c>
      <c r="M24" s="89" t="s">
        <v>272</v>
      </c>
      <c r="N24" s="31"/>
      <c r="O24" s="29">
        <f t="shared" si="0"/>
        <v>0</v>
      </c>
      <c r="P24" s="29">
        <f t="shared" si="1"/>
        <v>0</v>
      </c>
      <c r="Q24" s="29">
        <f t="shared" si="2"/>
        <v>0</v>
      </c>
      <c r="R24" s="29">
        <f t="shared" si="3"/>
        <v>0</v>
      </c>
    </row>
    <row r="25" spans="1:18" ht="33">
      <c r="A25" s="54">
        <v>11</v>
      </c>
      <c r="B25" s="137"/>
      <c r="C25" s="55" t="s">
        <v>257</v>
      </c>
      <c r="D25" s="54" t="s">
        <v>252</v>
      </c>
      <c r="E25" s="54" t="s">
        <v>252</v>
      </c>
      <c r="F25" s="54">
        <v>6</v>
      </c>
      <c r="G25" s="54">
        <v>2012</v>
      </c>
      <c r="H25" s="66" t="s">
        <v>259</v>
      </c>
      <c r="I25" s="54">
        <v>77</v>
      </c>
      <c r="J25" s="54" t="s">
        <v>260</v>
      </c>
      <c r="K25" s="86">
        <v>3</v>
      </c>
      <c r="L25" s="86">
        <v>8</v>
      </c>
      <c r="M25" s="89" t="s">
        <v>277</v>
      </c>
      <c r="N25" s="31"/>
      <c r="O25" s="29">
        <f t="shared" si="0"/>
        <v>0</v>
      </c>
      <c r="P25" s="29">
        <f t="shared" si="1"/>
        <v>0</v>
      </c>
      <c r="Q25" s="29">
        <f t="shared" si="2"/>
        <v>0</v>
      </c>
      <c r="R25" s="29">
        <f t="shared" si="3"/>
        <v>0</v>
      </c>
    </row>
    <row r="26" spans="1:18" ht="33">
      <c r="A26" s="54">
        <v>12</v>
      </c>
      <c r="B26" s="137"/>
      <c r="C26" s="55" t="s">
        <v>258</v>
      </c>
      <c r="D26" s="54" t="s">
        <v>252</v>
      </c>
      <c r="E26" s="54" t="s">
        <v>252</v>
      </c>
      <c r="F26" s="54">
        <v>1</v>
      </c>
      <c r="G26" s="54">
        <v>2012</v>
      </c>
      <c r="H26" s="66" t="s">
        <v>259</v>
      </c>
      <c r="I26" s="54">
        <v>77</v>
      </c>
      <c r="J26" s="54" t="s">
        <v>260</v>
      </c>
      <c r="K26" s="86">
        <v>3</v>
      </c>
      <c r="L26" s="86">
        <v>8</v>
      </c>
      <c r="M26" s="89" t="s">
        <v>273</v>
      </c>
      <c r="N26" s="31"/>
      <c r="O26" s="29">
        <f t="shared" si="0"/>
        <v>0</v>
      </c>
      <c r="P26" s="29">
        <f t="shared" si="1"/>
        <v>0</v>
      </c>
      <c r="Q26" s="29">
        <f t="shared" si="2"/>
        <v>0</v>
      </c>
      <c r="R26" s="29">
        <f t="shared" si="3"/>
        <v>0</v>
      </c>
    </row>
    <row r="27" spans="1:18" ht="65.25" customHeight="1">
      <c r="A27" s="54">
        <v>13</v>
      </c>
      <c r="B27" s="138"/>
      <c r="C27" s="85" t="s">
        <v>327</v>
      </c>
      <c r="D27" s="54" t="s">
        <v>252</v>
      </c>
      <c r="E27" s="54" t="s">
        <v>252</v>
      </c>
      <c r="F27" s="54">
        <v>1</v>
      </c>
      <c r="G27" s="54">
        <v>2012</v>
      </c>
      <c r="H27" s="66" t="s">
        <v>259</v>
      </c>
      <c r="I27" s="54">
        <v>77</v>
      </c>
      <c r="J27" s="54" t="s">
        <v>260</v>
      </c>
      <c r="K27" s="86">
        <v>12</v>
      </c>
      <c r="L27" s="86">
        <v>2</v>
      </c>
      <c r="M27" s="89" t="s">
        <v>274</v>
      </c>
      <c r="N27" s="31"/>
      <c r="O27" s="29">
        <f t="shared" si="0"/>
        <v>0</v>
      </c>
      <c r="P27" s="29">
        <f t="shared" si="1"/>
        <v>0</v>
      </c>
      <c r="Q27" s="29">
        <f t="shared" si="2"/>
        <v>0</v>
      </c>
      <c r="R27" s="29">
        <f t="shared" si="3"/>
        <v>0</v>
      </c>
    </row>
    <row r="28" spans="1:18" ht="33" customHeight="1">
      <c r="A28" s="54">
        <v>14</v>
      </c>
      <c r="B28" s="136" t="s">
        <v>241</v>
      </c>
      <c r="C28" s="85" t="s">
        <v>243</v>
      </c>
      <c r="D28" s="54" t="s">
        <v>263</v>
      </c>
      <c r="E28" s="54" t="s">
        <v>244</v>
      </c>
      <c r="F28" s="54">
        <v>2</v>
      </c>
      <c r="G28" s="54">
        <v>2012</v>
      </c>
      <c r="H28" s="66" t="s">
        <v>261</v>
      </c>
      <c r="I28" s="54">
        <v>93</v>
      </c>
      <c r="J28" s="54" t="s">
        <v>262</v>
      </c>
      <c r="K28" s="86">
        <v>3</v>
      </c>
      <c r="L28" s="86">
        <v>8</v>
      </c>
      <c r="M28" s="89" t="s">
        <v>265</v>
      </c>
      <c r="N28" s="31"/>
      <c r="O28" s="29">
        <f t="shared" si="0"/>
        <v>0</v>
      </c>
      <c r="P28" s="29">
        <f t="shared" si="1"/>
        <v>0</v>
      </c>
      <c r="Q28" s="29">
        <f t="shared" si="2"/>
        <v>0</v>
      </c>
      <c r="R28" s="29">
        <f t="shared" si="3"/>
        <v>0</v>
      </c>
    </row>
    <row r="29" spans="1:18" ht="33">
      <c r="A29" s="54">
        <v>15</v>
      </c>
      <c r="B29" s="137"/>
      <c r="C29" s="55" t="s">
        <v>245</v>
      </c>
      <c r="D29" s="54" t="s">
        <v>246</v>
      </c>
      <c r="E29" s="54" t="s">
        <v>244</v>
      </c>
      <c r="F29" s="54">
        <v>2</v>
      </c>
      <c r="G29" s="54">
        <v>2012</v>
      </c>
      <c r="H29" s="66" t="s">
        <v>261</v>
      </c>
      <c r="I29" s="54">
        <v>93</v>
      </c>
      <c r="J29" s="54" t="s">
        <v>262</v>
      </c>
      <c r="K29" s="86">
        <v>3</v>
      </c>
      <c r="L29" s="86">
        <v>8</v>
      </c>
      <c r="M29" s="89" t="s">
        <v>266</v>
      </c>
      <c r="N29" s="31"/>
      <c r="O29" s="29">
        <f t="shared" si="0"/>
        <v>0</v>
      </c>
      <c r="P29" s="29">
        <f t="shared" si="1"/>
        <v>0</v>
      </c>
      <c r="Q29" s="29">
        <f t="shared" si="2"/>
        <v>0</v>
      </c>
      <c r="R29" s="29">
        <f t="shared" si="3"/>
        <v>0</v>
      </c>
    </row>
    <row r="30" spans="1:18" ht="33">
      <c r="A30" s="54">
        <v>16</v>
      </c>
      <c r="B30" s="137"/>
      <c r="C30" s="55" t="s">
        <v>247</v>
      </c>
      <c r="D30" s="54" t="s">
        <v>248</v>
      </c>
      <c r="E30" s="54" t="s">
        <v>244</v>
      </c>
      <c r="F30" s="54">
        <v>2</v>
      </c>
      <c r="G30" s="54">
        <v>2012</v>
      </c>
      <c r="H30" s="66" t="s">
        <v>261</v>
      </c>
      <c r="I30" s="54">
        <v>93</v>
      </c>
      <c r="J30" s="54" t="s">
        <v>262</v>
      </c>
      <c r="K30" s="86">
        <v>3</v>
      </c>
      <c r="L30" s="86">
        <v>8</v>
      </c>
      <c r="M30" s="89" t="s">
        <v>267</v>
      </c>
      <c r="N30" s="31"/>
      <c r="O30" s="29">
        <f t="shared" si="0"/>
        <v>0</v>
      </c>
      <c r="P30" s="29">
        <f t="shared" si="1"/>
        <v>0</v>
      </c>
      <c r="Q30" s="29">
        <f t="shared" si="2"/>
        <v>0</v>
      </c>
      <c r="R30" s="29">
        <f t="shared" si="3"/>
        <v>0</v>
      </c>
    </row>
    <row r="31" spans="1:18" ht="33">
      <c r="A31" s="54">
        <v>17</v>
      </c>
      <c r="B31" s="137"/>
      <c r="C31" s="55" t="s">
        <v>249</v>
      </c>
      <c r="D31" s="54" t="s">
        <v>250</v>
      </c>
      <c r="E31" s="54" t="s">
        <v>252</v>
      </c>
      <c r="F31" s="54">
        <v>1</v>
      </c>
      <c r="G31" s="54">
        <v>2012</v>
      </c>
      <c r="H31" s="66" t="s">
        <v>261</v>
      </c>
      <c r="I31" s="54">
        <v>93</v>
      </c>
      <c r="J31" s="54" t="s">
        <v>262</v>
      </c>
      <c r="K31" s="86">
        <v>3</v>
      </c>
      <c r="L31" s="86">
        <v>8</v>
      </c>
      <c r="M31" s="89" t="s">
        <v>268</v>
      </c>
      <c r="N31" s="31"/>
      <c r="O31" s="29">
        <f t="shared" si="0"/>
        <v>0</v>
      </c>
      <c r="P31" s="29">
        <f t="shared" si="1"/>
        <v>0</v>
      </c>
      <c r="Q31" s="29">
        <f t="shared" si="2"/>
        <v>0</v>
      </c>
      <c r="R31" s="29">
        <f t="shared" si="3"/>
        <v>0</v>
      </c>
    </row>
    <row r="32" spans="1:18" ht="33">
      <c r="A32" s="54">
        <v>18</v>
      </c>
      <c r="B32" s="137"/>
      <c r="C32" s="85" t="s">
        <v>251</v>
      </c>
      <c r="D32" s="54" t="s">
        <v>252</v>
      </c>
      <c r="E32" s="54" t="s">
        <v>252</v>
      </c>
      <c r="F32" s="54">
        <v>1</v>
      </c>
      <c r="G32" s="54">
        <v>2012</v>
      </c>
      <c r="H32" s="66" t="s">
        <v>261</v>
      </c>
      <c r="I32" s="54">
        <v>93</v>
      </c>
      <c r="J32" s="54" t="s">
        <v>262</v>
      </c>
      <c r="K32" s="86">
        <v>3</v>
      </c>
      <c r="L32" s="86">
        <v>8</v>
      </c>
      <c r="M32" s="89" t="s">
        <v>269</v>
      </c>
      <c r="N32" s="31"/>
      <c r="O32" s="29">
        <f t="shared" si="0"/>
        <v>0</v>
      </c>
      <c r="P32" s="29">
        <f t="shared" si="1"/>
        <v>0</v>
      </c>
      <c r="Q32" s="29">
        <f t="shared" si="2"/>
        <v>0</v>
      </c>
      <c r="R32" s="29">
        <f t="shared" si="3"/>
        <v>0</v>
      </c>
    </row>
    <row r="33" spans="1:18" ht="33">
      <c r="A33" s="54">
        <v>19</v>
      </c>
      <c r="B33" s="137"/>
      <c r="C33" s="55" t="s">
        <v>253</v>
      </c>
      <c r="D33" s="54" t="s">
        <v>252</v>
      </c>
      <c r="E33" s="54" t="s">
        <v>252</v>
      </c>
      <c r="F33" s="54">
        <v>1</v>
      </c>
      <c r="G33" s="54">
        <v>2012</v>
      </c>
      <c r="H33" s="66" t="s">
        <v>261</v>
      </c>
      <c r="I33" s="54">
        <v>93</v>
      </c>
      <c r="J33" s="54" t="s">
        <v>262</v>
      </c>
      <c r="K33" s="86">
        <v>3</v>
      </c>
      <c r="L33" s="86">
        <v>8</v>
      </c>
      <c r="M33" s="89" t="s">
        <v>270</v>
      </c>
      <c r="N33" s="31"/>
      <c r="O33" s="29">
        <f t="shared" si="0"/>
        <v>0</v>
      </c>
      <c r="P33" s="29">
        <f t="shared" si="1"/>
        <v>0</v>
      </c>
      <c r="Q33" s="29">
        <f t="shared" si="2"/>
        <v>0</v>
      </c>
      <c r="R33" s="29">
        <f t="shared" si="3"/>
        <v>0</v>
      </c>
    </row>
    <row r="34" spans="1:18" ht="33">
      <c r="A34" s="54">
        <v>20</v>
      </c>
      <c r="B34" s="137"/>
      <c r="C34" s="85" t="s">
        <v>254</v>
      </c>
      <c r="D34" s="54" t="s">
        <v>252</v>
      </c>
      <c r="E34" s="54" t="s">
        <v>252</v>
      </c>
      <c r="F34" s="54">
        <v>1</v>
      </c>
      <c r="G34" s="54">
        <v>2012</v>
      </c>
      <c r="H34" s="66" t="s">
        <v>261</v>
      </c>
      <c r="I34" s="54">
        <v>93</v>
      </c>
      <c r="J34" s="54" t="s">
        <v>262</v>
      </c>
      <c r="K34" s="86">
        <v>3</v>
      </c>
      <c r="L34" s="86">
        <v>8</v>
      </c>
      <c r="M34" s="89" t="s">
        <v>275</v>
      </c>
      <c r="N34" s="31"/>
      <c r="O34" s="29">
        <f t="shared" si="0"/>
        <v>0</v>
      </c>
      <c r="P34" s="29">
        <f t="shared" si="1"/>
        <v>0</v>
      </c>
      <c r="Q34" s="29">
        <f t="shared" si="2"/>
        <v>0</v>
      </c>
      <c r="R34" s="29">
        <f t="shared" si="3"/>
        <v>0</v>
      </c>
    </row>
    <row r="35" spans="1:18" ht="33">
      <c r="A35" s="54">
        <v>21</v>
      </c>
      <c r="B35" s="137"/>
      <c r="C35" s="55" t="s">
        <v>287</v>
      </c>
      <c r="D35" s="54" t="s">
        <v>252</v>
      </c>
      <c r="E35" s="54" t="s">
        <v>252</v>
      </c>
      <c r="F35" s="54">
        <v>1</v>
      </c>
      <c r="G35" s="54">
        <v>2012</v>
      </c>
      <c r="H35" s="66" t="s">
        <v>261</v>
      </c>
      <c r="I35" s="54">
        <v>93</v>
      </c>
      <c r="J35" s="54" t="s">
        <v>262</v>
      </c>
      <c r="K35" s="86">
        <v>3</v>
      </c>
      <c r="L35" s="86">
        <v>8</v>
      </c>
      <c r="M35" s="89" t="s">
        <v>271</v>
      </c>
      <c r="N35" s="31"/>
      <c r="O35" s="29">
        <f t="shared" si="0"/>
        <v>0</v>
      </c>
      <c r="P35" s="29">
        <f t="shared" si="1"/>
        <v>0</v>
      </c>
      <c r="Q35" s="29">
        <f t="shared" si="2"/>
        <v>0</v>
      </c>
      <c r="R35" s="29">
        <f t="shared" si="3"/>
        <v>0</v>
      </c>
    </row>
    <row r="36" spans="1:18" ht="33">
      <c r="A36" s="54">
        <v>22</v>
      </c>
      <c r="B36" s="137"/>
      <c r="C36" s="55" t="s">
        <v>255</v>
      </c>
      <c r="D36" s="54" t="s">
        <v>252</v>
      </c>
      <c r="E36" s="54" t="s">
        <v>252</v>
      </c>
      <c r="F36" s="54">
        <v>1</v>
      </c>
      <c r="G36" s="54">
        <v>2012</v>
      </c>
      <c r="H36" s="66" t="s">
        <v>261</v>
      </c>
      <c r="I36" s="54">
        <v>93</v>
      </c>
      <c r="J36" s="54" t="s">
        <v>262</v>
      </c>
      <c r="K36" s="86">
        <v>3</v>
      </c>
      <c r="L36" s="86">
        <v>8</v>
      </c>
      <c r="M36" s="89" t="s">
        <v>276</v>
      </c>
      <c r="N36" s="31"/>
      <c r="O36" s="29">
        <f t="shared" si="0"/>
        <v>0</v>
      </c>
      <c r="P36" s="29">
        <f t="shared" si="1"/>
        <v>0</v>
      </c>
      <c r="Q36" s="29">
        <f t="shared" si="2"/>
        <v>0</v>
      </c>
      <c r="R36" s="29">
        <f t="shared" si="3"/>
        <v>0</v>
      </c>
    </row>
    <row r="37" spans="1:18" ht="33">
      <c r="A37" s="54">
        <v>23</v>
      </c>
      <c r="B37" s="137"/>
      <c r="C37" s="55" t="s">
        <v>256</v>
      </c>
      <c r="D37" s="54" t="s">
        <v>252</v>
      </c>
      <c r="E37" s="54" t="s">
        <v>252</v>
      </c>
      <c r="F37" s="54">
        <v>1</v>
      </c>
      <c r="G37" s="54">
        <v>2012</v>
      </c>
      <c r="H37" s="66" t="s">
        <v>261</v>
      </c>
      <c r="I37" s="54">
        <v>93</v>
      </c>
      <c r="J37" s="54" t="s">
        <v>262</v>
      </c>
      <c r="K37" s="86">
        <v>3</v>
      </c>
      <c r="L37" s="86">
        <v>8</v>
      </c>
      <c r="M37" s="89" t="s">
        <v>272</v>
      </c>
      <c r="N37" s="31"/>
      <c r="O37" s="29">
        <f t="shared" si="0"/>
        <v>0</v>
      </c>
      <c r="P37" s="29">
        <f t="shared" si="1"/>
        <v>0</v>
      </c>
      <c r="Q37" s="29">
        <f t="shared" si="2"/>
        <v>0</v>
      </c>
      <c r="R37" s="29">
        <f t="shared" si="3"/>
        <v>0</v>
      </c>
    </row>
    <row r="38" spans="1:18" ht="33">
      <c r="A38" s="54">
        <v>24</v>
      </c>
      <c r="B38" s="137"/>
      <c r="C38" s="55" t="s">
        <v>257</v>
      </c>
      <c r="D38" s="54" t="s">
        <v>252</v>
      </c>
      <c r="E38" s="54" t="s">
        <v>252</v>
      </c>
      <c r="F38" s="54">
        <v>6</v>
      </c>
      <c r="G38" s="54">
        <v>2012</v>
      </c>
      <c r="H38" s="66" t="s">
        <v>261</v>
      </c>
      <c r="I38" s="54">
        <v>93</v>
      </c>
      <c r="J38" s="54" t="s">
        <v>262</v>
      </c>
      <c r="K38" s="86">
        <v>3</v>
      </c>
      <c r="L38" s="86">
        <v>8</v>
      </c>
      <c r="M38" s="89" t="s">
        <v>277</v>
      </c>
      <c r="N38" s="31"/>
      <c r="O38" s="29">
        <f t="shared" si="0"/>
        <v>0</v>
      </c>
      <c r="P38" s="29">
        <f t="shared" si="1"/>
        <v>0</v>
      </c>
      <c r="Q38" s="29">
        <f t="shared" si="2"/>
        <v>0</v>
      </c>
      <c r="R38" s="29">
        <f t="shared" si="3"/>
        <v>0</v>
      </c>
    </row>
    <row r="39" spans="1:18" ht="33">
      <c r="A39" s="54">
        <v>25</v>
      </c>
      <c r="B39" s="137"/>
      <c r="C39" s="55" t="s">
        <v>258</v>
      </c>
      <c r="D39" s="54" t="s">
        <v>252</v>
      </c>
      <c r="E39" s="54" t="s">
        <v>252</v>
      </c>
      <c r="F39" s="54">
        <v>1</v>
      </c>
      <c r="G39" s="54">
        <v>2012</v>
      </c>
      <c r="H39" s="66" t="s">
        <v>261</v>
      </c>
      <c r="I39" s="54">
        <v>93</v>
      </c>
      <c r="J39" s="54" t="s">
        <v>262</v>
      </c>
      <c r="K39" s="86">
        <v>3</v>
      </c>
      <c r="L39" s="86">
        <v>8</v>
      </c>
      <c r="M39" s="89" t="s">
        <v>273</v>
      </c>
      <c r="N39" s="31"/>
      <c r="O39" s="29">
        <f t="shared" si="0"/>
        <v>0</v>
      </c>
      <c r="P39" s="29">
        <f t="shared" si="1"/>
        <v>0</v>
      </c>
      <c r="Q39" s="29">
        <f t="shared" si="2"/>
        <v>0</v>
      </c>
      <c r="R39" s="29">
        <f t="shared" si="3"/>
        <v>0</v>
      </c>
    </row>
    <row r="40" spans="1:18" ht="69.75" customHeight="1">
      <c r="A40" s="54">
        <v>26</v>
      </c>
      <c r="B40" s="138"/>
      <c r="C40" s="85" t="s">
        <v>327</v>
      </c>
      <c r="D40" s="54" t="s">
        <v>252</v>
      </c>
      <c r="E40" s="54" t="s">
        <v>252</v>
      </c>
      <c r="F40" s="54">
        <v>1</v>
      </c>
      <c r="G40" s="54">
        <v>2012</v>
      </c>
      <c r="H40" s="66" t="s">
        <v>261</v>
      </c>
      <c r="I40" s="54">
        <v>93</v>
      </c>
      <c r="J40" s="54" t="s">
        <v>262</v>
      </c>
      <c r="K40" s="86">
        <v>12</v>
      </c>
      <c r="L40" s="86">
        <v>2</v>
      </c>
      <c r="M40" s="89" t="s">
        <v>274</v>
      </c>
      <c r="N40" s="31"/>
      <c r="O40" s="29">
        <f t="shared" si="0"/>
        <v>0</v>
      </c>
      <c r="P40" s="29">
        <f t="shared" si="1"/>
        <v>0</v>
      </c>
      <c r="Q40" s="29">
        <f t="shared" si="2"/>
        <v>0</v>
      </c>
      <c r="R40" s="29">
        <f t="shared" si="3"/>
        <v>0</v>
      </c>
    </row>
    <row r="41" spans="1:18" ht="16.5">
      <c r="M41" s="32"/>
      <c r="O41" s="122"/>
      <c r="P41" s="121"/>
      <c r="Q41" s="32" t="s">
        <v>38</v>
      </c>
      <c r="R41" s="34">
        <f>SUM(R15:R40)</f>
        <v>0</v>
      </c>
    </row>
    <row r="42" spans="1:18" ht="16.5">
      <c r="B42" s="26"/>
      <c r="C42" s="25"/>
      <c r="H42" s="26"/>
      <c r="O42" s="122"/>
      <c r="P42" s="121"/>
    </row>
    <row r="43" spans="1:18">
      <c r="O43" s="121"/>
      <c r="P43" s="121"/>
    </row>
    <row r="44" spans="1:18" ht="14.25" customHeight="1">
      <c r="J44" s="187"/>
      <c r="K44" s="187"/>
      <c r="L44" s="187"/>
      <c r="M44" s="188" t="s">
        <v>331</v>
      </c>
      <c r="N44" s="189"/>
      <c r="O44" s="190"/>
    </row>
    <row r="45" spans="1:18" ht="15">
      <c r="E45" s="123" t="s">
        <v>282</v>
      </c>
      <c r="J45" s="187"/>
      <c r="K45" s="187"/>
      <c r="L45" s="187"/>
      <c r="M45" s="191"/>
      <c r="N45" s="192"/>
      <c r="O45" s="193"/>
    </row>
    <row r="46" spans="1:18">
      <c r="E46" s="124" t="s">
        <v>283</v>
      </c>
      <c r="J46" s="187"/>
      <c r="K46" s="187"/>
      <c r="L46" s="187"/>
      <c r="M46" s="194"/>
      <c r="N46" s="195"/>
      <c r="O46" s="196"/>
    </row>
    <row r="47" spans="1:18">
      <c r="E47" s="124" t="s">
        <v>284</v>
      </c>
    </row>
    <row r="48" spans="1:18">
      <c r="E48" s="124" t="s">
        <v>285</v>
      </c>
    </row>
    <row r="49" spans="5:5">
      <c r="E49" s="124" t="s">
        <v>286</v>
      </c>
    </row>
  </sheetData>
  <mergeCells count="24">
    <mergeCell ref="J44:L46"/>
    <mergeCell ref="M44:O46"/>
    <mergeCell ref="B9:R9"/>
    <mergeCell ref="B28:B40"/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B15:B27"/>
    <mergeCell ref="H12:H13"/>
    <mergeCell ref="N10:R10"/>
    <mergeCell ref="J12:J13"/>
    <mergeCell ref="N12:Q12"/>
    <mergeCell ref="I12:I13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Strona &amp;P z &amp;N</oddFooter>
  </headerFooter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4" t="s">
        <v>98</v>
      </c>
      <c r="C1" s="24"/>
      <c r="E1" s="24"/>
      <c r="R1" s="33" t="s">
        <v>89</v>
      </c>
    </row>
    <row r="2" spans="1:18">
      <c r="B2" s="23"/>
    </row>
    <row r="3" spans="1:18">
      <c r="B3" s="23" t="s">
        <v>81</v>
      </c>
      <c r="C3" s="23"/>
      <c r="E3" s="23"/>
    </row>
    <row r="4" spans="1:18">
      <c r="E4" s="23"/>
    </row>
    <row r="5" spans="1:18" ht="30" customHeight="1">
      <c r="A5" s="135" t="s">
        <v>122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8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96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18.75" customHeight="1">
      <c r="A9" s="35" t="s">
        <v>41</v>
      </c>
      <c r="B9" s="37" t="s">
        <v>121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s="36" customFormat="1" ht="18.75" customHeight="1">
      <c r="A10" s="35" t="s">
        <v>46</v>
      </c>
      <c r="B10" s="37" t="s">
        <v>97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39" t="s">
        <v>106</v>
      </c>
      <c r="O10" s="139"/>
      <c r="P10" s="139"/>
      <c r="Q10" s="139"/>
      <c r="R10" s="139"/>
    </row>
    <row r="11" spans="1:18" ht="19.5" customHeight="1">
      <c r="A11" s="132" t="s">
        <v>0</v>
      </c>
      <c r="B11" s="132" t="s">
        <v>93</v>
      </c>
      <c r="C11" s="126" t="s">
        <v>95</v>
      </c>
      <c r="D11" s="127"/>
      <c r="E11" s="127"/>
      <c r="F11" s="127"/>
      <c r="G11" s="128"/>
      <c r="H11" s="132" t="s">
        <v>1</v>
      </c>
      <c r="I11" s="132"/>
      <c r="J11" s="132"/>
      <c r="K11" s="132" t="s">
        <v>74</v>
      </c>
      <c r="L11" s="132" t="s">
        <v>34</v>
      </c>
      <c r="M11" s="132" t="s">
        <v>92</v>
      </c>
      <c r="N11" s="126" t="s">
        <v>118</v>
      </c>
      <c r="O11" s="127"/>
      <c r="P11" s="127"/>
      <c r="Q11" s="127"/>
      <c r="R11" s="128"/>
    </row>
    <row r="12" spans="1:18" ht="15.75" customHeight="1">
      <c r="A12" s="132"/>
      <c r="B12" s="132"/>
      <c r="C12" s="129" t="s">
        <v>94</v>
      </c>
      <c r="D12" s="129" t="s">
        <v>5</v>
      </c>
      <c r="E12" s="129" t="s">
        <v>7</v>
      </c>
      <c r="F12" s="129" t="s">
        <v>91</v>
      </c>
      <c r="G12" s="129" t="s">
        <v>129</v>
      </c>
      <c r="H12" s="129" t="s">
        <v>2</v>
      </c>
      <c r="I12" s="129" t="s">
        <v>3</v>
      </c>
      <c r="J12" s="129" t="s">
        <v>88</v>
      </c>
      <c r="K12" s="132"/>
      <c r="L12" s="132"/>
      <c r="M12" s="132"/>
      <c r="N12" s="126" t="s">
        <v>114</v>
      </c>
      <c r="O12" s="127"/>
      <c r="P12" s="127"/>
      <c r="Q12" s="128"/>
      <c r="R12" s="57" t="s">
        <v>37</v>
      </c>
    </row>
    <row r="13" spans="1:18" ht="49.5" customHeight="1">
      <c r="A13" s="132"/>
      <c r="B13" s="132"/>
      <c r="C13" s="130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56" t="s">
        <v>28</v>
      </c>
      <c r="O13" s="56" t="s">
        <v>29</v>
      </c>
      <c r="P13" s="56" t="s">
        <v>31</v>
      </c>
      <c r="Q13" s="56" t="s">
        <v>30</v>
      </c>
      <c r="R13" s="56" t="s">
        <v>30</v>
      </c>
    </row>
    <row r="14" spans="1:18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</row>
    <row r="15" spans="1:18" ht="20.25" customHeight="1">
      <c r="A15" s="131">
        <v>1</v>
      </c>
      <c r="B15" s="133" t="s">
        <v>4</v>
      </c>
      <c r="C15" s="134" t="s">
        <v>6</v>
      </c>
      <c r="D15" s="131" t="s">
        <v>9</v>
      </c>
      <c r="E15" s="131" t="s">
        <v>8</v>
      </c>
      <c r="F15" s="131">
        <v>1</v>
      </c>
      <c r="G15" s="131">
        <v>2014</v>
      </c>
      <c r="H15" s="133" t="s">
        <v>17</v>
      </c>
      <c r="I15" s="131">
        <v>15</v>
      </c>
      <c r="J15" s="131" t="s">
        <v>72</v>
      </c>
      <c r="K15" s="58">
        <v>12</v>
      </c>
      <c r="L15" s="58">
        <f>12/K15*2</f>
        <v>2</v>
      </c>
      <c r="M15" s="60" t="s">
        <v>23</v>
      </c>
      <c r="N15" s="29">
        <v>15</v>
      </c>
      <c r="O15" s="29">
        <f>F15*N15</f>
        <v>15</v>
      </c>
      <c r="P15" s="29">
        <f>O15*0.23</f>
        <v>3.45</v>
      </c>
      <c r="Q15" s="29">
        <f>O15+P15</f>
        <v>18.45</v>
      </c>
      <c r="R15" s="29">
        <f>Q15*F15</f>
        <v>18.45</v>
      </c>
    </row>
    <row r="16" spans="1:18" ht="20.25" customHeight="1">
      <c r="A16" s="131"/>
      <c r="B16" s="133"/>
      <c r="C16" s="134"/>
      <c r="D16" s="131"/>
      <c r="E16" s="131"/>
      <c r="F16" s="131"/>
      <c r="G16" s="131"/>
      <c r="H16" s="133"/>
      <c r="I16" s="131"/>
      <c r="J16" s="131"/>
      <c r="K16" s="58">
        <v>3</v>
      </c>
      <c r="L16" s="58">
        <v>6</v>
      </c>
      <c r="M16" s="60" t="s">
        <v>24</v>
      </c>
      <c r="N16" s="29">
        <v>18</v>
      </c>
      <c r="O16" s="29">
        <f>F15*N16</f>
        <v>18</v>
      </c>
      <c r="P16" s="29">
        <f t="shared" ref="P16:P29" si="0">O16*0.23</f>
        <v>4.1400000000000006</v>
      </c>
      <c r="Q16" s="29">
        <f t="shared" ref="Q16:Q29" si="1">O16+P16</f>
        <v>22.14</v>
      </c>
      <c r="R16" s="29">
        <f>Q16*F15</f>
        <v>22.14</v>
      </c>
    </row>
    <row r="17" spans="1:18" ht="20.25" customHeight="1">
      <c r="A17" s="58">
        <v>2</v>
      </c>
      <c r="B17" s="133"/>
      <c r="C17" s="60" t="s">
        <v>10</v>
      </c>
      <c r="D17" s="58" t="s">
        <v>11</v>
      </c>
      <c r="E17" s="58" t="s">
        <v>8</v>
      </c>
      <c r="F17" s="58">
        <v>23</v>
      </c>
      <c r="G17" s="58">
        <v>2014</v>
      </c>
      <c r="H17" s="59" t="s">
        <v>17</v>
      </c>
      <c r="I17" s="58">
        <v>15</v>
      </c>
      <c r="J17" s="58" t="s">
        <v>72</v>
      </c>
      <c r="K17" s="58">
        <v>3</v>
      </c>
      <c r="L17" s="58">
        <f t="shared" ref="L17:L29" si="2">12/K17*2</f>
        <v>8</v>
      </c>
      <c r="M17" s="60" t="s">
        <v>25</v>
      </c>
      <c r="N17" s="31">
        <v>22</v>
      </c>
      <c r="O17" s="29">
        <f>F17*N17</f>
        <v>506</v>
      </c>
      <c r="P17" s="29">
        <f t="shared" si="0"/>
        <v>116.38000000000001</v>
      </c>
      <c r="Q17" s="29">
        <f t="shared" si="1"/>
        <v>622.38</v>
      </c>
      <c r="R17" s="29">
        <f>Q17*F17</f>
        <v>14314.74</v>
      </c>
    </row>
    <row r="18" spans="1:18" ht="20.25" customHeight="1">
      <c r="A18" s="58">
        <v>3</v>
      </c>
      <c r="B18" s="133"/>
      <c r="C18" s="60" t="s">
        <v>26</v>
      </c>
      <c r="D18" s="58" t="s">
        <v>27</v>
      </c>
      <c r="E18" s="58" t="s">
        <v>8</v>
      </c>
      <c r="F18" s="58">
        <v>21</v>
      </c>
      <c r="G18" s="58">
        <v>2014</v>
      </c>
      <c r="H18" s="59" t="s">
        <v>17</v>
      </c>
      <c r="I18" s="58">
        <v>15</v>
      </c>
      <c r="J18" s="58" t="s">
        <v>72</v>
      </c>
      <c r="K18" s="58">
        <v>3</v>
      </c>
      <c r="L18" s="58">
        <f t="shared" si="2"/>
        <v>8</v>
      </c>
      <c r="M18" s="60" t="s">
        <v>18</v>
      </c>
      <c r="N18" s="31">
        <v>19</v>
      </c>
      <c r="O18" s="29">
        <f t="shared" ref="O18:O22" si="3">F18*N18</f>
        <v>399</v>
      </c>
      <c r="P18" s="29">
        <f t="shared" si="0"/>
        <v>91.77000000000001</v>
      </c>
      <c r="Q18" s="29">
        <f t="shared" si="1"/>
        <v>490.77</v>
      </c>
      <c r="R18" s="29">
        <f t="shared" ref="R18:R29" si="4">Q18*F18</f>
        <v>10306.17</v>
      </c>
    </row>
    <row r="19" spans="1:18" ht="20.25" customHeight="1">
      <c r="A19" s="58">
        <v>4</v>
      </c>
      <c r="B19" s="133"/>
      <c r="C19" s="60" t="s">
        <v>26</v>
      </c>
      <c r="D19" s="58" t="s">
        <v>27</v>
      </c>
      <c r="E19" s="58" t="s">
        <v>8</v>
      </c>
      <c r="F19" s="58">
        <v>14</v>
      </c>
      <c r="G19" s="58">
        <v>2014</v>
      </c>
      <c r="H19" s="59" t="s">
        <v>17</v>
      </c>
      <c r="I19" s="58">
        <v>15</v>
      </c>
      <c r="J19" s="58" t="s">
        <v>72</v>
      </c>
      <c r="K19" s="58">
        <v>3</v>
      </c>
      <c r="L19" s="58">
        <f t="shared" si="2"/>
        <v>8</v>
      </c>
      <c r="M19" s="60" t="s">
        <v>19</v>
      </c>
      <c r="N19" s="31">
        <v>15</v>
      </c>
      <c r="O19" s="29">
        <f t="shared" si="3"/>
        <v>210</v>
      </c>
      <c r="P19" s="29">
        <f t="shared" si="0"/>
        <v>48.300000000000004</v>
      </c>
      <c r="Q19" s="29">
        <f t="shared" si="1"/>
        <v>258.3</v>
      </c>
      <c r="R19" s="29">
        <f t="shared" si="4"/>
        <v>3616.2000000000003</v>
      </c>
    </row>
    <row r="20" spans="1:18" ht="20.25" customHeight="1">
      <c r="A20" s="58">
        <v>5</v>
      </c>
      <c r="B20" s="133"/>
      <c r="C20" s="60" t="s">
        <v>12</v>
      </c>
      <c r="D20" s="58" t="s">
        <v>13</v>
      </c>
      <c r="E20" s="58" t="s">
        <v>8</v>
      </c>
      <c r="F20" s="58">
        <v>11</v>
      </c>
      <c r="G20" s="58">
        <v>2014</v>
      </c>
      <c r="H20" s="59" t="s">
        <v>17</v>
      </c>
      <c r="I20" s="58">
        <v>15</v>
      </c>
      <c r="J20" s="58" t="s">
        <v>72</v>
      </c>
      <c r="K20" s="58">
        <v>6</v>
      </c>
      <c r="L20" s="58">
        <f t="shared" si="2"/>
        <v>4</v>
      </c>
      <c r="M20" s="60" t="s">
        <v>20</v>
      </c>
      <c r="N20" s="31">
        <v>15</v>
      </c>
      <c r="O20" s="29">
        <f t="shared" si="3"/>
        <v>165</v>
      </c>
      <c r="P20" s="29">
        <f t="shared" si="0"/>
        <v>37.950000000000003</v>
      </c>
      <c r="Q20" s="29">
        <f t="shared" si="1"/>
        <v>202.95</v>
      </c>
      <c r="R20" s="29">
        <f t="shared" si="4"/>
        <v>2232.4499999999998</v>
      </c>
    </row>
    <row r="21" spans="1:18" ht="20.25" customHeight="1">
      <c r="A21" s="58">
        <v>6</v>
      </c>
      <c r="B21" s="133"/>
      <c r="C21" s="60" t="s">
        <v>33</v>
      </c>
      <c r="D21" s="58" t="s">
        <v>14</v>
      </c>
      <c r="E21" s="58" t="s">
        <v>8</v>
      </c>
      <c r="F21" s="58">
        <v>1</v>
      </c>
      <c r="G21" s="58">
        <v>2014</v>
      </c>
      <c r="H21" s="59" t="s">
        <v>17</v>
      </c>
      <c r="I21" s="58">
        <v>15</v>
      </c>
      <c r="J21" s="58" t="s">
        <v>72</v>
      </c>
      <c r="K21" s="58">
        <v>6</v>
      </c>
      <c r="L21" s="58">
        <f t="shared" si="2"/>
        <v>4</v>
      </c>
      <c r="M21" s="60" t="s">
        <v>21</v>
      </c>
      <c r="N21" s="31">
        <v>15</v>
      </c>
      <c r="O21" s="29">
        <f t="shared" si="3"/>
        <v>15</v>
      </c>
      <c r="P21" s="29">
        <f t="shared" si="0"/>
        <v>3.45</v>
      </c>
      <c r="Q21" s="29">
        <f t="shared" si="1"/>
        <v>18.45</v>
      </c>
      <c r="R21" s="29">
        <f t="shared" si="4"/>
        <v>18.45</v>
      </c>
    </row>
    <row r="22" spans="1:18" ht="20.25" customHeight="1">
      <c r="A22" s="58">
        <v>7</v>
      </c>
      <c r="B22" s="133"/>
      <c r="C22" s="60" t="s">
        <v>15</v>
      </c>
      <c r="D22" s="58" t="s">
        <v>16</v>
      </c>
      <c r="E22" s="58" t="s">
        <v>8</v>
      </c>
      <c r="F22" s="58">
        <v>4</v>
      </c>
      <c r="G22" s="58">
        <v>2014</v>
      </c>
      <c r="H22" s="59" t="s">
        <v>17</v>
      </c>
      <c r="I22" s="58">
        <v>15</v>
      </c>
      <c r="J22" s="58" t="s">
        <v>72</v>
      </c>
      <c r="K22" s="58">
        <v>6</v>
      </c>
      <c r="L22" s="58">
        <f t="shared" si="2"/>
        <v>4</v>
      </c>
      <c r="M22" s="60" t="s">
        <v>22</v>
      </c>
      <c r="N22" s="31">
        <v>16</v>
      </c>
      <c r="O22" s="29">
        <f t="shared" si="3"/>
        <v>64</v>
      </c>
      <c r="P22" s="29">
        <f t="shared" si="0"/>
        <v>14.72</v>
      </c>
      <c r="Q22" s="29">
        <f t="shared" si="1"/>
        <v>78.72</v>
      </c>
      <c r="R22" s="29">
        <f t="shared" si="4"/>
        <v>314.88</v>
      </c>
    </row>
    <row r="23" spans="1:18" ht="20.25" customHeight="1">
      <c r="A23" s="131">
        <v>8</v>
      </c>
      <c r="B23" s="133" t="s">
        <v>4</v>
      </c>
      <c r="C23" s="134" t="s">
        <v>6</v>
      </c>
      <c r="D23" s="131" t="s">
        <v>9</v>
      </c>
      <c r="E23" s="131" t="s">
        <v>8</v>
      </c>
      <c r="F23" s="131">
        <v>1</v>
      </c>
      <c r="G23" s="131">
        <v>2010</v>
      </c>
      <c r="H23" s="133" t="s">
        <v>17</v>
      </c>
      <c r="I23" s="131">
        <v>13</v>
      </c>
      <c r="J23" s="131" t="s">
        <v>72</v>
      </c>
      <c r="K23" s="58">
        <v>12</v>
      </c>
      <c r="L23" s="58">
        <f t="shared" si="2"/>
        <v>2</v>
      </c>
      <c r="M23" s="60" t="s">
        <v>23</v>
      </c>
      <c r="N23" s="29">
        <v>15</v>
      </c>
      <c r="O23" s="29">
        <f>F23*N23</f>
        <v>15</v>
      </c>
      <c r="P23" s="29">
        <f t="shared" si="0"/>
        <v>3.45</v>
      </c>
      <c r="Q23" s="29">
        <f t="shared" si="1"/>
        <v>18.45</v>
      </c>
      <c r="R23" s="29">
        <f t="shared" si="4"/>
        <v>18.45</v>
      </c>
    </row>
    <row r="24" spans="1:18" ht="20.25" customHeight="1">
      <c r="A24" s="131"/>
      <c r="B24" s="133"/>
      <c r="C24" s="134"/>
      <c r="D24" s="131"/>
      <c r="E24" s="131"/>
      <c r="F24" s="131"/>
      <c r="G24" s="131"/>
      <c r="H24" s="133"/>
      <c r="I24" s="131"/>
      <c r="J24" s="131"/>
      <c r="K24" s="58">
        <v>3</v>
      </c>
      <c r="L24" s="58">
        <v>6</v>
      </c>
      <c r="M24" s="60" t="s">
        <v>24</v>
      </c>
      <c r="N24" s="29">
        <v>18</v>
      </c>
      <c r="O24" s="29">
        <f>F23*N24</f>
        <v>18</v>
      </c>
      <c r="P24" s="29">
        <f t="shared" si="0"/>
        <v>4.1400000000000006</v>
      </c>
      <c r="Q24" s="29">
        <f t="shared" si="1"/>
        <v>22.14</v>
      </c>
      <c r="R24" s="29">
        <f t="shared" si="4"/>
        <v>0</v>
      </c>
    </row>
    <row r="25" spans="1:18" ht="20.25" customHeight="1">
      <c r="A25" s="58">
        <v>9</v>
      </c>
      <c r="B25" s="133"/>
      <c r="C25" s="60" t="s">
        <v>10</v>
      </c>
      <c r="D25" s="58" t="s">
        <v>11</v>
      </c>
      <c r="E25" s="58" t="s">
        <v>8</v>
      </c>
      <c r="F25" s="58">
        <v>18</v>
      </c>
      <c r="G25" s="58">
        <v>2010</v>
      </c>
      <c r="H25" s="59" t="s">
        <v>17</v>
      </c>
      <c r="I25" s="58">
        <v>13</v>
      </c>
      <c r="J25" s="58" t="s">
        <v>72</v>
      </c>
      <c r="K25" s="58">
        <v>3</v>
      </c>
      <c r="L25" s="58">
        <f t="shared" si="2"/>
        <v>8</v>
      </c>
      <c r="M25" s="60" t="s">
        <v>25</v>
      </c>
      <c r="N25" s="31">
        <v>22</v>
      </c>
      <c r="O25" s="29">
        <f t="shared" ref="O25:O29" si="5">F25*N25</f>
        <v>396</v>
      </c>
      <c r="P25" s="29">
        <f t="shared" si="0"/>
        <v>91.08</v>
      </c>
      <c r="Q25" s="29">
        <f t="shared" si="1"/>
        <v>487.08</v>
      </c>
      <c r="R25" s="29">
        <f t="shared" si="4"/>
        <v>8767.44</v>
      </c>
    </row>
    <row r="26" spans="1:18" ht="20.25" customHeight="1">
      <c r="A26" s="58">
        <v>10</v>
      </c>
      <c r="B26" s="133"/>
      <c r="C26" s="60" t="s">
        <v>26</v>
      </c>
      <c r="D26" s="58" t="s">
        <v>27</v>
      </c>
      <c r="E26" s="58" t="s">
        <v>8</v>
      </c>
      <c r="F26" s="58">
        <v>2</v>
      </c>
      <c r="G26" s="58">
        <v>2010</v>
      </c>
      <c r="H26" s="59" t="s">
        <v>17</v>
      </c>
      <c r="I26" s="58">
        <v>13</v>
      </c>
      <c r="J26" s="58" t="s">
        <v>72</v>
      </c>
      <c r="K26" s="58">
        <v>3</v>
      </c>
      <c r="L26" s="58">
        <f t="shared" si="2"/>
        <v>8</v>
      </c>
      <c r="M26" s="60" t="s">
        <v>18</v>
      </c>
      <c r="N26" s="31">
        <v>19</v>
      </c>
      <c r="O26" s="29">
        <f t="shared" si="5"/>
        <v>38</v>
      </c>
      <c r="P26" s="29">
        <f t="shared" si="0"/>
        <v>8.74</v>
      </c>
      <c r="Q26" s="29">
        <f t="shared" si="1"/>
        <v>46.74</v>
      </c>
      <c r="R26" s="29">
        <f t="shared" si="4"/>
        <v>93.48</v>
      </c>
    </row>
    <row r="27" spans="1:18" ht="20.25" customHeight="1">
      <c r="A27" s="58">
        <v>11</v>
      </c>
      <c r="B27" s="133"/>
      <c r="C27" s="60" t="s">
        <v>12</v>
      </c>
      <c r="D27" s="58" t="s">
        <v>13</v>
      </c>
      <c r="E27" s="58" t="s">
        <v>8</v>
      </c>
      <c r="F27" s="58">
        <v>10</v>
      </c>
      <c r="G27" s="58">
        <v>2010</v>
      </c>
      <c r="H27" s="59" t="s">
        <v>17</v>
      </c>
      <c r="I27" s="58">
        <v>13</v>
      </c>
      <c r="J27" s="58" t="s">
        <v>72</v>
      </c>
      <c r="K27" s="58">
        <v>3</v>
      </c>
      <c r="L27" s="58">
        <f t="shared" si="2"/>
        <v>8</v>
      </c>
      <c r="M27" s="60" t="s">
        <v>20</v>
      </c>
      <c r="N27" s="31">
        <v>19</v>
      </c>
      <c r="O27" s="29">
        <f t="shared" si="5"/>
        <v>190</v>
      </c>
      <c r="P27" s="29">
        <f t="shared" si="0"/>
        <v>43.7</v>
      </c>
      <c r="Q27" s="29">
        <f t="shared" si="1"/>
        <v>233.7</v>
      </c>
      <c r="R27" s="29">
        <f t="shared" si="4"/>
        <v>2337</v>
      </c>
    </row>
    <row r="28" spans="1:18" ht="20.25" customHeight="1">
      <c r="A28" s="58">
        <v>12</v>
      </c>
      <c r="B28" s="133"/>
      <c r="C28" s="60" t="s">
        <v>33</v>
      </c>
      <c r="D28" s="58" t="s">
        <v>14</v>
      </c>
      <c r="E28" s="58" t="s">
        <v>8</v>
      </c>
      <c r="F28" s="58">
        <v>1</v>
      </c>
      <c r="G28" s="58">
        <v>2010</v>
      </c>
      <c r="H28" s="59" t="s">
        <v>17</v>
      </c>
      <c r="I28" s="58">
        <v>13</v>
      </c>
      <c r="J28" s="58" t="s">
        <v>72</v>
      </c>
      <c r="K28" s="58">
        <v>6</v>
      </c>
      <c r="L28" s="58">
        <f t="shared" si="2"/>
        <v>4</v>
      </c>
      <c r="M28" s="60" t="s">
        <v>21</v>
      </c>
      <c r="N28" s="31">
        <v>15</v>
      </c>
      <c r="O28" s="29">
        <f t="shared" si="5"/>
        <v>15</v>
      </c>
      <c r="P28" s="29">
        <f t="shared" si="0"/>
        <v>3.45</v>
      </c>
      <c r="Q28" s="29">
        <f t="shared" si="1"/>
        <v>18.45</v>
      </c>
      <c r="R28" s="29">
        <f t="shared" si="4"/>
        <v>18.45</v>
      </c>
    </row>
    <row r="29" spans="1:18" ht="20.25" customHeight="1">
      <c r="A29" s="58">
        <v>13</v>
      </c>
      <c r="B29" s="133"/>
      <c r="C29" s="60" t="s">
        <v>15</v>
      </c>
      <c r="D29" s="58" t="s">
        <v>16</v>
      </c>
      <c r="E29" s="58" t="s">
        <v>8</v>
      </c>
      <c r="F29" s="58">
        <v>2</v>
      </c>
      <c r="G29" s="58">
        <v>2010</v>
      </c>
      <c r="H29" s="59" t="s">
        <v>17</v>
      </c>
      <c r="I29" s="58">
        <v>13</v>
      </c>
      <c r="J29" s="58" t="s">
        <v>72</v>
      </c>
      <c r="K29" s="58">
        <v>6</v>
      </c>
      <c r="L29" s="58">
        <f t="shared" si="2"/>
        <v>4</v>
      </c>
      <c r="M29" s="60" t="s">
        <v>22</v>
      </c>
      <c r="N29" s="31">
        <v>16</v>
      </c>
      <c r="O29" s="29">
        <f t="shared" si="5"/>
        <v>32</v>
      </c>
      <c r="P29" s="29">
        <f t="shared" si="0"/>
        <v>7.36</v>
      </c>
      <c r="Q29" s="29">
        <f t="shared" si="1"/>
        <v>39.36</v>
      </c>
      <c r="R29" s="29">
        <f t="shared" si="4"/>
        <v>78.72</v>
      </c>
    </row>
    <row r="30" spans="1:18" ht="23.25" customHeight="1">
      <c r="M30" s="32"/>
      <c r="N30" s="38"/>
      <c r="O30" s="38"/>
      <c r="P30" s="38"/>
      <c r="Q30" s="32" t="s">
        <v>38</v>
      </c>
      <c r="R30" s="34">
        <f>SUM(R14:R29)</f>
        <v>42175.020000000004</v>
      </c>
    </row>
    <row r="31" spans="1:18" ht="16.5" customHeight="1">
      <c r="B31" s="26" t="s">
        <v>99</v>
      </c>
      <c r="C31" s="25"/>
      <c r="H31" s="26"/>
    </row>
    <row r="32" spans="1:18" ht="18" customHeight="1"/>
    <row r="33" spans="2:2" ht="25.5" customHeight="1">
      <c r="B33" t="s">
        <v>100</v>
      </c>
    </row>
    <row r="34" spans="2:2" ht="15" customHeight="1"/>
    <row r="35" spans="2:2" ht="15">
      <c r="B35" s="26" t="s">
        <v>104</v>
      </c>
    </row>
    <row r="36" spans="2:2">
      <c r="B36" t="s">
        <v>90</v>
      </c>
    </row>
    <row r="37" spans="2:2">
      <c r="B37" t="s">
        <v>103</v>
      </c>
    </row>
    <row r="39" spans="2:2">
      <c r="B39" t="s">
        <v>164</v>
      </c>
    </row>
    <row r="40" spans="2:2">
      <c r="B40" t="s">
        <v>165</v>
      </c>
    </row>
    <row r="41" spans="2:2">
      <c r="B41" t="s">
        <v>166</v>
      </c>
    </row>
    <row r="42" spans="2:2">
      <c r="B42" t="s">
        <v>167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2"/>
  <sheetViews>
    <sheetView view="pageBreakPreview" topLeftCell="A10" zoomScale="70" zoomScaleNormal="90" zoomScaleSheetLayoutView="70" workbookViewId="0">
      <selection activeCell="J10" sqref="J10"/>
    </sheetView>
  </sheetViews>
  <sheetFormatPr defaultRowHeight="14.25"/>
  <cols>
    <col min="1" max="1" width="4.125" customWidth="1"/>
    <col min="2" max="2" width="12.375" customWidth="1"/>
    <col min="3" max="3" width="40.6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40" max="40" width="9" customWidth="1"/>
  </cols>
  <sheetData>
    <row r="1" spans="1:41" ht="18">
      <c r="B1" s="24" t="s">
        <v>71</v>
      </c>
      <c r="C1" s="24"/>
      <c r="E1" s="24"/>
      <c r="AO1" s="33" t="s">
        <v>278</v>
      </c>
    </row>
    <row r="2" spans="1:41">
      <c r="B2" s="23"/>
    </row>
    <row r="3" spans="1:41">
      <c r="B3" s="23" t="s">
        <v>81</v>
      </c>
      <c r="C3" s="23"/>
      <c r="E3" s="23"/>
    </row>
    <row r="4" spans="1:41">
      <c r="E4" s="23"/>
    </row>
    <row r="5" spans="1:41" ht="30" customHeight="1">
      <c r="A5" s="135" t="s">
        <v>107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</row>
    <row r="6" spans="1:41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41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</row>
    <row r="8" spans="1:41" s="36" customFormat="1" ht="18.75" customHeight="1">
      <c r="A8" s="35" t="s">
        <v>44</v>
      </c>
      <c r="B8" s="37" t="s">
        <v>264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41" s="36" customFormat="1" ht="27.75" customHeight="1">
      <c r="A9" s="35" t="s">
        <v>41</v>
      </c>
      <c r="B9" s="140" t="s">
        <v>328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</row>
    <row r="10" spans="1:41" s="36" customFormat="1" ht="18.75" customHeight="1">
      <c r="A10" s="35" t="s">
        <v>46</v>
      </c>
      <c r="B10" s="37" t="s">
        <v>97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</row>
    <row r="12" spans="1:41" ht="19.5" customHeight="1" thickBot="1">
      <c r="A12" s="132" t="s">
        <v>0</v>
      </c>
      <c r="B12" s="132" t="s">
        <v>93</v>
      </c>
      <c r="C12" s="126" t="s">
        <v>95</v>
      </c>
      <c r="D12" s="127"/>
      <c r="E12" s="127"/>
      <c r="F12" s="127"/>
      <c r="G12" s="128"/>
      <c r="H12" s="132" t="s">
        <v>1</v>
      </c>
      <c r="I12" s="132"/>
      <c r="J12" s="132"/>
      <c r="K12" s="132" t="s">
        <v>305</v>
      </c>
      <c r="L12" s="132" t="s">
        <v>307</v>
      </c>
      <c r="M12" s="129" t="s">
        <v>306</v>
      </c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6" t="s">
        <v>308</v>
      </c>
      <c r="AL12" s="127"/>
      <c r="AM12" s="127"/>
      <c r="AN12" s="127"/>
      <c r="AO12" s="128"/>
    </row>
    <row r="13" spans="1:41" ht="15.75" customHeight="1">
      <c r="A13" s="132"/>
      <c r="B13" s="132"/>
      <c r="C13" s="129" t="s">
        <v>94</v>
      </c>
      <c r="D13" s="129" t="s">
        <v>5</v>
      </c>
      <c r="E13" s="129" t="s">
        <v>7</v>
      </c>
      <c r="F13" s="129" t="s">
        <v>91</v>
      </c>
      <c r="G13" s="129" t="s">
        <v>129</v>
      </c>
      <c r="H13" s="129" t="s">
        <v>2</v>
      </c>
      <c r="I13" s="129" t="s">
        <v>3</v>
      </c>
      <c r="J13" s="129" t="s">
        <v>88</v>
      </c>
      <c r="K13" s="132"/>
      <c r="L13" s="126"/>
      <c r="M13" s="145" t="s">
        <v>281</v>
      </c>
      <c r="N13" s="146"/>
      <c r="O13" s="146"/>
      <c r="P13" s="146"/>
      <c r="Q13" s="146"/>
      <c r="R13" s="147"/>
      <c r="S13" s="145" t="s">
        <v>325</v>
      </c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1"/>
      <c r="AE13" s="145" t="s">
        <v>326</v>
      </c>
      <c r="AF13" s="146"/>
      <c r="AG13" s="146"/>
      <c r="AH13" s="146"/>
      <c r="AI13" s="146"/>
      <c r="AJ13" s="147"/>
      <c r="AK13" s="127" t="s">
        <v>309</v>
      </c>
      <c r="AL13" s="127"/>
      <c r="AM13" s="127"/>
      <c r="AN13" s="128"/>
      <c r="AO13" s="22" t="s">
        <v>37</v>
      </c>
    </row>
    <row r="14" spans="1:41" ht="15.75" customHeight="1">
      <c r="A14" s="132"/>
      <c r="B14" s="132"/>
      <c r="C14" s="142"/>
      <c r="D14" s="142"/>
      <c r="E14" s="142"/>
      <c r="F14" s="142"/>
      <c r="G14" s="142"/>
      <c r="H14" s="142"/>
      <c r="I14" s="142"/>
      <c r="J14" s="142"/>
      <c r="K14" s="132"/>
      <c r="L14" s="126"/>
      <c r="M14" s="98">
        <v>7</v>
      </c>
      <c r="N14" s="97">
        <v>8</v>
      </c>
      <c r="O14" s="97">
        <v>9</v>
      </c>
      <c r="P14" s="97">
        <v>10</v>
      </c>
      <c r="Q14" s="97">
        <v>11</v>
      </c>
      <c r="R14" s="99">
        <v>12</v>
      </c>
      <c r="S14" s="98">
        <v>1</v>
      </c>
      <c r="T14" s="97">
        <v>2</v>
      </c>
      <c r="U14" s="97">
        <v>3</v>
      </c>
      <c r="V14" s="97">
        <v>4</v>
      </c>
      <c r="W14" s="97">
        <v>5</v>
      </c>
      <c r="X14" s="97">
        <v>6</v>
      </c>
      <c r="Y14" s="97">
        <v>7</v>
      </c>
      <c r="Z14" s="97">
        <v>8</v>
      </c>
      <c r="AA14" s="97">
        <v>9</v>
      </c>
      <c r="AB14" s="97">
        <v>10</v>
      </c>
      <c r="AC14" s="97">
        <v>11</v>
      </c>
      <c r="AD14" s="99">
        <v>12</v>
      </c>
      <c r="AE14" s="98">
        <v>1</v>
      </c>
      <c r="AF14" s="97">
        <v>2</v>
      </c>
      <c r="AG14" s="97">
        <v>3</v>
      </c>
      <c r="AH14" s="97">
        <v>4</v>
      </c>
      <c r="AI14" s="97">
        <v>5</v>
      </c>
      <c r="AJ14" s="99">
        <v>6</v>
      </c>
      <c r="AK14" s="143" t="s">
        <v>28</v>
      </c>
      <c r="AL14" s="148" t="s">
        <v>29</v>
      </c>
      <c r="AM14" s="129" t="s">
        <v>31</v>
      </c>
      <c r="AN14" s="143" t="s">
        <v>30</v>
      </c>
      <c r="AO14" s="129" t="s">
        <v>30</v>
      </c>
    </row>
    <row r="15" spans="1:41" ht="49.5" customHeight="1" thickBot="1">
      <c r="A15" s="132"/>
      <c r="B15" s="132"/>
      <c r="C15" s="130"/>
      <c r="D15" s="130"/>
      <c r="E15" s="130"/>
      <c r="F15" s="130"/>
      <c r="G15" s="130"/>
      <c r="H15" s="130"/>
      <c r="I15" s="130"/>
      <c r="J15" s="130"/>
      <c r="K15" s="132"/>
      <c r="L15" s="126"/>
      <c r="M15" s="102"/>
      <c r="N15" s="103">
        <v>1</v>
      </c>
      <c r="O15" s="103"/>
      <c r="P15" s="103"/>
      <c r="Q15" s="103">
        <v>2</v>
      </c>
      <c r="R15" s="104"/>
      <c r="S15" s="102"/>
      <c r="T15" s="103">
        <v>3</v>
      </c>
      <c r="U15" s="103"/>
      <c r="V15" s="103"/>
      <c r="W15" s="103">
        <v>4</v>
      </c>
      <c r="X15" s="103"/>
      <c r="Y15" s="103"/>
      <c r="Z15" s="103">
        <v>5</v>
      </c>
      <c r="AA15" s="103"/>
      <c r="AB15" s="103"/>
      <c r="AC15" s="103">
        <v>6</v>
      </c>
      <c r="AD15" s="104"/>
      <c r="AE15" s="102"/>
      <c r="AF15" s="103">
        <v>7</v>
      </c>
      <c r="AG15" s="103"/>
      <c r="AH15" s="103"/>
      <c r="AI15" s="103">
        <v>8</v>
      </c>
      <c r="AJ15" s="104"/>
      <c r="AK15" s="144"/>
      <c r="AL15" s="149"/>
      <c r="AM15" s="130"/>
      <c r="AN15" s="144"/>
      <c r="AO15" s="130"/>
    </row>
    <row r="16" spans="1:41" ht="15" thickBot="1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100">
        <v>12</v>
      </c>
      <c r="M16" s="141">
        <v>13</v>
      </c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01">
        <v>14</v>
      </c>
      <c r="AL16" s="6">
        <v>15</v>
      </c>
      <c r="AM16" s="6">
        <v>16</v>
      </c>
      <c r="AN16" s="6">
        <v>17</v>
      </c>
      <c r="AO16" s="6">
        <v>18</v>
      </c>
    </row>
    <row r="17" spans="1:41" s="47" customFormat="1" ht="33" customHeight="1" thickBot="1">
      <c r="A17" s="54">
        <v>1</v>
      </c>
      <c r="B17" s="136" t="s">
        <v>241</v>
      </c>
      <c r="C17" s="85" t="s">
        <v>243</v>
      </c>
      <c r="D17" s="54" t="s">
        <v>263</v>
      </c>
      <c r="E17" s="54" t="s">
        <v>244</v>
      </c>
      <c r="F17" s="54">
        <v>2</v>
      </c>
      <c r="G17" s="54">
        <v>2012</v>
      </c>
      <c r="H17" s="66" t="s">
        <v>259</v>
      </c>
      <c r="I17" s="54">
        <v>77</v>
      </c>
      <c r="J17" s="54" t="s">
        <v>260</v>
      </c>
      <c r="K17" s="86">
        <v>3</v>
      </c>
      <c r="L17" s="92">
        <v>8</v>
      </c>
      <c r="M17" s="106"/>
      <c r="N17" s="107" t="s">
        <v>32</v>
      </c>
      <c r="O17" s="107"/>
      <c r="P17" s="107"/>
      <c r="Q17" s="107" t="s">
        <v>32</v>
      </c>
      <c r="R17" s="108"/>
      <c r="S17" s="114"/>
      <c r="T17" s="107" t="s">
        <v>32</v>
      </c>
      <c r="U17" s="107"/>
      <c r="V17" s="107"/>
      <c r="W17" s="107" t="s">
        <v>32</v>
      </c>
      <c r="X17" s="107"/>
      <c r="Y17" s="107"/>
      <c r="Z17" s="107" t="s">
        <v>32</v>
      </c>
      <c r="AA17" s="107"/>
      <c r="AB17" s="107"/>
      <c r="AC17" s="107" t="s">
        <v>32</v>
      </c>
      <c r="AD17" s="108"/>
      <c r="AE17" s="117"/>
      <c r="AF17" s="119" t="s">
        <v>32</v>
      </c>
      <c r="AG17" s="119"/>
      <c r="AH17" s="119"/>
      <c r="AI17" s="119" t="s">
        <v>32</v>
      </c>
      <c r="AJ17" s="120"/>
      <c r="AK17" s="93"/>
      <c r="AL17" s="53">
        <f t="shared" ref="AL17:AL42" si="0">AK17*F17</f>
        <v>0</v>
      </c>
      <c r="AM17" s="53">
        <f>AL17*0.23</f>
        <v>0</v>
      </c>
      <c r="AN17" s="53">
        <f>AL17+AM17</f>
        <v>0</v>
      </c>
      <c r="AO17" s="53">
        <f t="shared" ref="AO17:AO42" si="1">AN17*L17</f>
        <v>0</v>
      </c>
    </row>
    <row r="18" spans="1:41" s="47" customFormat="1" ht="33" customHeight="1" thickBot="1">
      <c r="A18" s="54">
        <v>2</v>
      </c>
      <c r="B18" s="137"/>
      <c r="C18" s="55" t="s">
        <v>245</v>
      </c>
      <c r="D18" s="54" t="s">
        <v>246</v>
      </c>
      <c r="E18" s="54" t="s">
        <v>244</v>
      </c>
      <c r="F18" s="54">
        <v>2</v>
      </c>
      <c r="G18" s="54">
        <v>2012</v>
      </c>
      <c r="H18" s="66" t="s">
        <v>259</v>
      </c>
      <c r="I18" s="54">
        <v>77</v>
      </c>
      <c r="J18" s="54" t="s">
        <v>260</v>
      </c>
      <c r="K18" s="86">
        <v>3</v>
      </c>
      <c r="L18" s="92">
        <v>8</v>
      </c>
      <c r="M18" s="106"/>
      <c r="N18" s="107" t="s">
        <v>32</v>
      </c>
      <c r="O18" s="107"/>
      <c r="P18" s="107"/>
      <c r="Q18" s="107" t="s">
        <v>32</v>
      </c>
      <c r="R18" s="108"/>
      <c r="S18" s="114"/>
      <c r="T18" s="107" t="s">
        <v>32</v>
      </c>
      <c r="U18" s="107"/>
      <c r="V18" s="107"/>
      <c r="W18" s="107" t="s">
        <v>32</v>
      </c>
      <c r="X18" s="107"/>
      <c r="Y18" s="107"/>
      <c r="Z18" s="107" t="s">
        <v>32</v>
      </c>
      <c r="AA18" s="107"/>
      <c r="AB18" s="107"/>
      <c r="AC18" s="107" t="s">
        <v>32</v>
      </c>
      <c r="AD18" s="108"/>
      <c r="AE18" s="117"/>
      <c r="AF18" s="119" t="s">
        <v>32</v>
      </c>
      <c r="AG18" s="119"/>
      <c r="AH18" s="119"/>
      <c r="AI18" s="119" t="s">
        <v>32</v>
      </c>
      <c r="AJ18" s="120"/>
      <c r="AK18" s="94"/>
      <c r="AL18" s="53">
        <f t="shared" si="0"/>
        <v>0</v>
      </c>
      <c r="AM18" s="53">
        <f t="shared" ref="AM18:AM42" si="2">AL18*0.23</f>
        <v>0</v>
      </c>
      <c r="AN18" s="53">
        <f t="shared" ref="AN18:AN42" si="3">AL18+AM18</f>
        <v>0</v>
      </c>
      <c r="AO18" s="53">
        <f t="shared" si="1"/>
        <v>0</v>
      </c>
    </row>
    <row r="19" spans="1:41" s="47" customFormat="1" ht="33" customHeight="1" thickBot="1">
      <c r="A19" s="54">
        <v>3</v>
      </c>
      <c r="B19" s="137"/>
      <c r="C19" s="55" t="s">
        <v>247</v>
      </c>
      <c r="D19" s="54" t="s">
        <v>248</v>
      </c>
      <c r="E19" s="54" t="s">
        <v>244</v>
      </c>
      <c r="F19" s="54">
        <v>2</v>
      </c>
      <c r="G19" s="54">
        <v>2012</v>
      </c>
      <c r="H19" s="66" t="s">
        <v>259</v>
      </c>
      <c r="I19" s="54">
        <v>77</v>
      </c>
      <c r="J19" s="54" t="s">
        <v>260</v>
      </c>
      <c r="K19" s="86">
        <v>3</v>
      </c>
      <c r="L19" s="92">
        <v>8</v>
      </c>
      <c r="M19" s="106"/>
      <c r="N19" s="107" t="s">
        <v>32</v>
      </c>
      <c r="O19" s="107"/>
      <c r="P19" s="107"/>
      <c r="Q19" s="107" t="s">
        <v>32</v>
      </c>
      <c r="R19" s="108"/>
      <c r="S19" s="114"/>
      <c r="T19" s="107" t="s">
        <v>32</v>
      </c>
      <c r="U19" s="107"/>
      <c r="V19" s="107"/>
      <c r="W19" s="107" t="s">
        <v>32</v>
      </c>
      <c r="X19" s="107"/>
      <c r="Y19" s="107"/>
      <c r="Z19" s="107" t="s">
        <v>32</v>
      </c>
      <c r="AA19" s="107"/>
      <c r="AB19" s="107"/>
      <c r="AC19" s="107" t="s">
        <v>32</v>
      </c>
      <c r="AD19" s="108"/>
      <c r="AE19" s="117"/>
      <c r="AF19" s="119" t="s">
        <v>32</v>
      </c>
      <c r="AG19" s="119"/>
      <c r="AH19" s="119"/>
      <c r="AI19" s="119" t="s">
        <v>32</v>
      </c>
      <c r="AJ19" s="120"/>
      <c r="AK19" s="94"/>
      <c r="AL19" s="53">
        <f t="shared" si="0"/>
        <v>0</v>
      </c>
      <c r="AM19" s="53">
        <f t="shared" si="2"/>
        <v>0</v>
      </c>
      <c r="AN19" s="53">
        <f t="shared" si="3"/>
        <v>0</v>
      </c>
      <c r="AO19" s="53">
        <f t="shared" si="1"/>
        <v>0</v>
      </c>
    </row>
    <row r="20" spans="1:41" s="47" customFormat="1" ht="33" customHeight="1" thickBot="1">
      <c r="A20" s="54">
        <v>4</v>
      </c>
      <c r="B20" s="137"/>
      <c r="C20" s="55" t="s">
        <v>249</v>
      </c>
      <c r="D20" s="54" t="s">
        <v>250</v>
      </c>
      <c r="E20" s="54" t="s">
        <v>252</v>
      </c>
      <c r="F20" s="54">
        <v>1</v>
      </c>
      <c r="G20" s="54">
        <v>2012</v>
      </c>
      <c r="H20" s="66" t="s">
        <v>259</v>
      </c>
      <c r="I20" s="54">
        <v>77</v>
      </c>
      <c r="J20" s="54" t="s">
        <v>260</v>
      </c>
      <c r="K20" s="86">
        <v>3</v>
      </c>
      <c r="L20" s="92">
        <v>8</v>
      </c>
      <c r="M20" s="106"/>
      <c r="N20" s="107" t="s">
        <v>32</v>
      </c>
      <c r="O20" s="107"/>
      <c r="P20" s="107"/>
      <c r="Q20" s="107" t="s">
        <v>32</v>
      </c>
      <c r="R20" s="108"/>
      <c r="S20" s="114"/>
      <c r="T20" s="107" t="s">
        <v>32</v>
      </c>
      <c r="U20" s="107"/>
      <c r="V20" s="107"/>
      <c r="W20" s="107" t="s">
        <v>32</v>
      </c>
      <c r="X20" s="107"/>
      <c r="Y20" s="107"/>
      <c r="Z20" s="107" t="s">
        <v>32</v>
      </c>
      <c r="AA20" s="107"/>
      <c r="AB20" s="107"/>
      <c r="AC20" s="107" t="s">
        <v>32</v>
      </c>
      <c r="AD20" s="108"/>
      <c r="AE20" s="117"/>
      <c r="AF20" s="119" t="s">
        <v>32</v>
      </c>
      <c r="AG20" s="119"/>
      <c r="AH20" s="119"/>
      <c r="AI20" s="119" t="s">
        <v>32</v>
      </c>
      <c r="AJ20" s="120"/>
      <c r="AK20" s="93"/>
      <c r="AL20" s="53">
        <f t="shared" si="0"/>
        <v>0</v>
      </c>
      <c r="AM20" s="53">
        <f t="shared" si="2"/>
        <v>0</v>
      </c>
      <c r="AN20" s="53">
        <f t="shared" si="3"/>
        <v>0</v>
      </c>
      <c r="AO20" s="53">
        <f t="shared" si="1"/>
        <v>0</v>
      </c>
    </row>
    <row r="21" spans="1:41" s="47" customFormat="1" ht="33" customHeight="1" thickBot="1">
      <c r="A21" s="54">
        <v>5</v>
      </c>
      <c r="B21" s="137"/>
      <c r="C21" s="85" t="s">
        <v>251</v>
      </c>
      <c r="D21" s="54" t="s">
        <v>252</v>
      </c>
      <c r="E21" s="54" t="s">
        <v>252</v>
      </c>
      <c r="F21" s="54">
        <v>1</v>
      </c>
      <c r="G21" s="54">
        <v>2012</v>
      </c>
      <c r="H21" s="66" t="s">
        <v>259</v>
      </c>
      <c r="I21" s="54">
        <v>77</v>
      </c>
      <c r="J21" s="54" t="s">
        <v>260</v>
      </c>
      <c r="K21" s="86">
        <v>3</v>
      </c>
      <c r="L21" s="92">
        <v>8</v>
      </c>
      <c r="M21" s="106"/>
      <c r="N21" s="107" t="s">
        <v>32</v>
      </c>
      <c r="O21" s="107"/>
      <c r="P21" s="107"/>
      <c r="Q21" s="107" t="s">
        <v>32</v>
      </c>
      <c r="R21" s="108"/>
      <c r="S21" s="114"/>
      <c r="T21" s="107" t="s">
        <v>32</v>
      </c>
      <c r="U21" s="107"/>
      <c r="V21" s="107"/>
      <c r="W21" s="107" t="s">
        <v>32</v>
      </c>
      <c r="X21" s="107"/>
      <c r="Y21" s="107"/>
      <c r="Z21" s="107" t="s">
        <v>32</v>
      </c>
      <c r="AA21" s="107"/>
      <c r="AB21" s="107"/>
      <c r="AC21" s="107" t="s">
        <v>32</v>
      </c>
      <c r="AD21" s="108"/>
      <c r="AE21" s="117"/>
      <c r="AF21" s="119" t="s">
        <v>32</v>
      </c>
      <c r="AG21" s="119"/>
      <c r="AH21" s="119"/>
      <c r="AI21" s="119" t="s">
        <v>32</v>
      </c>
      <c r="AJ21" s="120"/>
      <c r="AK21" s="94"/>
      <c r="AL21" s="53">
        <f t="shared" si="0"/>
        <v>0</v>
      </c>
      <c r="AM21" s="53">
        <f t="shared" si="2"/>
        <v>0</v>
      </c>
      <c r="AN21" s="53">
        <f t="shared" si="3"/>
        <v>0</v>
      </c>
      <c r="AO21" s="53">
        <f t="shared" si="1"/>
        <v>0</v>
      </c>
    </row>
    <row r="22" spans="1:41" s="47" customFormat="1" ht="33" customHeight="1" thickBot="1">
      <c r="A22" s="54">
        <v>6</v>
      </c>
      <c r="B22" s="137"/>
      <c r="C22" s="55" t="s">
        <v>253</v>
      </c>
      <c r="D22" s="54" t="s">
        <v>252</v>
      </c>
      <c r="E22" s="54" t="s">
        <v>252</v>
      </c>
      <c r="F22" s="54">
        <v>1</v>
      </c>
      <c r="G22" s="54">
        <v>2012</v>
      </c>
      <c r="H22" s="66" t="s">
        <v>259</v>
      </c>
      <c r="I22" s="54">
        <v>77</v>
      </c>
      <c r="J22" s="54" t="s">
        <v>260</v>
      </c>
      <c r="K22" s="86">
        <v>3</v>
      </c>
      <c r="L22" s="92">
        <v>8</v>
      </c>
      <c r="M22" s="106"/>
      <c r="N22" s="107" t="s">
        <v>32</v>
      </c>
      <c r="O22" s="107"/>
      <c r="P22" s="107"/>
      <c r="Q22" s="107" t="s">
        <v>32</v>
      </c>
      <c r="R22" s="108"/>
      <c r="S22" s="114"/>
      <c r="T22" s="107" t="s">
        <v>32</v>
      </c>
      <c r="U22" s="107"/>
      <c r="V22" s="107"/>
      <c r="W22" s="107" t="s">
        <v>32</v>
      </c>
      <c r="X22" s="107"/>
      <c r="Y22" s="107"/>
      <c r="Z22" s="107" t="s">
        <v>32</v>
      </c>
      <c r="AA22" s="107"/>
      <c r="AB22" s="107"/>
      <c r="AC22" s="107" t="s">
        <v>32</v>
      </c>
      <c r="AD22" s="108"/>
      <c r="AE22" s="117"/>
      <c r="AF22" s="119" t="s">
        <v>32</v>
      </c>
      <c r="AG22" s="119"/>
      <c r="AH22" s="119"/>
      <c r="AI22" s="119" t="s">
        <v>32</v>
      </c>
      <c r="AJ22" s="120"/>
      <c r="AK22" s="94"/>
      <c r="AL22" s="53">
        <f t="shared" si="0"/>
        <v>0</v>
      </c>
      <c r="AM22" s="53">
        <f t="shared" si="2"/>
        <v>0</v>
      </c>
      <c r="AN22" s="53">
        <f t="shared" si="3"/>
        <v>0</v>
      </c>
      <c r="AO22" s="53">
        <f t="shared" si="1"/>
        <v>0</v>
      </c>
    </row>
    <row r="23" spans="1:41" s="47" customFormat="1" ht="39.75" customHeight="1" thickBot="1">
      <c r="A23" s="54">
        <v>7</v>
      </c>
      <c r="B23" s="137"/>
      <c r="C23" s="85" t="s">
        <v>254</v>
      </c>
      <c r="D23" s="54" t="s">
        <v>252</v>
      </c>
      <c r="E23" s="54" t="s">
        <v>252</v>
      </c>
      <c r="F23" s="54">
        <v>1</v>
      </c>
      <c r="G23" s="54">
        <v>2012</v>
      </c>
      <c r="H23" s="66" t="s">
        <v>259</v>
      </c>
      <c r="I23" s="54">
        <v>77</v>
      </c>
      <c r="J23" s="54" t="s">
        <v>260</v>
      </c>
      <c r="K23" s="86">
        <v>3</v>
      </c>
      <c r="L23" s="92">
        <v>8</v>
      </c>
      <c r="M23" s="106"/>
      <c r="N23" s="107" t="s">
        <v>32</v>
      </c>
      <c r="O23" s="107"/>
      <c r="P23" s="107"/>
      <c r="Q23" s="107" t="s">
        <v>32</v>
      </c>
      <c r="R23" s="108"/>
      <c r="S23" s="114"/>
      <c r="T23" s="107" t="s">
        <v>32</v>
      </c>
      <c r="U23" s="107"/>
      <c r="V23" s="107"/>
      <c r="W23" s="107" t="s">
        <v>32</v>
      </c>
      <c r="X23" s="107"/>
      <c r="Y23" s="107"/>
      <c r="Z23" s="107" t="s">
        <v>32</v>
      </c>
      <c r="AA23" s="107"/>
      <c r="AB23" s="107"/>
      <c r="AC23" s="107" t="s">
        <v>32</v>
      </c>
      <c r="AD23" s="108"/>
      <c r="AE23" s="117"/>
      <c r="AF23" s="119" t="s">
        <v>32</v>
      </c>
      <c r="AG23" s="119"/>
      <c r="AH23" s="119"/>
      <c r="AI23" s="119" t="s">
        <v>32</v>
      </c>
      <c r="AJ23" s="120"/>
      <c r="AK23" s="94"/>
      <c r="AL23" s="53">
        <f t="shared" si="0"/>
        <v>0</v>
      </c>
      <c r="AM23" s="53">
        <f t="shared" si="2"/>
        <v>0</v>
      </c>
      <c r="AN23" s="53">
        <f t="shared" si="3"/>
        <v>0</v>
      </c>
      <c r="AO23" s="53">
        <f t="shared" si="1"/>
        <v>0</v>
      </c>
    </row>
    <row r="24" spans="1:41" ht="33" customHeight="1" thickBot="1">
      <c r="A24" s="54">
        <v>8</v>
      </c>
      <c r="B24" s="137"/>
      <c r="C24" s="55" t="s">
        <v>287</v>
      </c>
      <c r="D24" s="54" t="s">
        <v>252</v>
      </c>
      <c r="E24" s="54" t="s">
        <v>252</v>
      </c>
      <c r="F24" s="54">
        <v>1</v>
      </c>
      <c r="G24" s="54">
        <v>2012</v>
      </c>
      <c r="H24" s="66" t="s">
        <v>259</v>
      </c>
      <c r="I24" s="54">
        <v>77</v>
      </c>
      <c r="J24" s="54" t="s">
        <v>260</v>
      </c>
      <c r="K24" s="86">
        <v>3</v>
      </c>
      <c r="L24" s="92">
        <v>8</v>
      </c>
      <c r="M24" s="106"/>
      <c r="N24" s="107" t="s">
        <v>32</v>
      </c>
      <c r="O24" s="107"/>
      <c r="P24" s="107"/>
      <c r="Q24" s="107" t="s">
        <v>32</v>
      </c>
      <c r="R24" s="108"/>
      <c r="S24" s="114"/>
      <c r="T24" s="107" t="s">
        <v>32</v>
      </c>
      <c r="U24" s="107"/>
      <c r="V24" s="107"/>
      <c r="W24" s="107" t="s">
        <v>32</v>
      </c>
      <c r="X24" s="107"/>
      <c r="Y24" s="107"/>
      <c r="Z24" s="107" t="s">
        <v>32</v>
      </c>
      <c r="AA24" s="107"/>
      <c r="AB24" s="107"/>
      <c r="AC24" s="107" t="s">
        <v>32</v>
      </c>
      <c r="AD24" s="108"/>
      <c r="AE24" s="117"/>
      <c r="AF24" s="119" t="s">
        <v>32</v>
      </c>
      <c r="AG24" s="119"/>
      <c r="AH24" s="119"/>
      <c r="AI24" s="119" t="s">
        <v>32</v>
      </c>
      <c r="AJ24" s="120"/>
      <c r="AK24" s="94"/>
      <c r="AL24" s="53">
        <f t="shared" si="0"/>
        <v>0</v>
      </c>
      <c r="AM24" s="53">
        <f t="shared" si="2"/>
        <v>0</v>
      </c>
      <c r="AN24" s="53">
        <f t="shared" si="3"/>
        <v>0</v>
      </c>
      <c r="AO24" s="53">
        <f t="shared" si="1"/>
        <v>0</v>
      </c>
    </row>
    <row r="25" spans="1:41" ht="33" customHeight="1" thickBot="1">
      <c r="A25" s="54">
        <v>9</v>
      </c>
      <c r="B25" s="137"/>
      <c r="C25" s="85" t="s">
        <v>255</v>
      </c>
      <c r="D25" s="54" t="s">
        <v>252</v>
      </c>
      <c r="E25" s="54" t="s">
        <v>252</v>
      </c>
      <c r="F25" s="54">
        <v>1</v>
      </c>
      <c r="G25" s="54">
        <v>2012</v>
      </c>
      <c r="H25" s="66" t="s">
        <v>259</v>
      </c>
      <c r="I25" s="54">
        <v>77</v>
      </c>
      <c r="J25" s="54" t="s">
        <v>260</v>
      </c>
      <c r="K25" s="86">
        <v>3</v>
      </c>
      <c r="L25" s="92">
        <v>8</v>
      </c>
      <c r="M25" s="106"/>
      <c r="N25" s="107" t="s">
        <v>32</v>
      </c>
      <c r="O25" s="107"/>
      <c r="P25" s="107"/>
      <c r="Q25" s="107" t="s">
        <v>32</v>
      </c>
      <c r="R25" s="108"/>
      <c r="S25" s="114"/>
      <c r="T25" s="107" t="s">
        <v>32</v>
      </c>
      <c r="U25" s="107"/>
      <c r="V25" s="107"/>
      <c r="W25" s="107" t="s">
        <v>32</v>
      </c>
      <c r="X25" s="107"/>
      <c r="Y25" s="107"/>
      <c r="Z25" s="107" t="s">
        <v>32</v>
      </c>
      <c r="AA25" s="107"/>
      <c r="AB25" s="107"/>
      <c r="AC25" s="107" t="s">
        <v>32</v>
      </c>
      <c r="AD25" s="108"/>
      <c r="AE25" s="117"/>
      <c r="AF25" s="119" t="s">
        <v>32</v>
      </c>
      <c r="AG25" s="119"/>
      <c r="AH25" s="119"/>
      <c r="AI25" s="119" t="s">
        <v>32</v>
      </c>
      <c r="AJ25" s="120"/>
      <c r="AK25" s="94"/>
      <c r="AL25" s="53">
        <f t="shared" si="0"/>
        <v>0</v>
      </c>
      <c r="AM25" s="53">
        <f t="shared" si="2"/>
        <v>0</v>
      </c>
      <c r="AN25" s="53">
        <f t="shared" si="3"/>
        <v>0</v>
      </c>
      <c r="AO25" s="53">
        <f t="shared" si="1"/>
        <v>0</v>
      </c>
    </row>
    <row r="26" spans="1:41" ht="33" customHeight="1" thickBot="1">
      <c r="A26" s="54">
        <v>10</v>
      </c>
      <c r="B26" s="137"/>
      <c r="C26" s="55" t="s">
        <v>256</v>
      </c>
      <c r="D26" s="54" t="s">
        <v>252</v>
      </c>
      <c r="E26" s="54" t="s">
        <v>252</v>
      </c>
      <c r="F26" s="54">
        <v>1</v>
      </c>
      <c r="G26" s="54">
        <v>2012</v>
      </c>
      <c r="H26" s="66" t="s">
        <v>259</v>
      </c>
      <c r="I26" s="54">
        <v>77</v>
      </c>
      <c r="J26" s="54" t="s">
        <v>260</v>
      </c>
      <c r="K26" s="86">
        <v>3</v>
      </c>
      <c r="L26" s="92">
        <v>8</v>
      </c>
      <c r="M26" s="106"/>
      <c r="N26" s="107" t="s">
        <v>32</v>
      </c>
      <c r="O26" s="107"/>
      <c r="P26" s="107"/>
      <c r="Q26" s="107" t="s">
        <v>32</v>
      </c>
      <c r="R26" s="108"/>
      <c r="S26" s="114"/>
      <c r="T26" s="107" t="s">
        <v>32</v>
      </c>
      <c r="U26" s="107"/>
      <c r="V26" s="107"/>
      <c r="W26" s="107" t="s">
        <v>32</v>
      </c>
      <c r="X26" s="107"/>
      <c r="Y26" s="107"/>
      <c r="Z26" s="107" t="s">
        <v>32</v>
      </c>
      <c r="AA26" s="107"/>
      <c r="AB26" s="107"/>
      <c r="AC26" s="107" t="s">
        <v>32</v>
      </c>
      <c r="AD26" s="108"/>
      <c r="AE26" s="117"/>
      <c r="AF26" s="119" t="s">
        <v>32</v>
      </c>
      <c r="AG26" s="119"/>
      <c r="AH26" s="119"/>
      <c r="AI26" s="119" t="s">
        <v>32</v>
      </c>
      <c r="AJ26" s="120"/>
      <c r="AK26" s="94"/>
      <c r="AL26" s="53">
        <f t="shared" si="0"/>
        <v>0</v>
      </c>
      <c r="AM26" s="53">
        <f t="shared" si="2"/>
        <v>0</v>
      </c>
      <c r="AN26" s="53">
        <f t="shared" si="3"/>
        <v>0</v>
      </c>
      <c r="AO26" s="53">
        <f t="shared" si="1"/>
        <v>0</v>
      </c>
    </row>
    <row r="27" spans="1:41" ht="33" customHeight="1" thickBot="1">
      <c r="A27" s="54">
        <v>11</v>
      </c>
      <c r="B27" s="137"/>
      <c r="C27" s="55" t="s">
        <v>257</v>
      </c>
      <c r="D27" s="54" t="s">
        <v>252</v>
      </c>
      <c r="E27" s="54" t="s">
        <v>252</v>
      </c>
      <c r="F27" s="54">
        <v>6</v>
      </c>
      <c r="G27" s="54">
        <v>2012</v>
      </c>
      <c r="H27" s="66" t="s">
        <v>259</v>
      </c>
      <c r="I27" s="54">
        <v>77</v>
      </c>
      <c r="J27" s="54" t="s">
        <v>260</v>
      </c>
      <c r="K27" s="86">
        <v>3</v>
      </c>
      <c r="L27" s="92">
        <v>8</v>
      </c>
      <c r="M27" s="106"/>
      <c r="N27" s="107" t="s">
        <v>32</v>
      </c>
      <c r="O27" s="107"/>
      <c r="P27" s="107"/>
      <c r="Q27" s="107" t="s">
        <v>32</v>
      </c>
      <c r="R27" s="108"/>
      <c r="S27" s="114"/>
      <c r="T27" s="107" t="s">
        <v>32</v>
      </c>
      <c r="U27" s="107"/>
      <c r="V27" s="107"/>
      <c r="W27" s="107" t="s">
        <v>32</v>
      </c>
      <c r="X27" s="107"/>
      <c r="Y27" s="107"/>
      <c r="Z27" s="107" t="s">
        <v>32</v>
      </c>
      <c r="AA27" s="107"/>
      <c r="AB27" s="107"/>
      <c r="AC27" s="107" t="s">
        <v>32</v>
      </c>
      <c r="AD27" s="108"/>
      <c r="AE27" s="117"/>
      <c r="AF27" s="119" t="s">
        <v>32</v>
      </c>
      <c r="AG27" s="119"/>
      <c r="AH27" s="119"/>
      <c r="AI27" s="119" t="s">
        <v>32</v>
      </c>
      <c r="AJ27" s="120"/>
      <c r="AK27" s="94"/>
      <c r="AL27" s="53">
        <f t="shared" si="0"/>
        <v>0</v>
      </c>
      <c r="AM27" s="53">
        <f t="shared" si="2"/>
        <v>0</v>
      </c>
      <c r="AN27" s="53">
        <f t="shared" si="3"/>
        <v>0</v>
      </c>
      <c r="AO27" s="53">
        <f t="shared" si="1"/>
        <v>0</v>
      </c>
    </row>
    <row r="28" spans="1:41" ht="33" customHeight="1">
      <c r="A28" s="54">
        <v>12</v>
      </c>
      <c r="B28" s="137"/>
      <c r="C28" s="55" t="s">
        <v>258</v>
      </c>
      <c r="D28" s="54" t="s">
        <v>252</v>
      </c>
      <c r="E28" s="54" t="s">
        <v>252</v>
      </c>
      <c r="F28" s="54">
        <v>1</v>
      </c>
      <c r="G28" s="54">
        <v>2012</v>
      </c>
      <c r="H28" s="66" t="s">
        <v>259</v>
      </c>
      <c r="I28" s="54">
        <v>77</v>
      </c>
      <c r="J28" s="54" t="s">
        <v>260</v>
      </c>
      <c r="K28" s="86">
        <v>3</v>
      </c>
      <c r="L28" s="92">
        <v>8</v>
      </c>
      <c r="M28" s="106"/>
      <c r="N28" s="107" t="s">
        <v>32</v>
      </c>
      <c r="O28" s="107"/>
      <c r="P28" s="107"/>
      <c r="Q28" s="107" t="s">
        <v>32</v>
      </c>
      <c r="R28" s="108"/>
      <c r="S28" s="114"/>
      <c r="T28" s="107" t="s">
        <v>32</v>
      </c>
      <c r="U28" s="107"/>
      <c r="V28" s="107"/>
      <c r="W28" s="107" t="s">
        <v>32</v>
      </c>
      <c r="X28" s="107"/>
      <c r="Y28" s="107"/>
      <c r="Z28" s="107" t="s">
        <v>32</v>
      </c>
      <c r="AA28" s="107"/>
      <c r="AB28" s="107"/>
      <c r="AC28" s="107" t="s">
        <v>32</v>
      </c>
      <c r="AD28" s="108"/>
      <c r="AE28" s="117"/>
      <c r="AF28" s="119" t="s">
        <v>32</v>
      </c>
      <c r="AG28" s="119"/>
      <c r="AH28" s="119"/>
      <c r="AI28" s="119" t="s">
        <v>32</v>
      </c>
      <c r="AJ28" s="120"/>
      <c r="AK28" s="94"/>
      <c r="AL28" s="53">
        <f t="shared" si="0"/>
        <v>0</v>
      </c>
      <c r="AM28" s="53">
        <f t="shared" si="2"/>
        <v>0</v>
      </c>
      <c r="AN28" s="53">
        <f t="shared" si="3"/>
        <v>0</v>
      </c>
      <c r="AO28" s="53">
        <f t="shared" si="1"/>
        <v>0</v>
      </c>
    </row>
    <row r="29" spans="1:41" ht="63" customHeight="1" thickBot="1">
      <c r="A29" s="54">
        <v>13</v>
      </c>
      <c r="B29" s="138"/>
      <c r="C29" s="85" t="s">
        <v>327</v>
      </c>
      <c r="D29" s="54" t="s">
        <v>252</v>
      </c>
      <c r="E29" s="54" t="s">
        <v>252</v>
      </c>
      <c r="F29" s="54">
        <v>1</v>
      </c>
      <c r="G29" s="54">
        <v>2012</v>
      </c>
      <c r="H29" s="66" t="s">
        <v>259</v>
      </c>
      <c r="I29" s="54">
        <v>77</v>
      </c>
      <c r="J29" s="54" t="s">
        <v>260</v>
      </c>
      <c r="K29" s="86">
        <v>12</v>
      </c>
      <c r="L29" s="92">
        <v>2</v>
      </c>
      <c r="M29" s="90"/>
      <c r="N29" s="46" t="s">
        <v>32</v>
      </c>
      <c r="O29" s="46"/>
      <c r="P29" s="46"/>
      <c r="Q29" s="46"/>
      <c r="R29" s="91"/>
      <c r="S29" s="115"/>
      <c r="T29" s="46"/>
      <c r="U29" s="46"/>
      <c r="V29" s="46"/>
      <c r="W29" s="46"/>
      <c r="X29" s="46"/>
      <c r="Y29" s="46"/>
      <c r="Z29" s="46" t="s">
        <v>32</v>
      </c>
      <c r="AA29" s="46"/>
      <c r="AB29" s="46"/>
      <c r="AC29" s="46"/>
      <c r="AD29" s="91"/>
      <c r="AE29" s="95"/>
      <c r="AF29" s="84"/>
      <c r="AG29" s="84"/>
      <c r="AH29" s="84"/>
      <c r="AI29" s="84"/>
      <c r="AJ29" s="96"/>
      <c r="AK29" s="94"/>
      <c r="AL29" s="53">
        <f t="shared" si="0"/>
        <v>0</v>
      </c>
      <c r="AM29" s="53">
        <f t="shared" si="2"/>
        <v>0</v>
      </c>
      <c r="AN29" s="53">
        <f t="shared" si="3"/>
        <v>0</v>
      </c>
      <c r="AO29" s="53">
        <f t="shared" si="1"/>
        <v>0</v>
      </c>
    </row>
    <row r="30" spans="1:41" ht="33" customHeight="1" thickBot="1">
      <c r="A30" s="54">
        <v>14</v>
      </c>
      <c r="B30" s="136" t="s">
        <v>241</v>
      </c>
      <c r="C30" s="85" t="s">
        <v>243</v>
      </c>
      <c r="D30" s="54" t="s">
        <v>263</v>
      </c>
      <c r="E30" s="54" t="s">
        <v>244</v>
      </c>
      <c r="F30" s="54">
        <v>2</v>
      </c>
      <c r="G30" s="54">
        <v>2012</v>
      </c>
      <c r="H30" s="66" t="s">
        <v>261</v>
      </c>
      <c r="I30" s="54">
        <v>93</v>
      </c>
      <c r="J30" s="54" t="s">
        <v>262</v>
      </c>
      <c r="K30" s="86">
        <v>3</v>
      </c>
      <c r="L30" s="92">
        <v>8</v>
      </c>
      <c r="M30" s="106"/>
      <c r="N30" s="107" t="s">
        <v>32</v>
      </c>
      <c r="O30" s="107"/>
      <c r="P30" s="107"/>
      <c r="Q30" s="107" t="s">
        <v>32</v>
      </c>
      <c r="R30" s="108"/>
      <c r="S30" s="114"/>
      <c r="T30" s="107" t="s">
        <v>32</v>
      </c>
      <c r="U30" s="107"/>
      <c r="V30" s="107"/>
      <c r="W30" s="107" t="s">
        <v>32</v>
      </c>
      <c r="X30" s="107"/>
      <c r="Y30" s="107"/>
      <c r="Z30" s="107" t="s">
        <v>32</v>
      </c>
      <c r="AA30" s="107"/>
      <c r="AB30" s="107"/>
      <c r="AC30" s="107" t="s">
        <v>32</v>
      </c>
      <c r="AD30" s="108"/>
      <c r="AE30" s="117"/>
      <c r="AF30" s="119" t="s">
        <v>32</v>
      </c>
      <c r="AG30" s="119"/>
      <c r="AH30" s="119"/>
      <c r="AI30" s="119" t="s">
        <v>32</v>
      </c>
      <c r="AJ30" s="120"/>
      <c r="AK30" s="94"/>
      <c r="AL30" s="53">
        <f t="shared" si="0"/>
        <v>0</v>
      </c>
      <c r="AM30" s="53">
        <f t="shared" si="2"/>
        <v>0</v>
      </c>
      <c r="AN30" s="53">
        <f t="shared" si="3"/>
        <v>0</v>
      </c>
      <c r="AO30" s="53">
        <f t="shared" si="1"/>
        <v>0</v>
      </c>
    </row>
    <row r="31" spans="1:41" ht="33.75" thickBot="1">
      <c r="A31" s="54">
        <v>15</v>
      </c>
      <c r="B31" s="137"/>
      <c r="C31" s="55" t="s">
        <v>245</v>
      </c>
      <c r="D31" s="54" t="s">
        <v>246</v>
      </c>
      <c r="E31" s="54" t="s">
        <v>244</v>
      </c>
      <c r="F31" s="54">
        <v>2</v>
      </c>
      <c r="G31" s="54">
        <v>2012</v>
      </c>
      <c r="H31" s="66" t="s">
        <v>261</v>
      </c>
      <c r="I31" s="54">
        <v>93</v>
      </c>
      <c r="J31" s="54" t="s">
        <v>262</v>
      </c>
      <c r="K31" s="86">
        <v>3</v>
      </c>
      <c r="L31" s="92">
        <v>8</v>
      </c>
      <c r="M31" s="106"/>
      <c r="N31" s="107" t="s">
        <v>32</v>
      </c>
      <c r="O31" s="107"/>
      <c r="P31" s="107"/>
      <c r="Q31" s="107" t="s">
        <v>32</v>
      </c>
      <c r="R31" s="108"/>
      <c r="S31" s="114"/>
      <c r="T31" s="107" t="s">
        <v>32</v>
      </c>
      <c r="U31" s="107"/>
      <c r="V31" s="107"/>
      <c r="W31" s="107" t="s">
        <v>32</v>
      </c>
      <c r="X31" s="107"/>
      <c r="Y31" s="107"/>
      <c r="Z31" s="107" t="s">
        <v>32</v>
      </c>
      <c r="AA31" s="107"/>
      <c r="AB31" s="107"/>
      <c r="AC31" s="107" t="s">
        <v>32</v>
      </c>
      <c r="AD31" s="108"/>
      <c r="AE31" s="117"/>
      <c r="AF31" s="119" t="s">
        <v>32</v>
      </c>
      <c r="AG31" s="119"/>
      <c r="AH31" s="119"/>
      <c r="AI31" s="119" t="s">
        <v>32</v>
      </c>
      <c r="AJ31" s="120"/>
      <c r="AK31" s="94"/>
      <c r="AL31" s="53">
        <f t="shared" si="0"/>
        <v>0</v>
      </c>
      <c r="AM31" s="53">
        <f t="shared" si="2"/>
        <v>0</v>
      </c>
      <c r="AN31" s="53">
        <f t="shared" si="3"/>
        <v>0</v>
      </c>
      <c r="AO31" s="53">
        <f t="shared" si="1"/>
        <v>0</v>
      </c>
    </row>
    <row r="32" spans="1:41" ht="33.75" thickBot="1">
      <c r="A32" s="54">
        <v>16</v>
      </c>
      <c r="B32" s="137"/>
      <c r="C32" s="55" t="s">
        <v>247</v>
      </c>
      <c r="D32" s="54" t="s">
        <v>248</v>
      </c>
      <c r="E32" s="54" t="s">
        <v>244</v>
      </c>
      <c r="F32" s="54">
        <v>2</v>
      </c>
      <c r="G32" s="54">
        <v>2012</v>
      </c>
      <c r="H32" s="66" t="s">
        <v>261</v>
      </c>
      <c r="I32" s="54">
        <v>93</v>
      </c>
      <c r="J32" s="54" t="s">
        <v>262</v>
      </c>
      <c r="K32" s="86">
        <v>3</v>
      </c>
      <c r="L32" s="92">
        <v>8</v>
      </c>
      <c r="M32" s="106"/>
      <c r="N32" s="107" t="s">
        <v>32</v>
      </c>
      <c r="O32" s="107"/>
      <c r="P32" s="107"/>
      <c r="Q32" s="107" t="s">
        <v>32</v>
      </c>
      <c r="R32" s="108"/>
      <c r="S32" s="114"/>
      <c r="T32" s="107" t="s">
        <v>32</v>
      </c>
      <c r="U32" s="107"/>
      <c r="V32" s="107"/>
      <c r="W32" s="107" t="s">
        <v>32</v>
      </c>
      <c r="X32" s="107"/>
      <c r="Y32" s="107"/>
      <c r="Z32" s="107" t="s">
        <v>32</v>
      </c>
      <c r="AA32" s="107"/>
      <c r="AB32" s="107"/>
      <c r="AC32" s="107" t="s">
        <v>32</v>
      </c>
      <c r="AD32" s="108"/>
      <c r="AE32" s="117"/>
      <c r="AF32" s="119" t="s">
        <v>32</v>
      </c>
      <c r="AG32" s="119"/>
      <c r="AH32" s="119"/>
      <c r="AI32" s="119" t="s">
        <v>32</v>
      </c>
      <c r="AJ32" s="120"/>
      <c r="AK32" s="94"/>
      <c r="AL32" s="53">
        <f t="shared" si="0"/>
        <v>0</v>
      </c>
      <c r="AM32" s="53">
        <f t="shared" si="2"/>
        <v>0</v>
      </c>
      <c r="AN32" s="53">
        <f t="shared" si="3"/>
        <v>0</v>
      </c>
      <c r="AO32" s="53">
        <f t="shared" si="1"/>
        <v>0</v>
      </c>
    </row>
    <row r="33" spans="1:41" ht="33.75" thickBot="1">
      <c r="A33" s="54">
        <v>17</v>
      </c>
      <c r="B33" s="137"/>
      <c r="C33" s="55" t="s">
        <v>249</v>
      </c>
      <c r="D33" s="54" t="s">
        <v>250</v>
      </c>
      <c r="E33" s="54" t="s">
        <v>252</v>
      </c>
      <c r="F33" s="54">
        <v>1</v>
      </c>
      <c r="G33" s="54">
        <v>2012</v>
      </c>
      <c r="H33" s="66" t="s">
        <v>261</v>
      </c>
      <c r="I33" s="54">
        <v>93</v>
      </c>
      <c r="J33" s="54" t="s">
        <v>262</v>
      </c>
      <c r="K33" s="86">
        <v>3</v>
      </c>
      <c r="L33" s="92">
        <v>8</v>
      </c>
      <c r="M33" s="106"/>
      <c r="N33" s="107" t="s">
        <v>32</v>
      </c>
      <c r="O33" s="107"/>
      <c r="P33" s="107"/>
      <c r="Q33" s="107" t="s">
        <v>32</v>
      </c>
      <c r="R33" s="108"/>
      <c r="S33" s="114"/>
      <c r="T33" s="107" t="s">
        <v>32</v>
      </c>
      <c r="U33" s="107"/>
      <c r="V33" s="107"/>
      <c r="W33" s="107" t="s">
        <v>32</v>
      </c>
      <c r="X33" s="107"/>
      <c r="Y33" s="107"/>
      <c r="Z33" s="107" t="s">
        <v>32</v>
      </c>
      <c r="AA33" s="107"/>
      <c r="AB33" s="107"/>
      <c r="AC33" s="107" t="s">
        <v>32</v>
      </c>
      <c r="AD33" s="108"/>
      <c r="AE33" s="117"/>
      <c r="AF33" s="119" t="s">
        <v>32</v>
      </c>
      <c r="AG33" s="119"/>
      <c r="AH33" s="119"/>
      <c r="AI33" s="119" t="s">
        <v>32</v>
      </c>
      <c r="AJ33" s="120"/>
      <c r="AK33" s="94"/>
      <c r="AL33" s="53">
        <f t="shared" si="0"/>
        <v>0</v>
      </c>
      <c r="AM33" s="53">
        <f t="shared" si="2"/>
        <v>0</v>
      </c>
      <c r="AN33" s="53">
        <f t="shared" si="3"/>
        <v>0</v>
      </c>
      <c r="AO33" s="53">
        <f t="shared" si="1"/>
        <v>0</v>
      </c>
    </row>
    <row r="34" spans="1:41" ht="33.75" thickBot="1">
      <c r="A34" s="54">
        <v>18</v>
      </c>
      <c r="B34" s="137"/>
      <c r="C34" s="85" t="s">
        <v>251</v>
      </c>
      <c r="D34" s="54" t="s">
        <v>252</v>
      </c>
      <c r="E34" s="54" t="s">
        <v>252</v>
      </c>
      <c r="F34" s="54">
        <v>1</v>
      </c>
      <c r="G34" s="54">
        <v>2012</v>
      </c>
      <c r="H34" s="66" t="s">
        <v>261</v>
      </c>
      <c r="I34" s="54">
        <v>93</v>
      </c>
      <c r="J34" s="54" t="s">
        <v>262</v>
      </c>
      <c r="K34" s="86">
        <v>3</v>
      </c>
      <c r="L34" s="92">
        <v>8</v>
      </c>
      <c r="M34" s="106"/>
      <c r="N34" s="107" t="s">
        <v>32</v>
      </c>
      <c r="O34" s="107"/>
      <c r="P34" s="107"/>
      <c r="Q34" s="107" t="s">
        <v>32</v>
      </c>
      <c r="R34" s="108"/>
      <c r="S34" s="114"/>
      <c r="T34" s="107" t="s">
        <v>32</v>
      </c>
      <c r="U34" s="107"/>
      <c r="V34" s="107"/>
      <c r="W34" s="107" t="s">
        <v>32</v>
      </c>
      <c r="X34" s="107"/>
      <c r="Y34" s="107"/>
      <c r="Z34" s="107" t="s">
        <v>32</v>
      </c>
      <c r="AA34" s="107"/>
      <c r="AB34" s="107"/>
      <c r="AC34" s="107" t="s">
        <v>32</v>
      </c>
      <c r="AD34" s="108"/>
      <c r="AE34" s="117"/>
      <c r="AF34" s="119" t="s">
        <v>32</v>
      </c>
      <c r="AG34" s="119"/>
      <c r="AH34" s="119"/>
      <c r="AI34" s="119" t="s">
        <v>32</v>
      </c>
      <c r="AJ34" s="120"/>
      <c r="AK34" s="94"/>
      <c r="AL34" s="53">
        <f t="shared" si="0"/>
        <v>0</v>
      </c>
      <c r="AM34" s="53">
        <f t="shared" si="2"/>
        <v>0</v>
      </c>
      <c r="AN34" s="53">
        <f t="shared" si="3"/>
        <v>0</v>
      </c>
      <c r="AO34" s="53">
        <f t="shared" si="1"/>
        <v>0</v>
      </c>
    </row>
    <row r="35" spans="1:41" ht="33.75" thickBot="1">
      <c r="A35" s="54">
        <v>19</v>
      </c>
      <c r="B35" s="137"/>
      <c r="C35" s="55" t="s">
        <v>253</v>
      </c>
      <c r="D35" s="54" t="s">
        <v>252</v>
      </c>
      <c r="E35" s="54" t="s">
        <v>252</v>
      </c>
      <c r="F35" s="54">
        <v>1</v>
      </c>
      <c r="G35" s="54">
        <v>2012</v>
      </c>
      <c r="H35" s="66" t="s">
        <v>261</v>
      </c>
      <c r="I35" s="54">
        <v>93</v>
      </c>
      <c r="J35" s="54" t="s">
        <v>262</v>
      </c>
      <c r="K35" s="86">
        <v>3</v>
      </c>
      <c r="L35" s="92">
        <v>8</v>
      </c>
      <c r="M35" s="106"/>
      <c r="N35" s="107" t="s">
        <v>32</v>
      </c>
      <c r="O35" s="107"/>
      <c r="P35" s="107"/>
      <c r="Q35" s="107" t="s">
        <v>32</v>
      </c>
      <c r="R35" s="108"/>
      <c r="S35" s="114"/>
      <c r="T35" s="107" t="s">
        <v>32</v>
      </c>
      <c r="U35" s="107"/>
      <c r="V35" s="107"/>
      <c r="W35" s="107" t="s">
        <v>32</v>
      </c>
      <c r="X35" s="107"/>
      <c r="Y35" s="107"/>
      <c r="Z35" s="107" t="s">
        <v>32</v>
      </c>
      <c r="AA35" s="107"/>
      <c r="AB35" s="107"/>
      <c r="AC35" s="107" t="s">
        <v>32</v>
      </c>
      <c r="AD35" s="108"/>
      <c r="AE35" s="117"/>
      <c r="AF35" s="119" t="s">
        <v>32</v>
      </c>
      <c r="AG35" s="119"/>
      <c r="AH35" s="119"/>
      <c r="AI35" s="119" t="s">
        <v>32</v>
      </c>
      <c r="AJ35" s="120"/>
      <c r="AK35" s="94"/>
      <c r="AL35" s="53">
        <f t="shared" si="0"/>
        <v>0</v>
      </c>
      <c r="AM35" s="53">
        <f t="shared" si="2"/>
        <v>0</v>
      </c>
      <c r="AN35" s="53">
        <f t="shared" si="3"/>
        <v>0</v>
      </c>
      <c r="AO35" s="53">
        <f t="shared" si="1"/>
        <v>0</v>
      </c>
    </row>
    <row r="36" spans="1:41" ht="33.75" thickBot="1">
      <c r="A36" s="54">
        <v>20</v>
      </c>
      <c r="B36" s="137"/>
      <c r="C36" s="85" t="s">
        <v>254</v>
      </c>
      <c r="D36" s="54" t="s">
        <v>252</v>
      </c>
      <c r="E36" s="54" t="s">
        <v>252</v>
      </c>
      <c r="F36" s="54">
        <v>1</v>
      </c>
      <c r="G36" s="54">
        <v>2012</v>
      </c>
      <c r="H36" s="66" t="s">
        <v>261</v>
      </c>
      <c r="I36" s="54">
        <v>93</v>
      </c>
      <c r="J36" s="54" t="s">
        <v>262</v>
      </c>
      <c r="K36" s="86">
        <v>3</v>
      </c>
      <c r="L36" s="92">
        <v>8</v>
      </c>
      <c r="M36" s="106"/>
      <c r="N36" s="107" t="s">
        <v>32</v>
      </c>
      <c r="O36" s="107"/>
      <c r="P36" s="107"/>
      <c r="Q36" s="107" t="s">
        <v>32</v>
      </c>
      <c r="R36" s="108"/>
      <c r="S36" s="114"/>
      <c r="T36" s="107" t="s">
        <v>32</v>
      </c>
      <c r="U36" s="107"/>
      <c r="V36" s="107"/>
      <c r="W36" s="107" t="s">
        <v>32</v>
      </c>
      <c r="X36" s="107"/>
      <c r="Y36" s="107"/>
      <c r="Z36" s="107" t="s">
        <v>32</v>
      </c>
      <c r="AA36" s="107"/>
      <c r="AB36" s="107"/>
      <c r="AC36" s="107" t="s">
        <v>32</v>
      </c>
      <c r="AD36" s="108"/>
      <c r="AE36" s="117"/>
      <c r="AF36" s="119" t="s">
        <v>32</v>
      </c>
      <c r="AG36" s="119"/>
      <c r="AH36" s="119"/>
      <c r="AI36" s="119" t="s">
        <v>32</v>
      </c>
      <c r="AJ36" s="120"/>
      <c r="AK36" s="94"/>
      <c r="AL36" s="53">
        <f t="shared" si="0"/>
        <v>0</v>
      </c>
      <c r="AM36" s="53">
        <f t="shared" si="2"/>
        <v>0</v>
      </c>
      <c r="AN36" s="53">
        <f t="shared" si="3"/>
        <v>0</v>
      </c>
      <c r="AO36" s="53">
        <f t="shared" si="1"/>
        <v>0</v>
      </c>
    </row>
    <row r="37" spans="1:41" ht="33.75" thickBot="1">
      <c r="A37" s="54">
        <v>21</v>
      </c>
      <c r="B37" s="137"/>
      <c r="C37" s="55" t="s">
        <v>288</v>
      </c>
      <c r="D37" s="54" t="s">
        <v>252</v>
      </c>
      <c r="E37" s="54" t="s">
        <v>252</v>
      </c>
      <c r="F37" s="54">
        <v>1</v>
      </c>
      <c r="G37" s="54">
        <v>2012</v>
      </c>
      <c r="H37" s="66" t="s">
        <v>261</v>
      </c>
      <c r="I37" s="54">
        <v>93</v>
      </c>
      <c r="J37" s="54" t="s">
        <v>262</v>
      </c>
      <c r="K37" s="86">
        <v>3</v>
      </c>
      <c r="L37" s="92">
        <v>8</v>
      </c>
      <c r="M37" s="106"/>
      <c r="N37" s="107" t="s">
        <v>32</v>
      </c>
      <c r="O37" s="107"/>
      <c r="P37" s="107"/>
      <c r="Q37" s="107" t="s">
        <v>32</v>
      </c>
      <c r="R37" s="108"/>
      <c r="S37" s="114"/>
      <c r="T37" s="107" t="s">
        <v>32</v>
      </c>
      <c r="U37" s="107"/>
      <c r="V37" s="107"/>
      <c r="W37" s="107" t="s">
        <v>32</v>
      </c>
      <c r="X37" s="107"/>
      <c r="Y37" s="107"/>
      <c r="Z37" s="107" t="s">
        <v>32</v>
      </c>
      <c r="AA37" s="107"/>
      <c r="AB37" s="107"/>
      <c r="AC37" s="107" t="s">
        <v>32</v>
      </c>
      <c r="AD37" s="108"/>
      <c r="AE37" s="117"/>
      <c r="AF37" s="119" t="s">
        <v>32</v>
      </c>
      <c r="AG37" s="119"/>
      <c r="AH37" s="119"/>
      <c r="AI37" s="119" t="s">
        <v>32</v>
      </c>
      <c r="AJ37" s="120"/>
      <c r="AK37" s="94"/>
      <c r="AL37" s="53">
        <f t="shared" si="0"/>
        <v>0</v>
      </c>
      <c r="AM37" s="53">
        <f t="shared" si="2"/>
        <v>0</v>
      </c>
      <c r="AN37" s="53">
        <f t="shared" si="3"/>
        <v>0</v>
      </c>
      <c r="AO37" s="53">
        <f t="shared" si="1"/>
        <v>0</v>
      </c>
    </row>
    <row r="38" spans="1:41" ht="33.75" thickBot="1">
      <c r="A38" s="54">
        <v>22</v>
      </c>
      <c r="B38" s="137"/>
      <c r="C38" s="55" t="s">
        <v>255</v>
      </c>
      <c r="D38" s="54" t="s">
        <v>252</v>
      </c>
      <c r="E38" s="54" t="s">
        <v>252</v>
      </c>
      <c r="F38" s="54">
        <v>1</v>
      </c>
      <c r="G38" s="54">
        <v>2012</v>
      </c>
      <c r="H38" s="66" t="s">
        <v>261</v>
      </c>
      <c r="I38" s="54">
        <v>93</v>
      </c>
      <c r="J38" s="54" t="s">
        <v>262</v>
      </c>
      <c r="K38" s="86">
        <v>3</v>
      </c>
      <c r="L38" s="92">
        <v>8</v>
      </c>
      <c r="M38" s="106"/>
      <c r="N38" s="107" t="s">
        <v>32</v>
      </c>
      <c r="O38" s="107"/>
      <c r="P38" s="107"/>
      <c r="Q38" s="107" t="s">
        <v>32</v>
      </c>
      <c r="R38" s="108"/>
      <c r="S38" s="114"/>
      <c r="T38" s="107" t="s">
        <v>32</v>
      </c>
      <c r="U38" s="107"/>
      <c r="V38" s="107"/>
      <c r="W38" s="107" t="s">
        <v>32</v>
      </c>
      <c r="X38" s="107"/>
      <c r="Y38" s="107"/>
      <c r="Z38" s="107" t="s">
        <v>32</v>
      </c>
      <c r="AA38" s="107"/>
      <c r="AB38" s="107"/>
      <c r="AC38" s="107" t="s">
        <v>32</v>
      </c>
      <c r="AD38" s="108"/>
      <c r="AE38" s="117"/>
      <c r="AF38" s="119" t="s">
        <v>32</v>
      </c>
      <c r="AG38" s="119"/>
      <c r="AH38" s="119"/>
      <c r="AI38" s="119" t="s">
        <v>32</v>
      </c>
      <c r="AJ38" s="120"/>
      <c r="AK38" s="94"/>
      <c r="AL38" s="53">
        <f t="shared" si="0"/>
        <v>0</v>
      </c>
      <c r="AM38" s="53">
        <f t="shared" si="2"/>
        <v>0</v>
      </c>
      <c r="AN38" s="53">
        <f t="shared" si="3"/>
        <v>0</v>
      </c>
      <c r="AO38" s="53">
        <f t="shared" si="1"/>
        <v>0</v>
      </c>
    </row>
    <row r="39" spans="1:41" ht="33.75" thickBot="1">
      <c r="A39" s="54">
        <v>23</v>
      </c>
      <c r="B39" s="137"/>
      <c r="C39" s="55" t="s">
        <v>256</v>
      </c>
      <c r="D39" s="54" t="s">
        <v>252</v>
      </c>
      <c r="E39" s="54" t="s">
        <v>252</v>
      </c>
      <c r="F39" s="54">
        <v>1</v>
      </c>
      <c r="G39" s="54">
        <v>2012</v>
      </c>
      <c r="H39" s="66" t="s">
        <v>261</v>
      </c>
      <c r="I39" s="54">
        <v>93</v>
      </c>
      <c r="J39" s="54" t="s">
        <v>262</v>
      </c>
      <c r="K39" s="86">
        <v>3</v>
      </c>
      <c r="L39" s="92">
        <v>8</v>
      </c>
      <c r="M39" s="106"/>
      <c r="N39" s="107" t="s">
        <v>32</v>
      </c>
      <c r="O39" s="107"/>
      <c r="P39" s="107"/>
      <c r="Q39" s="107" t="s">
        <v>32</v>
      </c>
      <c r="R39" s="108"/>
      <c r="S39" s="114"/>
      <c r="T39" s="107" t="s">
        <v>32</v>
      </c>
      <c r="U39" s="107"/>
      <c r="V39" s="107"/>
      <c r="W39" s="107" t="s">
        <v>32</v>
      </c>
      <c r="X39" s="107"/>
      <c r="Y39" s="107"/>
      <c r="Z39" s="107" t="s">
        <v>32</v>
      </c>
      <c r="AA39" s="107"/>
      <c r="AB39" s="107"/>
      <c r="AC39" s="107" t="s">
        <v>32</v>
      </c>
      <c r="AD39" s="108"/>
      <c r="AE39" s="117"/>
      <c r="AF39" s="119" t="s">
        <v>32</v>
      </c>
      <c r="AG39" s="119"/>
      <c r="AH39" s="119"/>
      <c r="AI39" s="119" t="s">
        <v>32</v>
      </c>
      <c r="AJ39" s="120"/>
      <c r="AK39" s="94"/>
      <c r="AL39" s="53">
        <f t="shared" si="0"/>
        <v>0</v>
      </c>
      <c r="AM39" s="53">
        <f t="shared" si="2"/>
        <v>0</v>
      </c>
      <c r="AN39" s="53">
        <f t="shared" si="3"/>
        <v>0</v>
      </c>
      <c r="AO39" s="53">
        <f t="shared" si="1"/>
        <v>0</v>
      </c>
    </row>
    <row r="40" spans="1:41" ht="33.75" thickBot="1">
      <c r="A40" s="54">
        <v>24</v>
      </c>
      <c r="B40" s="137"/>
      <c r="C40" s="55" t="s">
        <v>257</v>
      </c>
      <c r="D40" s="54" t="s">
        <v>252</v>
      </c>
      <c r="E40" s="54" t="s">
        <v>252</v>
      </c>
      <c r="F40" s="54">
        <v>6</v>
      </c>
      <c r="G40" s="54">
        <v>2012</v>
      </c>
      <c r="H40" s="66" t="s">
        <v>261</v>
      </c>
      <c r="I40" s="54">
        <v>93</v>
      </c>
      <c r="J40" s="54" t="s">
        <v>262</v>
      </c>
      <c r="K40" s="86">
        <v>3</v>
      </c>
      <c r="L40" s="92">
        <v>8</v>
      </c>
      <c r="M40" s="106"/>
      <c r="N40" s="107" t="s">
        <v>32</v>
      </c>
      <c r="O40" s="107"/>
      <c r="P40" s="107"/>
      <c r="Q40" s="107" t="s">
        <v>32</v>
      </c>
      <c r="R40" s="108"/>
      <c r="S40" s="114"/>
      <c r="T40" s="107" t="s">
        <v>32</v>
      </c>
      <c r="U40" s="107"/>
      <c r="V40" s="107"/>
      <c r="W40" s="107" t="s">
        <v>32</v>
      </c>
      <c r="X40" s="107"/>
      <c r="Y40" s="107"/>
      <c r="Z40" s="107" t="s">
        <v>32</v>
      </c>
      <c r="AA40" s="107"/>
      <c r="AB40" s="107"/>
      <c r="AC40" s="107" t="s">
        <v>32</v>
      </c>
      <c r="AD40" s="108"/>
      <c r="AE40" s="117"/>
      <c r="AF40" s="119" t="s">
        <v>32</v>
      </c>
      <c r="AG40" s="119"/>
      <c r="AH40" s="119"/>
      <c r="AI40" s="119" t="s">
        <v>32</v>
      </c>
      <c r="AJ40" s="120"/>
      <c r="AK40" s="94"/>
      <c r="AL40" s="53">
        <f t="shared" si="0"/>
        <v>0</v>
      </c>
      <c r="AM40" s="53">
        <f t="shared" si="2"/>
        <v>0</v>
      </c>
      <c r="AN40" s="53">
        <f t="shared" si="3"/>
        <v>0</v>
      </c>
      <c r="AO40" s="53">
        <f t="shared" si="1"/>
        <v>0</v>
      </c>
    </row>
    <row r="41" spans="1:41" ht="33">
      <c r="A41" s="54">
        <v>25</v>
      </c>
      <c r="B41" s="137"/>
      <c r="C41" s="55" t="s">
        <v>258</v>
      </c>
      <c r="D41" s="54" t="s">
        <v>252</v>
      </c>
      <c r="E41" s="54" t="s">
        <v>252</v>
      </c>
      <c r="F41" s="54">
        <v>1</v>
      </c>
      <c r="G41" s="54">
        <v>2012</v>
      </c>
      <c r="H41" s="66" t="s">
        <v>261</v>
      </c>
      <c r="I41" s="54">
        <v>93</v>
      </c>
      <c r="J41" s="54" t="s">
        <v>262</v>
      </c>
      <c r="K41" s="86">
        <v>3</v>
      </c>
      <c r="L41" s="92">
        <v>8</v>
      </c>
      <c r="M41" s="106"/>
      <c r="N41" s="107" t="s">
        <v>32</v>
      </c>
      <c r="O41" s="107"/>
      <c r="P41" s="107"/>
      <c r="Q41" s="107" t="s">
        <v>32</v>
      </c>
      <c r="R41" s="108"/>
      <c r="S41" s="114"/>
      <c r="T41" s="107" t="s">
        <v>32</v>
      </c>
      <c r="U41" s="107"/>
      <c r="V41" s="107"/>
      <c r="W41" s="107" t="s">
        <v>32</v>
      </c>
      <c r="X41" s="107"/>
      <c r="Y41" s="107"/>
      <c r="Z41" s="107" t="s">
        <v>32</v>
      </c>
      <c r="AA41" s="107"/>
      <c r="AB41" s="107"/>
      <c r="AC41" s="107" t="s">
        <v>32</v>
      </c>
      <c r="AD41" s="108"/>
      <c r="AE41" s="117"/>
      <c r="AF41" s="119" t="s">
        <v>32</v>
      </c>
      <c r="AG41" s="119"/>
      <c r="AH41" s="119"/>
      <c r="AI41" s="119" t="s">
        <v>32</v>
      </c>
      <c r="AJ41" s="120"/>
      <c r="AK41" s="94"/>
      <c r="AL41" s="53">
        <f t="shared" si="0"/>
        <v>0</v>
      </c>
      <c r="AM41" s="53">
        <f t="shared" si="2"/>
        <v>0</v>
      </c>
      <c r="AN41" s="53">
        <f t="shared" si="3"/>
        <v>0</v>
      </c>
      <c r="AO41" s="53">
        <f t="shared" si="1"/>
        <v>0</v>
      </c>
    </row>
    <row r="42" spans="1:41" ht="63.75" customHeight="1" thickBot="1">
      <c r="A42" s="54">
        <v>26</v>
      </c>
      <c r="B42" s="138"/>
      <c r="C42" s="85" t="s">
        <v>327</v>
      </c>
      <c r="D42" s="54" t="s">
        <v>252</v>
      </c>
      <c r="E42" s="54" t="s">
        <v>252</v>
      </c>
      <c r="F42" s="54">
        <v>1</v>
      </c>
      <c r="G42" s="54">
        <v>2012</v>
      </c>
      <c r="H42" s="66" t="s">
        <v>261</v>
      </c>
      <c r="I42" s="54">
        <v>93</v>
      </c>
      <c r="J42" s="54" t="s">
        <v>262</v>
      </c>
      <c r="K42" s="86">
        <v>12</v>
      </c>
      <c r="L42" s="92">
        <v>2</v>
      </c>
      <c r="M42" s="109"/>
      <c r="N42" s="110" t="s">
        <v>32</v>
      </c>
      <c r="O42" s="110"/>
      <c r="P42" s="110"/>
      <c r="Q42" s="110"/>
      <c r="R42" s="111"/>
      <c r="S42" s="116"/>
      <c r="T42" s="110"/>
      <c r="U42" s="110"/>
      <c r="V42" s="110"/>
      <c r="W42" s="110"/>
      <c r="X42" s="110"/>
      <c r="Y42" s="110"/>
      <c r="Z42" s="110" t="s">
        <v>32</v>
      </c>
      <c r="AA42" s="110"/>
      <c r="AB42" s="110"/>
      <c r="AC42" s="110"/>
      <c r="AD42" s="111"/>
      <c r="AE42" s="118"/>
      <c r="AF42" s="112"/>
      <c r="AG42" s="112"/>
      <c r="AH42" s="112"/>
      <c r="AI42" s="112"/>
      <c r="AJ42" s="113"/>
      <c r="AK42" s="94"/>
      <c r="AL42" s="53">
        <f t="shared" si="0"/>
        <v>0</v>
      </c>
      <c r="AM42" s="53">
        <f t="shared" si="2"/>
        <v>0</v>
      </c>
      <c r="AN42" s="53">
        <f t="shared" si="3"/>
        <v>0</v>
      </c>
      <c r="AO42" s="53">
        <f t="shared" si="1"/>
        <v>0</v>
      </c>
    </row>
    <row r="43" spans="1:41" ht="57">
      <c r="A43" s="47"/>
      <c r="B43" s="48" t="s">
        <v>99</v>
      </c>
      <c r="C43" s="49"/>
      <c r="D43" s="47"/>
      <c r="E43" s="47"/>
      <c r="F43" s="47"/>
      <c r="G43" s="47"/>
      <c r="H43" s="48"/>
      <c r="I43" s="47"/>
      <c r="J43" s="47"/>
      <c r="K43" s="47"/>
      <c r="L43" s="50" t="s">
        <v>312</v>
      </c>
      <c r="M43" s="105">
        <f t="shared" ref="M43:AJ43" si="4">SUMIF(M17:M42,"X",$AN$17:$AN$42)</f>
        <v>0</v>
      </c>
      <c r="N43" s="105">
        <f t="shared" si="4"/>
        <v>0</v>
      </c>
      <c r="O43" s="105">
        <f t="shared" si="4"/>
        <v>0</v>
      </c>
      <c r="P43" s="105">
        <f t="shared" si="4"/>
        <v>0</v>
      </c>
      <c r="Q43" s="105">
        <f t="shared" si="4"/>
        <v>0</v>
      </c>
      <c r="R43" s="105">
        <f t="shared" si="4"/>
        <v>0</v>
      </c>
      <c r="S43" s="105">
        <f t="shared" si="4"/>
        <v>0</v>
      </c>
      <c r="T43" s="105">
        <f t="shared" si="4"/>
        <v>0</v>
      </c>
      <c r="U43" s="105">
        <f t="shared" si="4"/>
        <v>0</v>
      </c>
      <c r="V43" s="105">
        <f t="shared" si="4"/>
        <v>0</v>
      </c>
      <c r="W43" s="105">
        <f t="shared" si="4"/>
        <v>0</v>
      </c>
      <c r="X43" s="105">
        <f t="shared" si="4"/>
        <v>0</v>
      </c>
      <c r="Y43" s="105">
        <f t="shared" si="4"/>
        <v>0</v>
      </c>
      <c r="Z43" s="105">
        <f t="shared" si="4"/>
        <v>0</v>
      </c>
      <c r="AA43" s="105">
        <f t="shared" si="4"/>
        <v>0</v>
      </c>
      <c r="AB43" s="105">
        <f t="shared" si="4"/>
        <v>0</v>
      </c>
      <c r="AC43" s="105">
        <f t="shared" si="4"/>
        <v>0</v>
      </c>
      <c r="AD43" s="105">
        <f t="shared" si="4"/>
        <v>0</v>
      </c>
      <c r="AE43" s="105">
        <f t="shared" si="4"/>
        <v>0</v>
      </c>
      <c r="AF43" s="105">
        <f t="shared" si="4"/>
        <v>0</v>
      </c>
      <c r="AG43" s="105">
        <f t="shared" si="4"/>
        <v>0</v>
      </c>
      <c r="AH43" s="105">
        <f t="shared" si="4"/>
        <v>0</v>
      </c>
      <c r="AI43" s="105">
        <f t="shared" si="4"/>
        <v>0</v>
      </c>
      <c r="AJ43" s="105">
        <f t="shared" si="4"/>
        <v>0</v>
      </c>
      <c r="AN43" s="51" t="s">
        <v>38</v>
      </c>
      <c r="AO43" s="52">
        <f>SUM(AO17:AO22)</f>
        <v>0</v>
      </c>
    </row>
    <row r="45" spans="1:41">
      <c r="B45" t="s">
        <v>100</v>
      </c>
    </row>
    <row r="48" spans="1:41" ht="15">
      <c r="D48" s="123" t="s">
        <v>282</v>
      </c>
    </row>
    <row r="49" spans="4:4">
      <c r="D49" s="124" t="s">
        <v>283</v>
      </c>
    </row>
    <row r="50" spans="4:4">
      <c r="D50" s="124" t="s">
        <v>284</v>
      </c>
    </row>
    <row r="51" spans="4:4">
      <c r="D51" s="124" t="s">
        <v>285</v>
      </c>
    </row>
    <row r="52" spans="4:4">
      <c r="D52" s="124" t="s">
        <v>286</v>
      </c>
    </row>
  </sheetData>
  <mergeCells count="30">
    <mergeCell ref="B9:R9"/>
    <mergeCell ref="B30:B42"/>
    <mergeCell ref="A5:AD5"/>
    <mergeCell ref="A12:A15"/>
    <mergeCell ref="B12:B15"/>
    <mergeCell ref="C12:G12"/>
    <mergeCell ref="H12:J12"/>
    <mergeCell ref="K12:K15"/>
    <mergeCell ref="L12:L15"/>
    <mergeCell ref="I13:I15"/>
    <mergeCell ref="E13:E15"/>
    <mergeCell ref="F13:F15"/>
    <mergeCell ref="G13:G15"/>
    <mergeCell ref="H13:H15"/>
    <mergeCell ref="M13:R13"/>
    <mergeCell ref="S13:AD13"/>
    <mergeCell ref="B17:B29"/>
    <mergeCell ref="AM14:AM15"/>
    <mergeCell ref="M16:AJ16"/>
    <mergeCell ref="AK12:AO12"/>
    <mergeCell ref="C13:C15"/>
    <mergeCell ref="AN14:AN15"/>
    <mergeCell ref="AO14:AO15"/>
    <mergeCell ref="J13:J15"/>
    <mergeCell ref="AK13:AN13"/>
    <mergeCell ref="D13:D15"/>
    <mergeCell ref="AE13:AJ13"/>
    <mergeCell ref="AK14:AK15"/>
    <mergeCell ref="AL14:AL15"/>
    <mergeCell ref="M12:AJ12"/>
  </mergeCells>
  <pageMargins left="0.7" right="0.7" top="0.75" bottom="0.75" header="0.3" footer="0.3"/>
  <pageSetup paperSize="8" scale="49" orientation="landscape" r:id="rId1"/>
  <headerFooter>
    <oddFooter>Strona &amp;P z &amp;N</oddFooter>
  </headerFooter>
  <rowBreaks count="1" manualBreakCount="1">
    <brk id="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topLeftCell="A10" zoomScale="90" zoomScaleNormal="90" workbookViewId="0">
      <selection activeCell="AL17" sqref="AL17:AO17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24" t="s">
        <v>71</v>
      </c>
      <c r="C1" s="24"/>
      <c r="E1" s="24"/>
      <c r="AO1" s="33" t="s">
        <v>89</v>
      </c>
    </row>
    <row r="2" spans="1:41">
      <c r="B2" s="23"/>
    </row>
    <row r="3" spans="1:41">
      <c r="B3" s="23" t="s">
        <v>81</v>
      </c>
      <c r="C3" s="23"/>
      <c r="E3" s="23"/>
    </row>
    <row r="4" spans="1:41">
      <c r="E4" s="23"/>
    </row>
    <row r="5" spans="1:41" ht="30" customHeight="1">
      <c r="A5" s="135" t="s">
        <v>107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</row>
    <row r="6" spans="1:41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</row>
    <row r="7" spans="1:41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</row>
    <row r="8" spans="1:41" s="36" customFormat="1" ht="18.75" customHeight="1">
      <c r="A8" s="35" t="s">
        <v>44</v>
      </c>
      <c r="B8" s="37" t="s">
        <v>96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</row>
    <row r="9" spans="1:41" s="36" customFormat="1" ht="18.75" customHeight="1">
      <c r="A9" s="35" t="s">
        <v>41</v>
      </c>
      <c r="B9" s="37" t="s">
        <v>121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</row>
    <row r="10" spans="1:41" s="36" customFormat="1" ht="18.75" customHeight="1">
      <c r="A10" s="35" t="s">
        <v>46</v>
      </c>
      <c r="B10" s="37" t="s">
        <v>97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</row>
    <row r="12" spans="1:41" ht="19.5" customHeight="1">
      <c r="A12" s="132" t="s">
        <v>0</v>
      </c>
      <c r="B12" s="132" t="s">
        <v>93</v>
      </c>
      <c r="C12" s="126" t="s">
        <v>95</v>
      </c>
      <c r="D12" s="127"/>
      <c r="E12" s="127"/>
      <c r="F12" s="127"/>
      <c r="G12" s="128"/>
      <c r="H12" s="132" t="s">
        <v>1</v>
      </c>
      <c r="I12" s="132"/>
      <c r="J12" s="132"/>
      <c r="K12" s="132" t="s">
        <v>74</v>
      </c>
      <c r="L12" s="132" t="s">
        <v>34</v>
      </c>
      <c r="M12" s="126" t="s">
        <v>48</v>
      </c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8"/>
      <c r="AK12" s="126" t="s">
        <v>118</v>
      </c>
      <c r="AL12" s="127"/>
      <c r="AM12" s="127"/>
      <c r="AN12" s="127"/>
      <c r="AO12" s="128"/>
    </row>
    <row r="13" spans="1:41" ht="15.75" customHeight="1">
      <c r="A13" s="132"/>
      <c r="B13" s="132"/>
      <c r="C13" s="129" t="s">
        <v>94</v>
      </c>
      <c r="D13" s="129" t="s">
        <v>5</v>
      </c>
      <c r="E13" s="129" t="s">
        <v>7</v>
      </c>
      <c r="F13" s="129" t="s">
        <v>91</v>
      </c>
      <c r="G13" s="129" t="s">
        <v>129</v>
      </c>
      <c r="H13" s="129" t="s">
        <v>2</v>
      </c>
      <c r="I13" s="129" t="s">
        <v>3</v>
      </c>
      <c r="J13" s="129" t="s">
        <v>88</v>
      </c>
      <c r="K13" s="132"/>
      <c r="L13" s="132"/>
      <c r="M13" s="126" t="s">
        <v>35</v>
      </c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32" t="s">
        <v>36</v>
      </c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26" t="s">
        <v>114</v>
      </c>
      <c r="AL13" s="127"/>
      <c r="AM13" s="127"/>
      <c r="AN13" s="128"/>
      <c r="AO13" s="22" t="s">
        <v>37</v>
      </c>
    </row>
    <row r="14" spans="1:41" ht="15.75" customHeight="1">
      <c r="A14" s="132"/>
      <c r="B14" s="132"/>
      <c r="C14" s="142"/>
      <c r="D14" s="142"/>
      <c r="E14" s="142"/>
      <c r="F14" s="142"/>
      <c r="G14" s="142"/>
      <c r="H14" s="142"/>
      <c r="I14" s="142"/>
      <c r="J14" s="142"/>
      <c r="K14" s="132"/>
      <c r="L14" s="132"/>
      <c r="M14" s="20">
        <v>1</v>
      </c>
      <c r="N14" s="20">
        <v>2</v>
      </c>
      <c r="O14" s="20">
        <v>3</v>
      </c>
      <c r="P14" s="20">
        <v>4</v>
      </c>
      <c r="Q14" s="20">
        <v>5</v>
      </c>
      <c r="R14" s="20">
        <v>6</v>
      </c>
      <c r="S14" s="20">
        <v>7</v>
      </c>
      <c r="T14" s="20">
        <v>8</v>
      </c>
      <c r="U14" s="20">
        <v>9</v>
      </c>
      <c r="V14" s="20">
        <v>10</v>
      </c>
      <c r="W14" s="20">
        <v>11</v>
      </c>
      <c r="X14" s="20">
        <v>12</v>
      </c>
      <c r="Y14" s="20">
        <v>1</v>
      </c>
      <c r="Z14" s="20">
        <v>2</v>
      </c>
      <c r="AA14" s="20">
        <v>3</v>
      </c>
      <c r="AB14" s="20">
        <v>4</v>
      </c>
      <c r="AC14" s="20">
        <v>5</v>
      </c>
      <c r="AD14" s="20">
        <v>6</v>
      </c>
      <c r="AE14" s="20">
        <v>7</v>
      </c>
      <c r="AF14" s="20">
        <v>8</v>
      </c>
      <c r="AG14" s="20">
        <v>9</v>
      </c>
      <c r="AH14" s="20">
        <v>10</v>
      </c>
      <c r="AI14" s="20">
        <v>11</v>
      </c>
      <c r="AJ14" s="20">
        <v>12</v>
      </c>
      <c r="AK14" s="155" t="s">
        <v>28</v>
      </c>
      <c r="AL14" s="148" t="s">
        <v>29</v>
      </c>
      <c r="AM14" s="148" t="s">
        <v>31</v>
      </c>
      <c r="AN14" s="143" t="s">
        <v>30</v>
      </c>
      <c r="AO14" s="129" t="s">
        <v>30</v>
      </c>
    </row>
    <row r="15" spans="1:41" ht="49.5" customHeight="1">
      <c r="A15" s="132"/>
      <c r="B15" s="132"/>
      <c r="C15" s="130"/>
      <c r="D15" s="130"/>
      <c r="E15" s="130"/>
      <c r="F15" s="130"/>
      <c r="G15" s="130"/>
      <c r="H15" s="130"/>
      <c r="I15" s="130"/>
      <c r="J15" s="130"/>
      <c r="K15" s="132"/>
      <c r="L15" s="132"/>
      <c r="M15" s="20">
        <v>1</v>
      </c>
      <c r="N15" s="20"/>
      <c r="O15" s="20"/>
      <c r="P15" s="20">
        <v>2</v>
      </c>
      <c r="Q15" s="20"/>
      <c r="R15" s="20"/>
      <c r="S15" s="20">
        <v>3</v>
      </c>
      <c r="T15" s="20"/>
      <c r="U15" s="20"/>
      <c r="V15" s="20">
        <v>4</v>
      </c>
      <c r="W15" s="20"/>
      <c r="X15" s="20"/>
      <c r="Y15" s="20">
        <v>5</v>
      </c>
      <c r="Z15" s="20"/>
      <c r="AA15" s="20"/>
      <c r="AB15" s="20">
        <v>6</v>
      </c>
      <c r="AC15" s="20"/>
      <c r="AD15" s="20"/>
      <c r="AE15" s="20">
        <v>7</v>
      </c>
      <c r="AF15" s="20"/>
      <c r="AG15" s="20"/>
      <c r="AH15" s="20">
        <v>8</v>
      </c>
      <c r="AI15" s="20"/>
      <c r="AJ15" s="20"/>
      <c r="AK15" s="156"/>
      <c r="AL15" s="149"/>
      <c r="AM15" s="149"/>
      <c r="AN15" s="144"/>
      <c r="AO15" s="130"/>
    </row>
    <row r="16" spans="1:41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152">
        <v>13</v>
      </c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4"/>
      <c r="AK16" s="6">
        <v>14</v>
      </c>
      <c r="AL16" s="6">
        <v>15</v>
      </c>
      <c r="AM16" s="6">
        <v>16</v>
      </c>
      <c r="AN16" s="6">
        <v>17</v>
      </c>
      <c r="AO16" s="6">
        <v>18</v>
      </c>
    </row>
    <row r="17" spans="1:41" ht="20.25" customHeight="1">
      <c r="A17" s="131">
        <v>1</v>
      </c>
      <c r="B17" s="133" t="s">
        <v>4</v>
      </c>
      <c r="C17" s="134" t="s">
        <v>6</v>
      </c>
      <c r="D17" s="131" t="s">
        <v>9</v>
      </c>
      <c r="E17" s="131" t="s">
        <v>8</v>
      </c>
      <c r="F17" s="131">
        <v>1</v>
      </c>
      <c r="G17" s="131">
        <v>2014</v>
      </c>
      <c r="H17" s="133" t="s">
        <v>17</v>
      </c>
      <c r="I17" s="131">
        <v>15</v>
      </c>
      <c r="J17" s="131" t="s">
        <v>72</v>
      </c>
      <c r="K17" s="27">
        <v>12</v>
      </c>
      <c r="L17" s="27">
        <f t="shared" ref="L17:L30" si="0">COUNTA(M17:AJ17)</f>
        <v>2</v>
      </c>
      <c r="M17" s="41" t="s">
        <v>32</v>
      </c>
      <c r="N17" s="41"/>
      <c r="O17" s="41"/>
      <c r="P17" s="41"/>
      <c r="Q17" s="41"/>
      <c r="R17" s="41"/>
      <c r="S17" s="42"/>
      <c r="T17" s="41"/>
      <c r="U17" s="41"/>
      <c r="V17" s="41"/>
      <c r="W17" s="41"/>
      <c r="X17" s="41"/>
      <c r="Y17" s="41" t="s">
        <v>32</v>
      </c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29">
        <v>65</v>
      </c>
      <c r="AL17" s="29">
        <f>AK17*F17</f>
        <v>65</v>
      </c>
      <c r="AM17" s="29">
        <f>AL17*0.23</f>
        <v>14.950000000000001</v>
      </c>
      <c r="AN17" s="29">
        <f>AL17+AM17</f>
        <v>79.95</v>
      </c>
      <c r="AO17" s="29">
        <f>AN17*L17</f>
        <v>159.9</v>
      </c>
    </row>
    <row r="18" spans="1:41" ht="20.25" customHeight="1">
      <c r="A18" s="131"/>
      <c r="B18" s="133"/>
      <c r="C18" s="134"/>
      <c r="D18" s="131"/>
      <c r="E18" s="131"/>
      <c r="F18" s="131"/>
      <c r="G18" s="131"/>
      <c r="H18" s="133"/>
      <c r="I18" s="131"/>
      <c r="J18" s="131"/>
      <c r="K18" s="27">
        <v>3</v>
      </c>
      <c r="L18" s="27">
        <f t="shared" si="0"/>
        <v>6</v>
      </c>
      <c r="M18" s="41"/>
      <c r="N18" s="41"/>
      <c r="O18" s="41"/>
      <c r="P18" s="41" t="s">
        <v>32</v>
      </c>
      <c r="Q18" s="41"/>
      <c r="R18" s="41"/>
      <c r="S18" s="42" t="s">
        <v>32</v>
      </c>
      <c r="T18" s="41"/>
      <c r="U18" s="41"/>
      <c r="V18" s="41" t="s">
        <v>32</v>
      </c>
      <c r="W18" s="41"/>
      <c r="X18" s="41"/>
      <c r="Y18" s="41"/>
      <c r="Z18" s="41"/>
      <c r="AA18" s="41"/>
      <c r="AB18" s="41" t="s">
        <v>32</v>
      </c>
      <c r="AC18" s="41"/>
      <c r="AD18" s="41"/>
      <c r="AE18" s="41" t="s">
        <v>32</v>
      </c>
      <c r="AF18" s="41"/>
      <c r="AG18" s="41"/>
      <c r="AH18" s="41" t="s">
        <v>32</v>
      </c>
      <c r="AI18" s="41"/>
      <c r="AJ18" s="41"/>
      <c r="AK18" s="29">
        <v>55</v>
      </c>
      <c r="AL18" s="29">
        <f>AK18*F17</f>
        <v>55</v>
      </c>
      <c r="AM18" s="29">
        <f>AL18*0.23</f>
        <v>12.65</v>
      </c>
      <c r="AN18" s="29">
        <f>AL18+AM18</f>
        <v>67.650000000000006</v>
      </c>
      <c r="AO18" s="29">
        <f t="shared" ref="AO18:AO31" si="1">AN18*L18</f>
        <v>405.90000000000003</v>
      </c>
    </row>
    <row r="19" spans="1:41" ht="20.25" customHeight="1">
      <c r="A19" s="27">
        <v>2</v>
      </c>
      <c r="B19" s="133"/>
      <c r="C19" s="28" t="s">
        <v>10</v>
      </c>
      <c r="D19" s="27" t="s">
        <v>11</v>
      </c>
      <c r="E19" s="27" t="s">
        <v>8</v>
      </c>
      <c r="F19" s="27">
        <v>23</v>
      </c>
      <c r="G19" s="27">
        <v>2014</v>
      </c>
      <c r="H19" s="30" t="s">
        <v>17</v>
      </c>
      <c r="I19" s="27">
        <v>15</v>
      </c>
      <c r="J19" s="27" t="s">
        <v>72</v>
      </c>
      <c r="K19" s="27">
        <v>3</v>
      </c>
      <c r="L19" s="27">
        <f t="shared" si="0"/>
        <v>8</v>
      </c>
      <c r="M19" s="41" t="s">
        <v>32</v>
      </c>
      <c r="N19" s="41"/>
      <c r="O19" s="41"/>
      <c r="P19" s="41" t="s">
        <v>32</v>
      </c>
      <c r="Q19" s="41"/>
      <c r="R19" s="41"/>
      <c r="S19" s="42" t="s">
        <v>32</v>
      </c>
      <c r="T19" s="41"/>
      <c r="U19" s="41"/>
      <c r="V19" s="41" t="s">
        <v>32</v>
      </c>
      <c r="W19" s="41"/>
      <c r="X19" s="41"/>
      <c r="Y19" s="41" t="s">
        <v>32</v>
      </c>
      <c r="Z19" s="41"/>
      <c r="AA19" s="41"/>
      <c r="AB19" s="41" t="s">
        <v>32</v>
      </c>
      <c r="AC19" s="41"/>
      <c r="AD19" s="41"/>
      <c r="AE19" s="41" t="s">
        <v>32</v>
      </c>
      <c r="AF19" s="41"/>
      <c r="AG19" s="41"/>
      <c r="AH19" s="41" t="s">
        <v>32</v>
      </c>
      <c r="AI19" s="41"/>
      <c r="AJ19" s="41"/>
      <c r="AK19" s="31">
        <v>24</v>
      </c>
      <c r="AL19" s="31">
        <f>AK19*F19</f>
        <v>552</v>
      </c>
      <c r="AM19" s="31">
        <f>AL19*0.23</f>
        <v>126.96000000000001</v>
      </c>
      <c r="AN19" s="31">
        <f>AL19+AM19</f>
        <v>678.96</v>
      </c>
      <c r="AO19" s="29">
        <f t="shared" si="1"/>
        <v>5431.68</v>
      </c>
    </row>
    <row r="20" spans="1:41" ht="20.25" customHeight="1">
      <c r="A20" s="27">
        <v>3</v>
      </c>
      <c r="B20" s="133"/>
      <c r="C20" s="28" t="s">
        <v>26</v>
      </c>
      <c r="D20" s="27" t="s">
        <v>27</v>
      </c>
      <c r="E20" s="27" t="s">
        <v>8</v>
      </c>
      <c r="F20" s="27">
        <v>21</v>
      </c>
      <c r="G20" s="27">
        <v>2014</v>
      </c>
      <c r="H20" s="30" t="s">
        <v>17</v>
      </c>
      <c r="I20" s="27">
        <v>15</v>
      </c>
      <c r="J20" s="27" t="s">
        <v>72</v>
      </c>
      <c r="K20" s="27">
        <v>3</v>
      </c>
      <c r="L20" s="27">
        <f t="shared" si="0"/>
        <v>8</v>
      </c>
      <c r="M20" s="41" t="s">
        <v>32</v>
      </c>
      <c r="N20" s="41"/>
      <c r="O20" s="41"/>
      <c r="P20" s="41" t="s">
        <v>32</v>
      </c>
      <c r="Q20" s="41"/>
      <c r="R20" s="41"/>
      <c r="S20" s="42" t="s">
        <v>32</v>
      </c>
      <c r="T20" s="41"/>
      <c r="U20" s="41"/>
      <c r="V20" s="41" t="s">
        <v>32</v>
      </c>
      <c r="W20" s="41"/>
      <c r="X20" s="41"/>
      <c r="Y20" s="41" t="s">
        <v>32</v>
      </c>
      <c r="Z20" s="41"/>
      <c r="AA20" s="41"/>
      <c r="AB20" s="41" t="s">
        <v>32</v>
      </c>
      <c r="AC20" s="41"/>
      <c r="AD20" s="41"/>
      <c r="AE20" s="41" t="s">
        <v>32</v>
      </c>
      <c r="AF20" s="41"/>
      <c r="AG20" s="41"/>
      <c r="AH20" s="41" t="s">
        <v>32</v>
      </c>
      <c r="AI20" s="41"/>
      <c r="AJ20" s="41"/>
      <c r="AK20" s="31">
        <v>36</v>
      </c>
      <c r="AL20" s="31">
        <f t="shared" ref="AL20:AL24" si="2">AK20*F20</f>
        <v>756</v>
      </c>
      <c r="AM20" s="31">
        <f t="shared" ref="AM20:AM24" si="3">AL20*0.23</f>
        <v>173.88</v>
      </c>
      <c r="AN20" s="31">
        <f t="shared" ref="AN20:AN24" si="4">AL20+AM20</f>
        <v>929.88</v>
      </c>
      <c r="AO20" s="29">
        <f t="shared" si="1"/>
        <v>7439.04</v>
      </c>
    </row>
    <row r="21" spans="1:41" ht="20.25" customHeight="1">
      <c r="A21" s="27">
        <v>4</v>
      </c>
      <c r="B21" s="133"/>
      <c r="C21" s="28" t="s">
        <v>26</v>
      </c>
      <c r="D21" s="27" t="s">
        <v>27</v>
      </c>
      <c r="E21" s="27" t="s">
        <v>8</v>
      </c>
      <c r="F21" s="27">
        <v>14</v>
      </c>
      <c r="G21" s="27">
        <v>2014</v>
      </c>
      <c r="H21" s="30" t="s">
        <v>17</v>
      </c>
      <c r="I21" s="27">
        <v>15</v>
      </c>
      <c r="J21" s="27" t="s">
        <v>72</v>
      </c>
      <c r="K21" s="27">
        <v>3</v>
      </c>
      <c r="L21" s="27">
        <f t="shared" si="0"/>
        <v>8</v>
      </c>
      <c r="M21" s="41" t="s">
        <v>32</v>
      </c>
      <c r="N21" s="41"/>
      <c r="O21" s="41"/>
      <c r="P21" s="41" t="s">
        <v>32</v>
      </c>
      <c r="Q21" s="41"/>
      <c r="R21" s="41"/>
      <c r="S21" s="42" t="s">
        <v>32</v>
      </c>
      <c r="T21" s="41"/>
      <c r="U21" s="41"/>
      <c r="V21" s="41" t="s">
        <v>32</v>
      </c>
      <c r="W21" s="41"/>
      <c r="X21" s="41"/>
      <c r="Y21" s="41" t="s">
        <v>32</v>
      </c>
      <c r="Z21" s="41"/>
      <c r="AA21" s="41"/>
      <c r="AB21" s="41" t="s">
        <v>32</v>
      </c>
      <c r="AC21" s="41"/>
      <c r="AD21" s="41"/>
      <c r="AE21" s="41" t="s">
        <v>32</v>
      </c>
      <c r="AF21" s="41"/>
      <c r="AG21" s="41"/>
      <c r="AH21" s="41" t="s">
        <v>32</v>
      </c>
      <c r="AI21" s="41"/>
      <c r="AJ21" s="41"/>
      <c r="AK21" s="31">
        <v>36</v>
      </c>
      <c r="AL21" s="31">
        <f t="shared" si="2"/>
        <v>504</v>
      </c>
      <c r="AM21" s="31">
        <f t="shared" si="3"/>
        <v>115.92</v>
      </c>
      <c r="AN21" s="31">
        <f t="shared" si="4"/>
        <v>619.91999999999996</v>
      </c>
      <c r="AO21" s="29">
        <f t="shared" si="1"/>
        <v>4959.3599999999997</v>
      </c>
    </row>
    <row r="22" spans="1:41" ht="20.25" customHeight="1">
      <c r="A22" s="27">
        <v>5</v>
      </c>
      <c r="B22" s="133"/>
      <c r="C22" s="28" t="s">
        <v>12</v>
      </c>
      <c r="D22" s="27" t="s">
        <v>13</v>
      </c>
      <c r="E22" s="27" t="s">
        <v>8</v>
      </c>
      <c r="F22" s="27">
        <v>11</v>
      </c>
      <c r="G22" s="27">
        <v>2014</v>
      </c>
      <c r="H22" s="30" t="s">
        <v>17</v>
      </c>
      <c r="I22" s="27">
        <v>15</v>
      </c>
      <c r="J22" s="27" t="s">
        <v>72</v>
      </c>
      <c r="K22" s="27">
        <v>6</v>
      </c>
      <c r="L22" s="27">
        <f t="shared" si="0"/>
        <v>4</v>
      </c>
      <c r="M22" s="41" t="s">
        <v>32</v>
      </c>
      <c r="N22" s="41"/>
      <c r="O22" s="41"/>
      <c r="P22" s="41"/>
      <c r="Q22" s="41"/>
      <c r="R22" s="41"/>
      <c r="S22" s="42" t="s">
        <v>32</v>
      </c>
      <c r="T22" s="41"/>
      <c r="U22" s="41"/>
      <c r="V22" s="41"/>
      <c r="W22" s="41"/>
      <c r="X22" s="41"/>
      <c r="Y22" s="41" t="s">
        <v>32</v>
      </c>
      <c r="Z22" s="41"/>
      <c r="AA22" s="41"/>
      <c r="AB22" s="41"/>
      <c r="AC22" s="41"/>
      <c r="AD22" s="41"/>
      <c r="AE22" s="41" t="s">
        <v>32</v>
      </c>
      <c r="AF22" s="41"/>
      <c r="AG22" s="41"/>
      <c r="AH22" s="41"/>
      <c r="AI22" s="41"/>
      <c r="AJ22" s="41"/>
      <c r="AK22" s="31">
        <v>12</v>
      </c>
      <c r="AL22" s="31">
        <f t="shared" si="2"/>
        <v>132</v>
      </c>
      <c r="AM22" s="31">
        <f t="shared" si="3"/>
        <v>30.360000000000003</v>
      </c>
      <c r="AN22" s="31">
        <f t="shared" si="4"/>
        <v>162.36000000000001</v>
      </c>
      <c r="AO22" s="29">
        <f t="shared" si="1"/>
        <v>649.44000000000005</v>
      </c>
    </row>
    <row r="23" spans="1:41" ht="20.25" customHeight="1">
      <c r="A23" s="27">
        <v>6</v>
      </c>
      <c r="B23" s="133"/>
      <c r="C23" s="28" t="s">
        <v>33</v>
      </c>
      <c r="D23" s="27" t="s">
        <v>14</v>
      </c>
      <c r="E23" s="27" t="s">
        <v>8</v>
      </c>
      <c r="F23" s="27">
        <v>1</v>
      </c>
      <c r="G23" s="27">
        <v>2014</v>
      </c>
      <c r="H23" s="30" t="s">
        <v>17</v>
      </c>
      <c r="I23" s="27">
        <v>15</v>
      </c>
      <c r="J23" s="27" t="s">
        <v>72</v>
      </c>
      <c r="K23" s="27">
        <v>6</v>
      </c>
      <c r="L23" s="27">
        <f t="shared" si="0"/>
        <v>4</v>
      </c>
      <c r="M23" s="41" t="s">
        <v>32</v>
      </c>
      <c r="N23" s="41"/>
      <c r="O23" s="41"/>
      <c r="P23" s="41"/>
      <c r="Q23" s="41"/>
      <c r="R23" s="41"/>
      <c r="S23" s="42" t="s">
        <v>32</v>
      </c>
      <c r="T23" s="41"/>
      <c r="U23" s="41"/>
      <c r="V23" s="41"/>
      <c r="W23" s="41"/>
      <c r="X23" s="41"/>
      <c r="Y23" s="41" t="s">
        <v>32</v>
      </c>
      <c r="Z23" s="41"/>
      <c r="AA23" s="41"/>
      <c r="AB23" s="41"/>
      <c r="AC23" s="41"/>
      <c r="AD23" s="41"/>
      <c r="AE23" s="41" t="s">
        <v>32</v>
      </c>
      <c r="AF23" s="41"/>
      <c r="AG23" s="41"/>
      <c r="AH23" s="41"/>
      <c r="AI23" s="41"/>
      <c r="AJ23" s="41"/>
      <c r="AK23" s="31">
        <v>33</v>
      </c>
      <c r="AL23" s="31">
        <f t="shared" si="2"/>
        <v>33</v>
      </c>
      <c r="AM23" s="31">
        <f t="shared" si="3"/>
        <v>7.5900000000000007</v>
      </c>
      <c r="AN23" s="31">
        <f t="shared" si="4"/>
        <v>40.590000000000003</v>
      </c>
      <c r="AO23" s="29">
        <f t="shared" si="1"/>
        <v>162.36000000000001</v>
      </c>
    </row>
    <row r="24" spans="1:41" ht="20.25" customHeight="1">
      <c r="A24" s="27">
        <v>7</v>
      </c>
      <c r="B24" s="133"/>
      <c r="C24" s="28" t="s">
        <v>15</v>
      </c>
      <c r="D24" s="27" t="s">
        <v>16</v>
      </c>
      <c r="E24" s="27" t="s">
        <v>8</v>
      </c>
      <c r="F24" s="27">
        <v>4</v>
      </c>
      <c r="G24" s="27">
        <v>2014</v>
      </c>
      <c r="H24" s="30" t="s">
        <v>17</v>
      </c>
      <c r="I24" s="27">
        <v>15</v>
      </c>
      <c r="J24" s="27" t="s">
        <v>72</v>
      </c>
      <c r="K24" s="27">
        <v>6</v>
      </c>
      <c r="L24" s="27">
        <f t="shared" si="0"/>
        <v>4</v>
      </c>
      <c r="M24" s="41" t="s">
        <v>32</v>
      </c>
      <c r="N24" s="41"/>
      <c r="O24" s="41"/>
      <c r="P24" s="41"/>
      <c r="Q24" s="41"/>
      <c r="R24" s="41"/>
      <c r="S24" s="42" t="s">
        <v>32</v>
      </c>
      <c r="T24" s="41"/>
      <c r="U24" s="41"/>
      <c r="V24" s="41"/>
      <c r="W24" s="41"/>
      <c r="X24" s="41"/>
      <c r="Y24" s="41" t="s">
        <v>32</v>
      </c>
      <c r="Z24" s="41"/>
      <c r="AA24" s="41"/>
      <c r="AB24" s="41"/>
      <c r="AC24" s="41"/>
      <c r="AD24" s="41"/>
      <c r="AE24" s="41" t="s">
        <v>32</v>
      </c>
      <c r="AF24" s="41"/>
      <c r="AG24" s="41"/>
      <c r="AH24" s="41"/>
      <c r="AI24" s="41"/>
      <c r="AJ24" s="41"/>
      <c r="AK24" s="31">
        <v>40</v>
      </c>
      <c r="AL24" s="31">
        <f t="shared" si="2"/>
        <v>160</v>
      </c>
      <c r="AM24" s="31">
        <f t="shared" si="3"/>
        <v>36.800000000000004</v>
      </c>
      <c r="AN24" s="31">
        <f t="shared" si="4"/>
        <v>196.8</v>
      </c>
      <c r="AO24" s="29">
        <f t="shared" si="1"/>
        <v>787.2</v>
      </c>
    </row>
    <row r="25" spans="1:41" ht="20.25" customHeight="1">
      <c r="A25" s="131">
        <v>8</v>
      </c>
      <c r="B25" s="133" t="s">
        <v>4</v>
      </c>
      <c r="C25" s="134" t="s">
        <v>6</v>
      </c>
      <c r="D25" s="131" t="s">
        <v>9</v>
      </c>
      <c r="E25" s="131" t="s">
        <v>8</v>
      </c>
      <c r="F25" s="131">
        <v>1</v>
      </c>
      <c r="G25" s="131">
        <v>2010</v>
      </c>
      <c r="H25" s="133" t="s">
        <v>17</v>
      </c>
      <c r="I25" s="131">
        <v>13</v>
      </c>
      <c r="J25" s="131" t="s">
        <v>72</v>
      </c>
      <c r="K25" s="27">
        <v>12</v>
      </c>
      <c r="L25" s="27">
        <f t="shared" si="0"/>
        <v>2</v>
      </c>
      <c r="M25" s="41" t="s">
        <v>32</v>
      </c>
      <c r="N25" s="41"/>
      <c r="O25" s="41"/>
      <c r="P25" s="41"/>
      <c r="Q25" s="41"/>
      <c r="R25" s="41"/>
      <c r="S25" s="42"/>
      <c r="T25" s="41"/>
      <c r="U25" s="41"/>
      <c r="V25" s="41"/>
      <c r="W25" s="41"/>
      <c r="X25" s="41"/>
      <c r="Y25" s="41" t="s">
        <v>32</v>
      </c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29">
        <v>65</v>
      </c>
      <c r="AL25" s="29">
        <f>AK25*F25</f>
        <v>65</v>
      </c>
      <c r="AM25" s="29">
        <f>AL25*0.23</f>
        <v>14.950000000000001</v>
      </c>
      <c r="AN25" s="29">
        <f>AL25+AM25</f>
        <v>79.95</v>
      </c>
      <c r="AO25" s="29">
        <f t="shared" si="1"/>
        <v>159.9</v>
      </c>
    </row>
    <row r="26" spans="1:41" ht="20.25" customHeight="1">
      <c r="A26" s="131"/>
      <c r="B26" s="133"/>
      <c r="C26" s="134"/>
      <c r="D26" s="131"/>
      <c r="E26" s="131"/>
      <c r="F26" s="131"/>
      <c r="G26" s="131"/>
      <c r="H26" s="133"/>
      <c r="I26" s="131"/>
      <c r="J26" s="131"/>
      <c r="K26" s="27">
        <v>3</v>
      </c>
      <c r="L26" s="27">
        <f t="shared" si="0"/>
        <v>6</v>
      </c>
      <c r="M26" s="41"/>
      <c r="N26" s="41"/>
      <c r="O26" s="41"/>
      <c r="P26" s="41" t="s">
        <v>32</v>
      </c>
      <c r="Q26" s="41"/>
      <c r="R26" s="41"/>
      <c r="S26" s="42" t="s">
        <v>32</v>
      </c>
      <c r="T26" s="41"/>
      <c r="U26" s="41"/>
      <c r="V26" s="41" t="s">
        <v>32</v>
      </c>
      <c r="W26" s="41"/>
      <c r="X26" s="41"/>
      <c r="Y26" s="41"/>
      <c r="Z26" s="41"/>
      <c r="AA26" s="41"/>
      <c r="AB26" s="41" t="s">
        <v>32</v>
      </c>
      <c r="AC26" s="41"/>
      <c r="AD26" s="41"/>
      <c r="AE26" s="41" t="s">
        <v>32</v>
      </c>
      <c r="AF26" s="41"/>
      <c r="AG26" s="41"/>
      <c r="AH26" s="41" t="s">
        <v>32</v>
      </c>
      <c r="AI26" s="41"/>
      <c r="AJ26" s="41"/>
      <c r="AK26" s="29">
        <v>55</v>
      </c>
      <c r="AL26" s="29">
        <f>AK26*F25</f>
        <v>55</v>
      </c>
      <c r="AM26" s="29">
        <f>AL26*0.23</f>
        <v>12.65</v>
      </c>
      <c r="AN26" s="29">
        <f>AL26+AM26</f>
        <v>67.650000000000006</v>
      </c>
      <c r="AO26" s="29">
        <f t="shared" si="1"/>
        <v>405.90000000000003</v>
      </c>
    </row>
    <row r="27" spans="1:41" ht="20.25" customHeight="1">
      <c r="A27" s="27">
        <v>9</v>
      </c>
      <c r="B27" s="133"/>
      <c r="C27" s="28" t="s">
        <v>10</v>
      </c>
      <c r="D27" s="27" t="s">
        <v>11</v>
      </c>
      <c r="E27" s="27" t="s">
        <v>8</v>
      </c>
      <c r="F27" s="27">
        <v>18</v>
      </c>
      <c r="G27" s="27">
        <v>2010</v>
      </c>
      <c r="H27" s="30" t="s">
        <v>17</v>
      </c>
      <c r="I27" s="27">
        <v>13</v>
      </c>
      <c r="J27" s="27" t="s">
        <v>72</v>
      </c>
      <c r="K27" s="27">
        <v>3</v>
      </c>
      <c r="L27" s="27">
        <f t="shared" si="0"/>
        <v>8</v>
      </c>
      <c r="M27" s="41" t="s">
        <v>32</v>
      </c>
      <c r="N27" s="41"/>
      <c r="O27" s="41"/>
      <c r="P27" s="41" t="s">
        <v>32</v>
      </c>
      <c r="Q27" s="41"/>
      <c r="R27" s="41"/>
      <c r="S27" s="42" t="s">
        <v>32</v>
      </c>
      <c r="T27" s="41"/>
      <c r="U27" s="41"/>
      <c r="V27" s="41" t="s">
        <v>32</v>
      </c>
      <c r="W27" s="41"/>
      <c r="X27" s="41"/>
      <c r="Y27" s="41" t="s">
        <v>32</v>
      </c>
      <c r="Z27" s="41"/>
      <c r="AA27" s="41"/>
      <c r="AB27" s="41" t="s">
        <v>32</v>
      </c>
      <c r="AC27" s="41"/>
      <c r="AD27" s="41"/>
      <c r="AE27" s="41" t="s">
        <v>32</v>
      </c>
      <c r="AF27" s="41"/>
      <c r="AG27" s="41"/>
      <c r="AH27" s="41" t="s">
        <v>32</v>
      </c>
      <c r="AI27" s="41"/>
      <c r="AJ27" s="41"/>
      <c r="AK27" s="31">
        <v>24</v>
      </c>
      <c r="AL27" s="31">
        <f t="shared" ref="AL27:AL31" si="5">AK27*F27</f>
        <v>432</v>
      </c>
      <c r="AM27" s="31">
        <f>AL27*0.23</f>
        <v>99.36</v>
      </c>
      <c r="AN27" s="31">
        <f>AL27+AM27</f>
        <v>531.36</v>
      </c>
      <c r="AO27" s="29">
        <f t="shared" si="1"/>
        <v>4250.88</v>
      </c>
    </row>
    <row r="28" spans="1:41" ht="20.25" customHeight="1">
      <c r="A28" s="27">
        <v>10</v>
      </c>
      <c r="B28" s="133"/>
      <c r="C28" s="28" t="s">
        <v>26</v>
      </c>
      <c r="D28" s="27" t="s">
        <v>27</v>
      </c>
      <c r="E28" s="27" t="s">
        <v>8</v>
      </c>
      <c r="F28" s="27">
        <v>2</v>
      </c>
      <c r="G28" s="27">
        <v>2010</v>
      </c>
      <c r="H28" s="30" t="s">
        <v>17</v>
      </c>
      <c r="I28" s="27">
        <v>13</v>
      </c>
      <c r="J28" s="27" t="s">
        <v>72</v>
      </c>
      <c r="K28" s="27">
        <v>3</v>
      </c>
      <c r="L28" s="27">
        <f t="shared" si="0"/>
        <v>8</v>
      </c>
      <c r="M28" s="41" t="s">
        <v>32</v>
      </c>
      <c r="N28" s="41"/>
      <c r="O28" s="41"/>
      <c r="P28" s="41" t="s">
        <v>32</v>
      </c>
      <c r="Q28" s="41"/>
      <c r="R28" s="41"/>
      <c r="S28" s="42" t="s">
        <v>32</v>
      </c>
      <c r="T28" s="41"/>
      <c r="U28" s="41"/>
      <c r="V28" s="41" t="s">
        <v>32</v>
      </c>
      <c r="W28" s="41"/>
      <c r="X28" s="41"/>
      <c r="Y28" s="41" t="s">
        <v>32</v>
      </c>
      <c r="Z28" s="41"/>
      <c r="AA28" s="41"/>
      <c r="AB28" s="41" t="s">
        <v>32</v>
      </c>
      <c r="AC28" s="41"/>
      <c r="AD28" s="41"/>
      <c r="AE28" s="41" t="s">
        <v>32</v>
      </c>
      <c r="AF28" s="41"/>
      <c r="AG28" s="41"/>
      <c r="AH28" s="41" t="s">
        <v>32</v>
      </c>
      <c r="AI28" s="41"/>
      <c r="AJ28" s="41"/>
      <c r="AK28" s="31">
        <v>36</v>
      </c>
      <c r="AL28" s="31">
        <f t="shared" si="5"/>
        <v>72</v>
      </c>
      <c r="AM28" s="31">
        <f t="shared" ref="AM28:AM31" si="6">AL28*0.23</f>
        <v>16.560000000000002</v>
      </c>
      <c r="AN28" s="31">
        <f t="shared" ref="AN28:AN31" si="7">AL28+AM28</f>
        <v>88.56</v>
      </c>
      <c r="AO28" s="29">
        <f t="shared" si="1"/>
        <v>708.48</v>
      </c>
    </row>
    <row r="29" spans="1:41" ht="20.25" customHeight="1">
      <c r="A29" s="27">
        <v>11</v>
      </c>
      <c r="B29" s="133"/>
      <c r="C29" s="28" t="s">
        <v>12</v>
      </c>
      <c r="D29" s="27" t="s">
        <v>13</v>
      </c>
      <c r="E29" s="27" t="s">
        <v>8</v>
      </c>
      <c r="F29" s="27">
        <v>10</v>
      </c>
      <c r="G29" s="27">
        <v>2010</v>
      </c>
      <c r="H29" s="30" t="s">
        <v>17</v>
      </c>
      <c r="I29" s="27">
        <v>13</v>
      </c>
      <c r="J29" s="27" t="s">
        <v>72</v>
      </c>
      <c r="K29" s="27">
        <v>3</v>
      </c>
      <c r="L29" s="27">
        <f t="shared" si="0"/>
        <v>8</v>
      </c>
      <c r="M29" s="41" t="s">
        <v>32</v>
      </c>
      <c r="N29" s="41"/>
      <c r="O29" s="41"/>
      <c r="P29" s="41" t="s">
        <v>32</v>
      </c>
      <c r="Q29" s="41"/>
      <c r="R29" s="41"/>
      <c r="S29" s="42" t="s">
        <v>32</v>
      </c>
      <c r="T29" s="41"/>
      <c r="U29" s="41"/>
      <c r="V29" s="41" t="s">
        <v>32</v>
      </c>
      <c r="W29" s="41"/>
      <c r="X29" s="41"/>
      <c r="Y29" s="41" t="s">
        <v>32</v>
      </c>
      <c r="Z29" s="41"/>
      <c r="AA29" s="41"/>
      <c r="AB29" s="41" t="s">
        <v>32</v>
      </c>
      <c r="AC29" s="41"/>
      <c r="AD29" s="41"/>
      <c r="AE29" s="41" t="s">
        <v>32</v>
      </c>
      <c r="AF29" s="41"/>
      <c r="AG29" s="41"/>
      <c r="AH29" s="41" t="s">
        <v>32</v>
      </c>
      <c r="AI29" s="41"/>
      <c r="AJ29" s="41"/>
      <c r="AK29" s="31">
        <v>12</v>
      </c>
      <c r="AL29" s="31">
        <f t="shared" si="5"/>
        <v>120</v>
      </c>
      <c r="AM29" s="31">
        <f t="shared" si="6"/>
        <v>27.6</v>
      </c>
      <c r="AN29" s="31">
        <f t="shared" si="7"/>
        <v>147.6</v>
      </c>
      <c r="AO29" s="29">
        <f t="shared" si="1"/>
        <v>1180.8</v>
      </c>
    </row>
    <row r="30" spans="1:41" ht="20.25" customHeight="1">
      <c r="A30" s="27">
        <v>12</v>
      </c>
      <c r="B30" s="133"/>
      <c r="C30" s="28" t="s">
        <v>33</v>
      </c>
      <c r="D30" s="27" t="s">
        <v>14</v>
      </c>
      <c r="E30" s="27" t="s">
        <v>8</v>
      </c>
      <c r="F30" s="27">
        <v>1</v>
      </c>
      <c r="G30" s="27">
        <v>2010</v>
      </c>
      <c r="H30" s="30" t="s">
        <v>17</v>
      </c>
      <c r="I30" s="27">
        <v>13</v>
      </c>
      <c r="J30" s="27" t="s">
        <v>72</v>
      </c>
      <c r="K30" s="27">
        <v>6</v>
      </c>
      <c r="L30" s="27">
        <f t="shared" si="0"/>
        <v>4</v>
      </c>
      <c r="M30" s="41" t="s">
        <v>32</v>
      </c>
      <c r="N30" s="41"/>
      <c r="O30" s="41"/>
      <c r="P30" s="41"/>
      <c r="Q30" s="41"/>
      <c r="R30" s="41"/>
      <c r="S30" s="42" t="s">
        <v>32</v>
      </c>
      <c r="T30" s="41"/>
      <c r="U30" s="41"/>
      <c r="V30" s="41"/>
      <c r="W30" s="41"/>
      <c r="X30" s="41"/>
      <c r="Y30" s="41" t="s">
        <v>32</v>
      </c>
      <c r="Z30" s="41"/>
      <c r="AA30" s="41"/>
      <c r="AB30" s="41"/>
      <c r="AC30" s="41"/>
      <c r="AD30" s="41"/>
      <c r="AE30" s="41" t="s">
        <v>32</v>
      </c>
      <c r="AF30" s="41"/>
      <c r="AG30" s="41"/>
      <c r="AH30" s="41"/>
      <c r="AI30" s="41"/>
      <c r="AJ30" s="41"/>
      <c r="AK30" s="31">
        <v>33</v>
      </c>
      <c r="AL30" s="31">
        <f t="shared" si="5"/>
        <v>33</v>
      </c>
      <c r="AM30" s="31">
        <f t="shared" si="6"/>
        <v>7.5900000000000007</v>
      </c>
      <c r="AN30" s="31">
        <f t="shared" si="7"/>
        <v>40.590000000000003</v>
      </c>
      <c r="AO30" s="29">
        <f t="shared" si="1"/>
        <v>162.36000000000001</v>
      </c>
    </row>
    <row r="31" spans="1:41" ht="20.25" customHeight="1">
      <c r="A31" s="27">
        <v>13</v>
      </c>
      <c r="B31" s="133"/>
      <c r="C31" s="28" t="s">
        <v>15</v>
      </c>
      <c r="D31" s="27" t="s">
        <v>16</v>
      </c>
      <c r="E31" s="27" t="s">
        <v>8</v>
      </c>
      <c r="F31" s="27">
        <v>2</v>
      </c>
      <c r="G31" s="27">
        <v>2010</v>
      </c>
      <c r="H31" s="30" t="s">
        <v>17</v>
      </c>
      <c r="I31" s="27">
        <v>13</v>
      </c>
      <c r="J31" s="27" t="s">
        <v>72</v>
      </c>
      <c r="K31" s="27">
        <v>6</v>
      </c>
      <c r="L31" s="27">
        <f>COUNTA(M31:AJ31)</f>
        <v>4</v>
      </c>
      <c r="M31" s="41" t="s">
        <v>32</v>
      </c>
      <c r="N31" s="41"/>
      <c r="O31" s="41"/>
      <c r="P31" s="41"/>
      <c r="Q31" s="41"/>
      <c r="R31" s="41"/>
      <c r="S31" s="42" t="s">
        <v>32</v>
      </c>
      <c r="T31" s="41"/>
      <c r="U31" s="41"/>
      <c r="V31" s="41"/>
      <c r="W31" s="41"/>
      <c r="X31" s="41"/>
      <c r="Y31" s="41" t="s">
        <v>32</v>
      </c>
      <c r="Z31" s="41"/>
      <c r="AA31" s="41"/>
      <c r="AB31" s="41"/>
      <c r="AC31" s="41"/>
      <c r="AD31" s="41"/>
      <c r="AE31" s="41" t="s">
        <v>32</v>
      </c>
      <c r="AF31" s="41"/>
      <c r="AG31" s="41"/>
      <c r="AH31" s="41"/>
      <c r="AI31" s="41"/>
      <c r="AJ31" s="41"/>
      <c r="AK31" s="31">
        <v>40</v>
      </c>
      <c r="AL31" s="31">
        <f t="shared" si="5"/>
        <v>80</v>
      </c>
      <c r="AM31" s="31">
        <f t="shared" si="6"/>
        <v>18.400000000000002</v>
      </c>
      <c r="AN31" s="31">
        <f t="shared" si="7"/>
        <v>98.4</v>
      </c>
      <c r="AO31" s="29">
        <f t="shared" si="1"/>
        <v>393.6</v>
      </c>
    </row>
    <row r="32" spans="1:41" ht="62.25" customHeight="1">
      <c r="B32" s="26" t="s">
        <v>99</v>
      </c>
      <c r="C32" s="25"/>
      <c r="H32" s="26"/>
      <c r="L32" s="21" t="s">
        <v>105</v>
      </c>
      <c r="M32" s="43">
        <f>SUMIF(M17:M31,"X",$AN$17:$AN$31)</f>
        <v>3694.9200000000005</v>
      </c>
      <c r="N32" s="43"/>
      <c r="O32" s="43"/>
      <c r="P32" s="43">
        <f t="shared" ref="P32:AH32" si="8">SUMIF(P17:P31,"X",$AN$17:$AN$31)</f>
        <v>3131.58</v>
      </c>
      <c r="Q32" s="43"/>
      <c r="R32" s="43"/>
      <c r="S32" s="43">
        <f t="shared" si="8"/>
        <v>3670.3200000000006</v>
      </c>
      <c r="T32" s="43"/>
      <c r="U32" s="43"/>
      <c r="V32" s="43">
        <f t="shared" si="8"/>
        <v>3131.58</v>
      </c>
      <c r="W32" s="43"/>
      <c r="X32" s="43"/>
      <c r="Y32" s="43">
        <f t="shared" si="8"/>
        <v>3694.9200000000005</v>
      </c>
      <c r="Z32" s="43"/>
      <c r="AA32" s="43"/>
      <c r="AB32" s="43">
        <f t="shared" si="8"/>
        <v>3131.58</v>
      </c>
      <c r="AC32" s="43"/>
      <c r="AD32" s="43"/>
      <c r="AE32" s="43">
        <f t="shared" si="8"/>
        <v>3670.3200000000006</v>
      </c>
      <c r="AF32" s="43"/>
      <c r="AG32" s="43"/>
      <c r="AH32" s="43">
        <f t="shared" si="8"/>
        <v>3131.58</v>
      </c>
      <c r="AI32" s="43"/>
      <c r="AJ32" s="43"/>
      <c r="AM32" s="39"/>
      <c r="AN32" s="39" t="s">
        <v>38</v>
      </c>
      <c r="AO32" s="40">
        <f>SUM(AO17:AO31)</f>
        <v>27256.800000000003</v>
      </c>
    </row>
    <row r="33" spans="2:2" ht="18" customHeight="1"/>
    <row r="34" spans="2:2" ht="25.5" customHeight="1">
      <c r="B34" t="s">
        <v>100</v>
      </c>
    </row>
    <row r="35" spans="2:2" ht="13.5" customHeight="1"/>
    <row r="36" spans="2:2" ht="15">
      <c r="B36" s="26" t="s">
        <v>104</v>
      </c>
    </row>
    <row r="37" spans="2:2">
      <c r="B37" t="s">
        <v>90</v>
      </c>
    </row>
    <row r="38" spans="2:2">
      <c r="B38" t="s">
        <v>103</v>
      </c>
    </row>
    <row r="40" spans="2:2">
      <c r="B40" t="s">
        <v>164</v>
      </c>
    </row>
    <row r="41" spans="2:2">
      <c r="B41" t="s">
        <v>165</v>
      </c>
    </row>
    <row r="42" spans="2:2">
      <c r="B42" t="s">
        <v>166</v>
      </c>
    </row>
    <row r="43" spans="2:2">
      <c r="B43" t="s">
        <v>167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view="pageBreakPreview" topLeftCell="A34" zoomScale="70" zoomScaleNormal="90" zoomScaleSheetLayoutView="70" workbookViewId="0">
      <selection activeCell="C50" sqref="C50"/>
    </sheetView>
  </sheetViews>
  <sheetFormatPr defaultRowHeight="14.25"/>
  <cols>
    <col min="1" max="1" width="4.125" customWidth="1"/>
    <col min="2" max="2" width="12.375" customWidth="1"/>
    <col min="3" max="3" width="34.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6" width="13.375" customWidth="1"/>
    <col min="17" max="20" width="9.5" customWidth="1"/>
  </cols>
  <sheetData>
    <row r="1" spans="1:20" ht="18">
      <c r="B1" s="24" t="s">
        <v>98</v>
      </c>
      <c r="C1" s="24"/>
      <c r="E1" s="24"/>
      <c r="O1" s="33"/>
      <c r="P1" s="33"/>
      <c r="S1" s="33"/>
      <c r="T1" s="33" t="s">
        <v>279</v>
      </c>
    </row>
    <row r="2" spans="1:20">
      <c r="B2" s="23"/>
    </row>
    <row r="3" spans="1:20">
      <c r="B3" s="23" t="s">
        <v>81</v>
      </c>
      <c r="C3" s="23"/>
      <c r="E3" s="23"/>
    </row>
    <row r="4" spans="1:20">
      <c r="E4" s="23"/>
    </row>
    <row r="5" spans="1:20" ht="30" customHeight="1">
      <c r="A5" s="135" t="s">
        <v>126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Q6" s="35"/>
      <c r="R6" s="35"/>
      <c r="S6" s="35"/>
      <c r="T6" s="35"/>
    </row>
    <row r="7" spans="1:20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Q7" s="35"/>
      <c r="R7" s="35"/>
      <c r="S7" s="35"/>
      <c r="T7" s="35"/>
    </row>
    <row r="8" spans="1:20" s="36" customFormat="1" ht="18.75" customHeight="1">
      <c r="A8" s="35" t="s">
        <v>44</v>
      </c>
      <c r="B8" s="37" t="s">
        <v>60</v>
      </c>
      <c r="C8" s="35"/>
      <c r="D8" s="73"/>
      <c r="E8" s="35"/>
      <c r="F8" s="35"/>
      <c r="G8" s="35"/>
      <c r="H8" s="35"/>
      <c r="I8" s="35"/>
      <c r="J8" s="35"/>
      <c r="K8" s="35"/>
      <c r="L8" s="35"/>
      <c r="Q8" s="35"/>
      <c r="R8" s="35"/>
      <c r="S8" s="35"/>
      <c r="T8" s="35"/>
    </row>
    <row r="9" spans="1:20" s="36" customFormat="1" ht="18.75" customHeight="1">
      <c r="A9" s="35" t="s">
        <v>41</v>
      </c>
      <c r="B9" s="44" t="s">
        <v>45</v>
      </c>
      <c r="C9" s="35"/>
      <c r="D9" s="73"/>
      <c r="E9" s="35"/>
      <c r="F9" s="35"/>
      <c r="G9" s="73"/>
      <c r="H9" s="35"/>
      <c r="I9" s="35"/>
      <c r="J9" s="35"/>
      <c r="K9" s="35"/>
      <c r="L9" s="35"/>
      <c r="Q9" s="35"/>
      <c r="R9" s="35"/>
      <c r="S9" s="35"/>
      <c r="T9" s="35"/>
    </row>
    <row r="10" spans="1:20" s="36" customFormat="1" ht="18.75" customHeight="1">
      <c r="A10" s="35" t="s">
        <v>46</v>
      </c>
      <c r="B10" s="44" t="s">
        <v>293</v>
      </c>
      <c r="C10" s="35"/>
      <c r="D10" s="35"/>
      <c r="E10" s="35"/>
      <c r="F10" s="35"/>
      <c r="G10" s="73"/>
      <c r="H10" s="35"/>
      <c r="I10" s="35"/>
      <c r="J10" s="35"/>
      <c r="K10" s="35"/>
      <c r="L10" s="35"/>
      <c r="Q10" s="35"/>
      <c r="R10" s="35"/>
      <c r="S10" s="35"/>
      <c r="T10" s="35"/>
    </row>
    <row r="11" spans="1:20" s="36" customFormat="1" ht="18.75" customHeight="1">
      <c r="A11" s="35" t="s">
        <v>47</v>
      </c>
      <c r="B11" s="44" t="s">
        <v>300</v>
      </c>
      <c r="C11" s="35"/>
      <c r="D11" s="35"/>
      <c r="E11" s="35"/>
      <c r="F11" s="35"/>
      <c r="G11" s="161"/>
      <c r="H11" s="161"/>
      <c r="I11" s="35"/>
      <c r="J11" s="35"/>
      <c r="K11" s="35"/>
      <c r="L11" s="35"/>
      <c r="Q11" s="35"/>
      <c r="R11" s="35"/>
      <c r="S11" s="35"/>
      <c r="T11" s="35"/>
    </row>
    <row r="12" spans="1:20" s="36" customFormat="1" ht="18.75" customHeight="1">
      <c r="A12" s="35" t="s">
        <v>49</v>
      </c>
      <c r="B12" s="44" t="s">
        <v>299</v>
      </c>
      <c r="C12" s="35"/>
      <c r="D12" s="35"/>
      <c r="E12" s="35"/>
      <c r="F12" s="35"/>
      <c r="G12" s="73"/>
      <c r="H12" s="35"/>
      <c r="I12" s="35"/>
      <c r="J12" s="35"/>
      <c r="K12" s="35"/>
      <c r="L12" s="35"/>
      <c r="Q12" s="35"/>
      <c r="R12" s="35"/>
      <c r="S12" s="35"/>
      <c r="T12" s="35"/>
    </row>
    <row r="13" spans="1:20" s="36" customFormat="1" ht="18.75" customHeight="1">
      <c r="A13" s="35" t="s">
        <v>50</v>
      </c>
      <c r="B13" s="44" t="s">
        <v>112</v>
      </c>
      <c r="C13" s="35"/>
      <c r="D13" s="35"/>
      <c r="E13" s="35"/>
      <c r="F13" s="35"/>
      <c r="G13" s="162"/>
      <c r="H13" s="162"/>
      <c r="I13" s="35"/>
      <c r="J13" s="35"/>
      <c r="K13" s="35"/>
      <c r="L13" s="35"/>
      <c r="Q13" s="35"/>
      <c r="R13" s="35"/>
      <c r="S13" s="35"/>
      <c r="T13" s="35"/>
    </row>
    <row r="14" spans="1:20" s="36" customFormat="1" ht="18.75" customHeight="1">
      <c r="A14" s="35" t="s">
        <v>52</v>
      </c>
      <c r="B14" s="44" t="s">
        <v>294</v>
      </c>
      <c r="C14" s="35"/>
      <c r="D14" s="35"/>
      <c r="E14" s="35"/>
      <c r="F14" s="35"/>
      <c r="G14" s="160"/>
      <c r="H14" s="160"/>
      <c r="I14" s="35"/>
      <c r="J14" s="35"/>
      <c r="K14" s="35"/>
      <c r="L14" s="35"/>
      <c r="Q14" s="35"/>
      <c r="R14" s="35"/>
      <c r="S14" s="35"/>
      <c r="T14" s="35"/>
    </row>
    <row r="15" spans="1:20" s="36" customFormat="1" ht="18.75" customHeight="1">
      <c r="A15" s="35" t="s">
        <v>108</v>
      </c>
      <c r="B15" s="44" t="s">
        <v>295</v>
      </c>
      <c r="C15" s="35"/>
      <c r="D15" s="35"/>
      <c r="E15" s="35"/>
      <c r="F15" s="35"/>
      <c r="G15" s="160"/>
      <c r="H15" s="160"/>
      <c r="I15" s="35"/>
      <c r="J15" s="35"/>
      <c r="K15" s="35"/>
      <c r="L15" s="35"/>
      <c r="Q15" s="35"/>
      <c r="R15" s="35"/>
      <c r="S15" s="35"/>
      <c r="T15" s="35"/>
    </row>
    <row r="16" spans="1:20" s="36" customFormat="1" ht="18.75" customHeight="1">
      <c r="A16" s="35" t="s">
        <v>109</v>
      </c>
      <c r="B16" s="44" t="s">
        <v>296</v>
      </c>
      <c r="C16" s="35"/>
      <c r="D16" s="35"/>
      <c r="E16" s="35"/>
      <c r="F16" s="35"/>
      <c r="G16" s="35"/>
      <c r="H16" s="35"/>
      <c r="I16" s="160"/>
      <c r="J16" s="160"/>
      <c r="K16" s="75"/>
      <c r="L16" s="35"/>
      <c r="Q16" s="35"/>
      <c r="R16" s="35"/>
      <c r="S16" s="35"/>
      <c r="T16" s="35"/>
    </row>
    <row r="17" spans="1:20" s="36" customFormat="1" ht="18.75" customHeight="1">
      <c r="A17" s="35" t="s">
        <v>110</v>
      </c>
      <c r="B17" s="44" t="s">
        <v>297</v>
      </c>
      <c r="C17" s="35"/>
      <c r="D17" s="35"/>
      <c r="E17" s="35"/>
      <c r="F17" s="35"/>
      <c r="G17" s="35"/>
      <c r="H17" s="35"/>
      <c r="I17" s="160"/>
      <c r="J17" s="160"/>
      <c r="K17" s="75"/>
      <c r="L17" s="35"/>
      <c r="Q17" s="35"/>
      <c r="R17" s="35"/>
      <c r="S17" s="35"/>
      <c r="T17" s="35"/>
    </row>
    <row r="18" spans="1:20" s="36" customFormat="1" ht="18.75" customHeight="1">
      <c r="A18" s="35" t="s">
        <v>111</v>
      </c>
      <c r="B18" s="37" t="s">
        <v>298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Q18" s="35"/>
      <c r="R18" s="35"/>
      <c r="S18" s="35"/>
      <c r="T18" s="35"/>
    </row>
    <row r="20" spans="1:20" ht="19.5" customHeight="1">
      <c r="A20" s="132" t="s">
        <v>0</v>
      </c>
      <c r="B20" s="132" t="s">
        <v>93</v>
      </c>
      <c r="C20" s="126" t="s">
        <v>95</v>
      </c>
      <c r="D20" s="127"/>
      <c r="E20" s="127"/>
      <c r="F20" s="127"/>
      <c r="G20" s="128"/>
      <c r="H20" s="132" t="s">
        <v>1</v>
      </c>
      <c r="I20" s="132"/>
      <c r="J20" s="132"/>
      <c r="K20" s="129" t="s">
        <v>301</v>
      </c>
      <c r="L20" s="129" t="s">
        <v>302</v>
      </c>
      <c r="M20" s="157" t="s">
        <v>120</v>
      </c>
      <c r="N20" s="158"/>
      <c r="O20" s="158"/>
      <c r="P20" s="159"/>
      <c r="Q20" s="126" t="s">
        <v>313</v>
      </c>
      <c r="R20" s="127"/>
      <c r="S20" s="127"/>
      <c r="T20" s="128"/>
    </row>
    <row r="21" spans="1:20" ht="15.75" customHeight="1">
      <c r="A21" s="132"/>
      <c r="B21" s="132"/>
      <c r="C21" s="129" t="s">
        <v>94</v>
      </c>
      <c r="D21" s="129" t="s">
        <v>5</v>
      </c>
      <c r="E21" s="129" t="s">
        <v>7</v>
      </c>
      <c r="F21" s="129" t="s">
        <v>91</v>
      </c>
      <c r="G21" s="129" t="s">
        <v>73</v>
      </c>
      <c r="H21" s="129" t="s">
        <v>2</v>
      </c>
      <c r="I21" s="129" t="s">
        <v>3</v>
      </c>
      <c r="J21" s="129" t="s">
        <v>88</v>
      </c>
      <c r="K21" s="142"/>
      <c r="L21" s="142"/>
      <c r="M21" s="129" t="s">
        <v>119</v>
      </c>
      <c r="N21" s="129" t="s">
        <v>221</v>
      </c>
      <c r="O21" s="129" t="s">
        <v>139</v>
      </c>
      <c r="P21" s="129" t="s">
        <v>155</v>
      </c>
      <c r="Q21" s="132" t="s">
        <v>28</v>
      </c>
      <c r="R21" s="132" t="s">
        <v>29</v>
      </c>
      <c r="S21" s="132" t="s">
        <v>31</v>
      </c>
      <c r="T21" s="132" t="s">
        <v>30</v>
      </c>
    </row>
    <row r="22" spans="1:20" ht="49.5" customHeight="1">
      <c r="A22" s="132"/>
      <c r="B22" s="132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2"/>
      <c r="R22" s="132"/>
      <c r="S22" s="132"/>
      <c r="T22" s="132"/>
    </row>
    <row r="23" spans="1:20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  <c r="H23" s="6">
        <v>8</v>
      </c>
      <c r="I23" s="6">
        <v>9</v>
      </c>
      <c r="J23" s="6">
        <v>10</v>
      </c>
      <c r="K23" s="6">
        <v>11</v>
      </c>
      <c r="L23" s="6">
        <v>12</v>
      </c>
      <c r="M23" s="6">
        <v>13</v>
      </c>
      <c r="N23" s="6">
        <v>14</v>
      </c>
      <c r="O23" s="6">
        <v>15</v>
      </c>
      <c r="P23" s="6">
        <v>16</v>
      </c>
      <c r="Q23" s="6">
        <v>17</v>
      </c>
      <c r="R23" s="6">
        <v>18</v>
      </c>
      <c r="S23" s="6">
        <v>19</v>
      </c>
      <c r="T23" s="6">
        <v>20</v>
      </c>
    </row>
    <row r="24" spans="1:20" ht="33" customHeight="1">
      <c r="A24" s="54">
        <v>1</v>
      </c>
      <c r="B24" s="136" t="s">
        <v>241</v>
      </c>
      <c r="C24" s="85" t="s">
        <v>243</v>
      </c>
      <c r="D24" s="54" t="s">
        <v>263</v>
      </c>
      <c r="E24" s="54" t="s">
        <v>244</v>
      </c>
      <c r="F24" s="54">
        <v>2</v>
      </c>
      <c r="G24" s="54">
        <v>2012</v>
      </c>
      <c r="H24" s="66" t="s">
        <v>259</v>
      </c>
      <c r="I24" s="54">
        <v>77</v>
      </c>
      <c r="J24" s="54" t="s">
        <v>260</v>
      </c>
      <c r="K24" s="87"/>
      <c r="L24" s="87"/>
      <c r="M24" s="76"/>
      <c r="N24" s="76"/>
      <c r="O24" s="69"/>
      <c r="P24" s="163"/>
      <c r="Q24" s="29"/>
      <c r="R24" s="45">
        <f>F24*Q24</f>
        <v>0</v>
      </c>
      <c r="S24" s="45">
        <f>R24*1.23</f>
        <v>0</v>
      </c>
      <c r="T24" s="45">
        <f>R24+S24</f>
        <v>0</v>
      </c>
    </row>
    <row r="25" spans="1:20" ht="33" customHeight="1">
      <c r="A25" s="54">
        <v>2</v>
      </c>
      <c r="B25" s="137"/>
      <c r="C25" s="55" t="s">
        <v>245</v>
      </c>
      <c r="D25" s="54" t="s">
        <v>246</v>
      </c>
      <c r="E25" s="54" t="s">
        <v>244</v>
      </c>
      <c r="F25" s="54">
        <v>2</v>
      </c>
      <c r="G25" s="54">
        <v>2012</v>
      </c>
      <c r="H25" s="66" t="s">
        <v>259</v>
      </c>
      <c r="I25" s="54">
        <v>77</v>
      </c>
      <c r="J25" s="54" t="s">
        <v>260</v>
      </c>
      <c r="K25" s="87"/>
      <c r="L25" s="87"/>
      <c r="M25" s="70"/>
      <c r="N25" s="70"/>
      <c r="O25" s="70"/>
      <c r="P25" s="164"/>
      <c r="Q25" s="31"/>
      <c r="R25" s="45">
        <f t="shared" ref="R25:R47" si="0">F25*Q25</f>
        <v>0</v>
      </c>
      <c r="S25" s="45">
        <f t="shared" ref="S25:S47" si="1">R25*1.23</f>
        <v>0</v>
      </c>
      <c r="T25" s="45">
        <f t="shared" ref="T25:T47" si="2">R25+S25</f>
        <v>0</v>
      </c>
    </row>
    <row r="26" spans="1:20" ht="33" customHeight="1">
      <c r="A26" s="54">
        <v>3</v>
      </c>
      <c r="B26" s="137"/>
      <c r="C26" s="55" t="s">
        <v>247</v>
      </c>
      <c r="D26" s="54" t="s">
        <v>248</v>
      </c>
      <c r="E26" s="54" t="s">
        <v>244</v>
      </c>
      <c r="F26" s="54">
        <v>2</v>
      </c>
      <c r="G26" s="54">
        <v>2012</v>
      </c>
      <c r="H26" s="66" t="s">
        <v>259</v>
      </c>
      <c r="I26" s="54">
        <v>77</v>
      </c>
      <c r="J26" s="54" t="s">
        <v>260</v>
      </c>
      <c r="K26" s="87"/>
      <c r="L26" s="87"/>
      <c r="M26" s="70"/>
      <c r="N26" s="70"/>
      <c r="O26" s="70"/>
      <c r="P26" s="164"/>
      <c r="Q26" s="31"/>
      <c r="R26" s="45">
        <f t="shared" si="0"/>
        <v>0</v>
      </c>
      <c r="S26" s="45">
        <f t="shared" si="1"/>
        <v>0</v>
      </c>
      <c r="T26" s="45">
        <f t="shared" si="2"/>
        <v>0</v>
      </c>
    </row>
    <row r="27" spans="1:20" ht="33" customHeight="1">
      <c r="A27" s="54">
        <v>4</v>
      </c>
      <c r="B27" s="137"/>
      <c r="C27" s="55" t="s">
        <v>249</v>
      </c>
      <c r="D27" s="54" t="s">
        <v>250</v>
      </c>
      <c r="E27" s="54" t="s">
        <v>252</v>
      </c>
      <c r="F27" s="54">
        <v>1</v>
      </c>
      <c r="G27" s="54">
        <v>2012</v>
      </c>
      <c r="H27" s="66" t="s">
        <v>259</v>
      </c>
      <c r="I27" s="54">
        <v>77</v>
      </c>
      <c r="J27" s="54" t="s">
        <v>260</v>
      </c>
      <c r="K27" s="87"/>
      <c r="L27" s="87"/>
      <c r="M27" s="69"/>
      <c r="N27" s="69"/>
      <c r="O27" s="69"/>
      <c r="P27" s="164"/>
      <c r="Q27" s="29"/>
      <c r="R27" s="45">
        <f t="shared" si="0"/>
        <v>0</v>
      </c>
      <c r="S27" s="45">
        <f t="shared" si="1"/>
        <v>0</v>
      </c>
      <c r="T27" s="45">
        <f t="shared" si="2"/>
        <v>0</v>
      </c>
    </row>
    <row r="28" spans="1:20" ht="33" customHeight="1">
      <c r="A28" s="54">
        <v>5</v>
      </c>
      <c r="B28" s="137"/>
      <c r="C28" s="85" t="s">
        <v>251</v>
      </c>
      <c r="D28" s="54" t="s">
        <v>252</v>
      </c>
      <c r="E28" s="54" t="s">
        <v>252</v>
      </c>
      <c r="F28" s="54">
        <v>1</v>
      </c>
      <c r="G28" s="54">
        <v>2012</v>
      </c>
      <c r="H28" s="66" t="s">
        <v>259</v>
      </c>
      <c r="I28" s="54">
        <v>77</v>
      </c>
      <c r="J28" s="54" t="s">
        <v>260</v>
      </c>
      <c r="K28" s="87"/>
      <c r="L28" s="87"/>
      <c r="M28" s="70"/>
      <c r="N28" s="70"/>
      <c r="O28" s="70"/>
      <c r="P28" s="164"/>
      <c r="Q28" s="31"/>
      <c r="R28" s="45">
        <f t="shared" si="0"/>
        <v>0</v>
      </c>
      <c r="S28" s="45">
        <f t="shared" si="1"/>
        <v>0</v>
      </c>
      <c r="T28" s="45">
        <f t="shared" si="2"/>
        <v>0</v>
      </c>
    </row>
    <row r="29" spans="1:20" ht="33" customHeight="1">
      <c r="A29" s="54">
        <v>6</v>
      </c>
      <c r="B29" s="137"/>
      <c r="C29" s="55" t="s">
        <v>253</v>
      </c>
      <c r="D29" s="54" t="s">
        <v>252</v>
      </c>
      <c r="E29" s="54" t="s">
        <v>252</v>
      </c>
      <c r="F29" s="54">
        <v>1</v>
      </c>
      <c r="G29" s="54">
        <v>2012</v>
      </c>
      <c r="H29" s="66" t="s">
        <v>259</v>
      </c>
      <c r="I29" s="54">
        <v>77</v>
      </c>
      <c r="J29" s="54" t="s">
        <v>260</v>
      </c>
      <c r="K29" s="87"/>
      <c r="L29" s="87"/>
      <c r="M29" s="70"/>
      <c r="N29" s="70"/>
      <c r="O29" s="70"/>
      <c r="P29" s="164"/>
      <c r="Q29" s="31"/>
      <c r="R29" s="45">
        <f t="shared" si="0"/>
        <v>0</v>
      </c>
      <c r="S29" s="45">
        <f t="shared" si="1"/>
        <v>0</v>
      </c>
      <c r="T29" s="45">
        <f t="shared" si="2"/>
        <v>0</v>
      </c>
    </row>
    <row r="30" spans="1:20" ht="33" customHeight="1">
      <c r="A30" s="54">
        <v>7</v>
      </c>
      <c r="B30" s="137"/>
      <c r="C30" s="85" t="s">
        <v>254</v>
      </c>
      <c r="D30" s="54" t="s">
        <v>252</v>
      </c>
      <c r="E30" s="54" t="s">
        <v>252</v>
      </c>
      <c r="F30" s="54">
        <v>1</v>
      </c>
      <c r="G30" s="54">
        <v>2012</v>
      </c>
      <c r="H30" s="66" t="s">
        <v>259</v>
      </c>
      <c r="I30" s="54">
        <v>77</v>
      </c>
      <c r="J30" s="54" t="s">
        <v>260</v>
      </c>
      <c r="K30" s="87"/>
      <c r="L30" s="87"/>
      <c r="M30" s="71"/>
      <c r="N30" s="71"/>
      <c r="O30" s="71"/>
      <c r="P30" s="164"/>
      <c r="Q30" s="29"/>
      <c r="R30" s="45">
        <f t="shared" si="0"/>
        <v>0</v>
      </c>
      <c r="S30" s="45">
        <f t="shared" si="1"/>
        <v>0</v>
      </c>
      <c r="T30" s="45">
        <f t="shared" si="2"/>
        <v>0</v>
      </c>
    </row>
    <row r="31" spans="1:20" ht="33" customHeight="1">
      <c r="A31" s="54">
        <v>8</v>
      </c>
      <c r="B31" s="137"/>
      <c r="C31" s="85" t="s">
        <v>287</v>
      </c>
      <c r="D31" s="54" t="s">
        <v>252</v>
      </c>
      <c r="E31" s="54" t="s">
        <v>252</v>
      </c>
      <c r="F31" s="54">
        <v>1</v>
      </c>
      <c r="G31" s="54">
        <v>2012</v>
      </c>
      <c r="H31" s="66" t="s">
        <v>259</v>
      </c>
      <c r="I31" s="54">
        <v>77</v>
      </c>
      <c r="J31" s="54" t="s">
        <v>260</v>
      </c>
      <c r="K31" s="87"/>
      <c r="L31" s="87"/>
      <c r="M31" s="70"/>
      <c r="N31" s="70"/>
      <c r="O31" s="70"/>
      <c r="P31" s="164"/>
      <c r="Q31" s="31"/>
      <c r="R31" s="45">
        <f t="shared" si="0"/>
        <v>0</v>
      </c>
      <c r="S31" s="45">
        <f t="shared" si="1"/>
        <v>0</v>
      </c>
      <c r="T31" s="45">
        <f t="shared" si="2"/>
        <v>0</v>
      </c>
    </row>
    <row r="32" spans="1:20" ht="33" customHeight="1">
      <c r="A32" s="54">
        <v>9</v>
      </c>
      <c r="B32" s="137"/>
      <c r="C32" s="85" t="s">
        <v>255</v>
      </c>
      <c r="D32" s="54" t="s">
        <v>252</v>
      </c>
      <c r="E32" s="54" t="s">
        <v>252</v>
      </c>
      <c r="F32" s="54">
        <v>1</v>
      </c>
      <c r="G32" s="54">
        <v>2012</v>
      </c>
      <c r="H32" s="66" t="s">
        <v>259</v>
      </c>
      <c r="I32" s="54">
        <v>77</v>
      </c>
      <c r="J32" s="54" t="s">
        <v>260</v>
      </c>
      <c r="K32" s="87"/>
      <c r="L32" s="87"/>
      <c r="M32" s="70"/>
      <c r="N32" s="70"/>
      <c r="O32" s="70"/>
      <c r="P32" s="164"/>
      <c r="Q32" s="31"/>
      <c r="R32" s="45">
        <f t="shared" si="0"/>
        <v>0</v>
      </c>
      <c r="S32" s="45">
        <f t="shared" si="1"/>
        <v>0</v>
      </c>
      <c r="T32" s="45">
        <f t="shared" si="2"/>
        <v>0</v>
      </c>
    </row>
    <row r="33" spans="1:20" ht="33" customHeight="1">
      <c r="A33" s="54">
        <v>10</v>
      </c>
      <c r="B33" s="137"/>
      <c r="C33" s="85" t="s">
        <v>256</v>
      </c>
      <c r="D33" s="54" t="s">
        <v>252</v>
      </c>
      <c r="E33" s="54" t="s">
        <v>252</v>
      </c>
      <c r="F33" s="54">
        <v>1</v>
      </c>
      <c r="G33" s="54">
        <v>2012</v>
      </c>
      <c r="H33" s="66" t="s">
        <v>259</v>
      </c>
      <c r="I33" s="54">
        <v>77</v>
      </c>
      <c r="J33" s="54" t="s">
        <v>260</v>
      </c>
      <c r="K33" s="87"/>
      <c r="L33" s="87"/>
      <c r="M33" s="71"/>
      <c r="N33" s="71"/>
      <c r="O33" s="71"/>
      <c r="P33" s="164"/>
      <c r="Q33" s="29"/>
      <c r="R33" s="45">
        <f t="shared" si="0"/>
        <v>0</v>
      </c>
      <c r="S33" s="45">
        <f t="shared" si="1"/>
        <v>0</v>
      </c>
      <c r="T33" s="45">
        <f t="shared" si="2"/>
        <v>0</v>
      </c>
    </row>
    <row r="34" spans="1:20" ht="33" customHeight="1">
      <c r="A34" s="54">
        <v>11</v>
      </c>
      <c r="B34" s="137"/>
      <c r="C34" s="85" t="s">
        <v>257</v>
      </c>
      <c r="D34" s="54" t="s">
        <v>252</v>
      </c>
      <c r="E34" s="54" t="s">
        <v>252</v>
      </c>
      <c r="F34" s="54">
        <v>6</v>
      </c>
      <c r="G34" s="54">
        <v>2012</v>
      </c>
      <c r="H34" s="66" t="s">
        <v>259</v>
      </c>
      <c r="I34" s="54">
        <v>77</v>
      </c>
      <c r="J34" s="54" t="s">
        <v>260</v>
      </c>
      <c r="K34" s="87"/>
      <c r="L34" s="87"/>
      <c r="M34" s="70"/>
      <c r="N34" s="70"/>
      <c r="O34" s="70"/>
      <c r="P34" s="164"/>
      <c r="Q34" s="31"/>
      <c r="R34" s="45">
        <f t="shared" si="0"/>
        <v>0</v>
      </c>
      <c r="S34" s="45">
        <f t="shared" si="1"/>
        <v>0</v>
      </c>
      <c r="T34" s="45">
        <f t="shared" si="2"/>
        <v>0</v>
      </c>
    </row>
    <row r="35" spans="1:20" ht="33" customHeight="1">
      <c r="A35" s="54">
        <v>12</v>
      </c>
      <c r="B35" s="137"/>
      <c r="C35" s="85" t="s">
        <v>258</v>
      </c>
      <c r="D35" s="54" t="s">
        <v>252</v>
      </c>
      <c r="E35" s="54" t="s">
        <v>252</v>
      </c>
      <c r="F35" s="54">
        <v>1</v>
      </c>
      <c r="G35" s="54">
        <v>2012</v>
      </c>
      <c r="H35" s="66" t="s">
        <v>259</v>
      </c>
      <c r="I35" s="54">
        <v>77</v>
      </c>
      <c r="J35" s="54" t="s">
        <v>260</v>
      </c>
      <c r="K35" s="87"/>
      <c r="L35" s="87"/>
      <c r="M35" s="70"/>
      <c r="N35" s="70"/>
      <c r="O35" s="70"/>
      <c r="P35" s="164"/>
      <c r="Q35" s="31"/>
      <c r="R35" s="45">
        <f t="shared" si="0"/>
        <v>0</v>
      </c>
      <c r="S35" s="45">
        <f t="shared" si="1"/>
        <v>0</v>
      </c>
      <c r="T35" s="45">
        <f t="shared" si="2"/>
        <v>0</v>
      </c>
    </row>
    <row r="36" spans="1:20" ht="66.75" customHeight="1">
      <c r="A36" s="54">
        <v>13</v>
      </c>
      <c r="B36" s="138"/>
      <c r="C36" s="85" t="s">
        <v>327</v>
      </c>
      <c r="D36" s="54" t="s">
        <v>252</v>
      </c>
      <c r="E36" s="54" t="s">
        <v>252</v>
      </c>
      <c r="F36" s="54">
        <v>1</v>
      </c>
      <c r="G36" s="54">
        <v>2012</v>
      </c>
      <c r="H36" s="66" t="s">
        <v>259</v>
      </c>
      <c r="I36" s="54">
        <v>77</v>
      </c>
      <c r="J36" s="54" t="s">
        <v>260</v>
      </c>
      <c r="K36" s="87"/>
      <c r="L36" s="87"/>
      <c r="M36" s="70"/>
      <c r="N36" s="70"/>
      <c r="O36" s="70"/>
      <c r="P36" s="165"/>
      <c r="Q36" s="29"/>
      <c r="R36" s="45">
        <f t="shared" si="0"/>
        <v>0</v>
      </c>
      <c r="S36" s="45">
        <f t="shared" si="1"/>
        <v>0</v>
      </c>
      <c r="T36" s="45">
        <f t="shared" si="2"/>
        <v>0</v>
      </c>
    </row>
    <row r="37" spans="1:20" ht="33">
      <c r="A37" s="54">
        <v>14</v>
      </c>
      <c r="B37" s="136" t="s">
        <v>241</v>
      </c>
      <c r="C37" s="85" t="s">
        <v>243</v>
      </c>
      <c r="D37" s="54" t="s">
        <v>263</v>
      </c>
      <c r="E37" s="54" t="s">
        <v>244</v>
      </c>
      <c r="F37" s="54">
        <v>2</v>
      </c>
      <c r="G37" s="54">
        <v>2012</v>
      </c>
      <c r="H37" s="66" t="s">
        <v>261</v>
      </c>
      <c r="I37" s="54">
        <v>93</v>
      </c>
      <c r="J37" s="54" t="s">
        <v>262</v>
      </c>
      <c r="K37" s="87"/>
      <c r="L37" s="87"/>
      <c r="M37" s="70"/>
      <c r="N37" s="70"/>
      <c r="O37" s="70"/>
      <c r="P37" s="163"/>
      <c r="Q37" s="31"/>
      <c r="R37" s="45">
        <f t="shared" si="0"/>
        <v>0</v>
      </c>
      <c r="S37" s="45">
        <f t="shared" si="1"/>
        <v>0</v>
      </c>
      <c r="T37" s="45">
        <f t="shared" si="2"/>
        <v>0</v>
      </c>
    </row>
    <row r="38" spans="1:20" ht="33">
      <c r="A38" s="54">
        <v>15</v>
      </c>
      <c r="B38" s="137"/>
      <c r="C38" s="85" t="s">
        <v>245</v>
      </c>
      <c r="D38" s="54" t="s">
        <v>246</v>
      </c>
      <c r="E38" s="54" t="s">
        <v>244</v>
      </c>
      <c r="F38" s="54">
        <v>2</v>
      </c>
      <c r="G38" s="54">
        <v>2012</v>
      </c>
      <c r="H38" s="66" t="s">
        <v>261</v>
      </c>
      <c r="I38" s="54">
        <v>93</v>
      </c>
      <c r="J38" s="54" t="s">
        <v>262</v>
      </c>
      <c r="K38" s="87"/>
      <c r="L38" s="87"/>
      <c r="M38" s="70"/>
      <c r="N38" s="70"/>
      <c r="O38" s="70"/>
      <c r="P38" s="164"/>
      <c r="Q38" s="31"/>
      <c r="R38" s="45">
        <f t="shared" si="0"/>
        <v>0</v>
      </c>
      <c r="S38" s="45">
        <f t="shared" si="1"/>
        <v>0</v>
      </c>
      <c r="T38" s="45">
        <f t="shared" si="2"/>
        <v>0</v>
      </c>
    </row>
    <row r="39" spans="1:20" ht="27" customHeight="1">
      <c r="A39" s="54">
        <v>16</v>
      </c>
      <c r="B39" s="137"/>
      <c r="C39" s="85" t="s">
        <v>247</v>
      </c>
      <c r="D39" s="54" t="s">
        <v>248</v>
      </c>
      <c r="E39" s="54" t="s">
        <v>244</v>
      </c>
      <c r="F39" s="54">
        <v>2</v>
      </c>
      <c r="G39" s="54">
        <v>2012</v>
      </c>
      <c r="H39" s="66" t="s">
        <v>261</v>
      </c>
      <c r="I39" s="54">
        <v>93</v>
      </c>
      <c r="J39" s="54" t="s">
        <v>262</v>
      </c>
      <c r="K39" s="87"/>
      <c r="L39" s="87"/>
      <c r="M39" s="71"/>
      <c r="N39" s="71"/>
      <c r="O39" s="71"/>
      <c r="P39" s="164"/>
      <c r="Q39" s="29"/>
      <c r="R39" s="45">
        <f t="shared" si="0"/>
        <v>0</v>
      </c>
      <c r="S39" s="45">
        <f t="shared" si="1"/>
        <v>0</v>
      </c>
      <c r="T39" s="45">
        <f t="shared" si="2"/>
        <v>0</v>
      </c>
    </row>
    <row r="40" spans="1:20" ht="27" customHeight="1">
      <c r="A40" s="54">
        <v>17</v>
      </c>
      <c r="B40" s="137"/>
      <c r="C40" s="85" t="s">
        <v>249</v>
      </c>
      <c r="D40" s="54" t="s">
        <v>250</v>
      </c>
      <c r="E40" s="54" t="s">
        <v>252</v>
      </c>
      <c r="F40" s="54">
        <v>1</v>
      </c>
      <c r="G40" s="54">
        <v>2012</v>
      </c>
      <c r="H40" s="66" t="s">
        <v>261</v>
      </c>
      <c r="I40" s="54">
        <v>93</v>
      </c>
      <c r="J40" s="54" t="s">
        <v>262</v>
      </c>
      <c r="K40" s="87"/>
      <c r="L40" s="87"/>
      <c r="M40" s="70"/>
      <c r="N40" s="70"/>
      <c r="O40" s="70"/>
      <c r="P40" s="164"/>
      <c r="Q40" s="31"/>
      <c r="R40" s="45">
        <f t="shared" si="0"/>
        <v>0</v>
      </c>
      <c r="S40" s="45">
        <f t="shared" si="1"/>
        <v>0</v>
      </c>
      <c r="T40" s="45">
        <f t="shared" si="2"/>
        <v>0</v>
      </c>
    </row>
    <row r="41" spans="1:20" ht="27" customHeight="1">
      <c r="A41" s="54">
        <v>18</v>
      </c>
      <c r="B41" s="137"/>
      <c r="C41" s="85" t="s">
        <v>251</v>
      </c>
      <c r="D41" s="54" t="s">
        <v>252</v>
      </c>
      <c r="E41" s="54" t="s">
        <v>252</v>
      </c>
      <c r="F41" s="54">
        <v>1</v>
      </c>
      <c r="G41" s="54">
        <v>2012</v>
      </c>
      <c r="H41" s="66" t="s">
        <v>261</v>
      </c>
      <c r="I41" s="54">
        <v>93</v>
      </c>
      <c r="J41" s="54" t="s">
        <v>262</v>
      </c>
      <c r="K41" s="87"/>
      <c r="L41" s="87"/>
      <c r="M41" s="70"/>
      <c r="N41" s="70"/>
      <c r="O41" s="70"/>
      <c r="P41" s="164"/>
      <c r="Q41" s="31"/>
      <c r="R41" s="45">
        <f t="shared" si="0"/>
        <v>0</v>
      </c>
      <c r="S41" s="45">
        <f t="shared" si="1"/>
        <v>0</v>
      </c>
      <c r="T41" s="45">
        <f t="shared" si="2"/>
        <v>0</v>
      </c>
    </row>
    <row r="42" spans="1:20" ht="33">
      <c r="A42" s="54">
        <v>19</v>
      </c>
      <c r="B42" s="137"/>
      <c r="C42" s="85" t="s">
        <v>253</v>
      </c>
      <c r="D42" s="54" t="s">
        <v>252</v>
      </c>
      <c r="E42" s="54" t="s">
        <v>252</v>
      </c>
      <c r="F42" s="54">
        <v>1</v>
      </c>
      <c r="G42" s="54">
        <v>2012</v>
      </c>
      <c r="H42" s="66" t="s">
        <v>261</v>
      </c>
      <c r="I42" s="54">
        <v>93</v>
      </c>
      <c r="J42" s="54" t="s">
        <v>262</v>
      </c>
      <c r="K42" s="87"/>
      <c r="L42" s="87"/>
      <c r="M42" s="71"/>
      <c r="N42" s="71"/>
      <c r="O42" s="71"/>
      <c r="P42" s="164"/>
      <c r="Q42" s="29"/>
      <c r="R42" s="45">
        <f t="shared" si="0"/>
        <v>0</v>
      </c>
      <c r="S42" s="45">
        <f t="shared" si="1"/>
        <v>0</v>
      </c>
      <c r="T42" s="45">
        <f t="shared" si="2"/>
        <v>0</v>
      </c>
    </row>
    <row r="43" spans="1:20" ht="33">
      <c r="A43" s="54">
        <v>20</v>
      </c>
      <c r="B43" s="137"/>
      <c r="C43" s="85" t="s">
        <v>254</v>
      </c>
      <c r="D43" s="54" t="s">
        <v>252</v>
      </c>
      <c r="E43" s="54" t="s">
        <v>252</v>
      </c>
      <c r="F43" s="54">
        <v>1</v>
      </c>
      <c r="G43" s="54">
        <v>2012</v>
      </c>
      <c r="H43" s="66" t="s">
        <v>261</v>
      </c>
      <c r="I43" s="54">
        <v>93</v>
      </c>
      <c r="J43" s="54" t="s">
        <v>262</v>
      </c>
      <c r="K43" s="87"/>
      <c r="L43" s="87"/>
      <c r="M43" s="70"/>
      <c r="N43" s="70"/>
      <c r="O43" s="70"/>
      <c r="P43" s="164"/>
      <c r="Q43" s="31"/>
      <c r="R43" s="45">
        <f t="shared" si="0"/>
        <v>0</v>
      </c>
      <c r="S43" s="45">
        <f t="shared" si="1"/>
        <v>0</v>
      </c>
      <c r="T43" s="45">
        <f t="shared" si="2"/>
        <v>0</v>
      </c>
    </row>
    <row r="44" spans="1:20" ht="33">
      <c r="A44" s="54">
        <v>21</v>
      </c>
      <c r="B44" s="137"/>
      <c r="C44" s="85" t="s">
        <v>287</v>
      </c>
      <c r="D44" s="54" t="s">
        <v>252</v>
      </c>
      <c r="E44" s="54" t="s">
        <v>252</v>
      </c>
      <c r="F44" s="54">
        <v>1</v>
      </c>
      <c r="G44" s="54">
        <v>2012</v>
      </c>
      <c r="H44" s="66" t="s">
        <v>261</v>
      </c>
      <c r="I44" s="54">
        <v>93</v>
      </c>
      <c r="J44" s="54" t="s">
        <v>262</v>
      </c>
      <c r="K44" s="87"/>
      <c r="L44" s="87"/>
      <c r="M44" s="70"/>
      <c r="N44" s="70"/>
      <c r="O44" s="70"/>
      <c r="P44" s="164"/>
      <c r="Q44" s="31"/>
      <c r="R44" s="45">
        <f t="shared" si="0"/>
        <v>0</v>
      </c>
      <c r="S44" s="45">
        <f t="shared" si="1"/>
        <v>0</v>
      </c>
      <c r="T44" s="45">
        <f t="shared" si="2"/>
        <v>0</v>
      </c>
    </row>
    <row r="45" spans="1:20" ht="33">
      <c r="A45" s="54">
        <v>22</v>
      </c>
      <c r="B45" s="137"/>
      <c r="C45" s="85" t="s">
        <v>255</v>
      </c>
      <c r="D45" s="54" t="s">
        <v>252</v>
      </c>
      <c r="E45" s="54" t="s">
        <v>252</v>
      </c>
      <c r="F45" s="54">
        <v>1</v>
      </c>
      <c r="G45" s="54">
        <v>2012</v>
      </c>
      <c r="H45" s="66" t="s">
        <v>261</v>
      </c>
      <c r="I45" s="54">
        <v>93</v>
      </c>
      <c r="J45" s="54" t="s">
        <v>262</v>
      </c>
      <c r="K45" s="87"/>
      <c r="L45" s="87"/>
      <c r="M45" s="71"/>
      <c r="N45" s="71"/>
      <c r="O45" s="71"/>
      <c r="P45" s="164"/>
      <c r="Q45" s="29"/>
      <c r="R45" s="45">
        <f t="shared" si="0"/>
        <v>0</v>
      </c>
      <c r="S45" s="45">
        <f t="shared" si="1"/>
        <v>0</v>
      </c>
      <c r="T45" s="45">
        <f t="shared" si="2"/>
        <v>0</v>
      </c>
    </row>
    <row r="46" spans="1:20" ht="33">
      <c r="A46" s="54">
        <v>23</v>
      </c>
      <c r="B46" s="137"/>
      <c r="C46" s="85" t="s">
        <v>256</v>
      </c>
      <c r="D46" s="54" t="s">
        <v>252</v>
      </c>
      <c r="E46" s="54" t="s">
        <v>252</v>
      </c>
      <c r="F46" s="54">
        <v>1</v>
      </c>
      <c r="G46" s="54">
        <v>2012</v>
      </c>
      <c r="H46" s="66" t="s">
        <v>261</v>
      </c>
      <c r="I46" s="54">
        <v>93</v>
      </c>
      <c r="J46" s="54" t="s">
        <v>262</v>
      </c>
      <c r="K46" s="87"/>
      <c r="L46" s="87"/>
      <c r="M46" s="70"/>
      <c r="N46" s="70"/>
      <c r="O46" s="70"/>
      <c r="P46" s="164"/>
      <c r="Q46" s="31"/>
      <c r="R46" s="45">
        <f t="shared" si="0"/>
        <v>0</v>
      </c>
      <c r="S46" s="45">
        <f t="shared" si="1"/>
        <v>0</v>
      </c>
      <c r="T46" s="45">
        <f t="shared" si="2"/>
        <v>0</v>
      </c>
    </row>
    <row r="47" spans="1:20" ht="33">
      <c r="A47" s="54">
        <v>24</v>
      </c>
      <c r="B47" s="137"/>
      <c r="C47" s="85" t="s">
        <v>257</v>
      </c>
      <c r="D47" s="54" t="s">
        <v>252</v>
      </c>
      <c r="E47" s="54" t="s">
        <v>252</v>
      </c>
      <c r="F47" s="54">
        <v>6</v>
      </c>
      <c r="G47" s="54">
        <v>2012</v>
      </c>
      <c r="H47" s="66" t="s">
        <v>261</v>
      </c>
      <c r="I47" s="54">
        <v>93</v>
      </c>
      <c r="J47" s="54" t="s">
        <v>262</v>
      </c>
      <c r="K47" s="87"/>
      <c r="L47" s="87"/>
      <c r="M47" s="70"/>
      <c r="N47" s="70"/>
      <c r="O47" s="70"/>
      <c r="P47" s="164"/>
      <c r="Q47" s="31"/>
      <c r="R47" s="45">
        <f t="shared" si="0"/>
        <v>0</v>
      </c>
      <c r="S47" s="45">
        <f t="shared" si="1"/>
        <v>0</v>
      </c>
      <c r="T47" s="45">
        <f t="shared" si="2"/>
        <v>0</v>
      </c>
    </row>
    <row r="48" spans="1:20" ht="33">
      <c r="A48" s="54">
        <v>25</v>
      </c>
      <c r="B48" s="137"/>
      <c r="C48" s="85" t="s">
        <v>258</v>
      </c>
      <c r="D48" s="54" t="s">
        <v>252</v>
      </c>
      <c r="E48" s="54" t="s">
        <v>252</v>
      </c>
      <c r="F48" s="54">
        <v>1</v>
      </c>
      <c r="G48" s="54">
        <v>2012</v>
      </c>
      <c r="H48" s="66" t="s">
        <v>261</v>
      </c>
      <c r="I48" s="54">
        <v>93</v>
      </c>
      <c r="J48" s="54" t="s">
        <v>262</v>
      </c>
      <c r="K48" s="84"/>
      <c r="L48" s="84"/>
      <c r="M48" s="84"/>
      <c r="N48" s="84"/>
      <c r="O48" s="84"/>
      <c r="P48" s="164"/>
      <c r="Q48" s="84"/>
      <c r="R48" s="45">
        <f>F48*Q48</f>
        <v>0</v>
      </c>
      <c r="S48" s="45">
        <f>R48*1.23</f>
        <v>0</v>
      </c>
      <c r="T48" s="45">
        <f>R48+S48</f>
        <v>0</v>
      </c>
    </row>
    <row r="49" spans="1:20" ht="66.75" customHeight="1">
      <c r="A49" s="54">
        <v>26</v>
      </c>
      <c r="B49" s="138"/>
      <c r="C49" s="85" t="s">
        <v>327</v>
      </c>
      <c r="D49" s="54" t="s">
        <v>252</v>
      </c>
      <c r="E49" s="54" t="s">
        <v>252</v>
      </c>
      <c r="F49" s="54">
        <v>1</v>
      </c>
      <c r="G49" s="54">
        <v>2012</v>
      </c>
      <c r="H49" s="66" t="s">
        <v>261</v>
      </c>
      <c r="I49" s="54">
        <v>93</v>
      </c>
      <c r="J49" s="54" t="s">
        <v>262</v>
      </c>
      <c r="K49" s="84"/>
      <c r="L49" s="84"/>
      <c r="M49" s="84"/>
      <c r="N49" s="84"/>
      <c r="O49" s="84"/>
      <c r="P49" s="165"/>
      <c r="Q49" s="84"/>
      <c r="R49" s="45">
        <f>F49*Q49</f>
        <v>0</v>
      </c>
      <c r="S49" s="45">
        <f>R49*1.23</f>
        <v>0</v>
      </c>
      <c r="T49" s="45">
        <f>R49+S49</f>
        <v>0</v>
      </c>
    </row>
    <row r="50" spans="1:20" ht="15.75">
      <c r="J50" s="32"/>
      <c r="Q50" s="32" t="s">
        <v>38</v>
      </c>
      <c r="R50" s="72">
        <f>SUM(R24:R29)</f>
        <v>0</v>
      </c>
      <c r="S50" s="72">
        <f>SUM(S24:S29)</f>
        <v>0</v>
      </c>
      <c r="T50" s="72">
        <f>SUM(T24:T29)</f>
        <v>0</v>
      </c>
    </row>
    <row r="51" spans="1:20" ht="15">
      <c r="B51" s="26"/>
      <c r="C51" s="25"/>
      <c r="H51" s="26"/>
    </row>
    <row r="52" spans="1:20" ht="15">
      <c r="B52" s="48" t="s">
        <v>99</v>
      </c>
    </row>
    <row r="54" spans="1:20" ht="15">
      <c r="B54" t="s">
        <v>100</v>
      </c>
      <c r="H54" s="26" t="s">
        <v>290</v>
      </c>
    </row>
    <row r="56" spans="1:20" ht="15">
      <c r="B56" s="26"/>
    </row>
    <row r="57" spans="1:20" ht="15">
      <c r="B57" s="26" t="s">
        <v>128</v>
      </c>
      <c r="H57" s="26" t="s">
        <v>124</v>
      </c>
    </row>
    <row r="59" spans="1:20">
      <c r="B59" t="s">
        <v>76</v>
      </c>
      <c r="H59" t="s">
        <v>125</v>
      </c>
    </row>
    <row r="60" spans="1:20">
      <c r="B60" t="s">
        <v>77</v>
      </c>
    </row>
    <row r="61" spans="1:20">
      <c r="B61" t="s">
        <v>78</v>
      </c>
    </row>
    <row r="63" spans="1:20">
      <c r="B63" t="s">
        <v>177</v>
      </c>
    </row>
    <row r="64" spans="1:20">
      <c r="B64" t="s">
        <v>178</v>
      </c>
    </row>
    <row r="65" spans="2:2">
      <c r="B65" t="s">
        <v>179</v>
      </c>
    </row>
  </sheetData>
  <mergeCells count="35">
    <mergeCell ref="P37:P49"/>
    <mergeCell ref="P24:P36"/>
    <mergeCell ref="B37:B49"/>
    <mergeCell ref="B24:B36"/>
    <mergeCell ref="K20:K22"/>
    <mergeCell ref="J21:J22"/>
    <mergeCell ref="P21:P22"/>
    <mergeCell ref="A5:T5"/>
    <mergeCell ref="G11:H11"/>
    <mergeCell ref="G13:H13"/>
    <mergeCell ref="G14:H14"/>
    <mergeCell ref="G15:H15"/>
    <mergeCell ref="Q21:Q22"/>
    <mergeCell ref="R21:R22"/>
    <mergeCell ref="I16:J16"/>
    <mergeCell ref="G21:G22"/>
    <mergeCell ref="H21:H22"/>
    <mergeCell ref="I21:I22"/>
    <mergeCell ref="I17:J17"/>
    <mergeCell ref="A20:A22"/>
    <mergeCell ref="B20:B22"/>
    <mergeCell ref="C20:G20"/>
    <mergeCell ref="H20:J20"/>
    <mergeCell ref="S21:S22"/>
    <mergeCell ref="L20:L22"/>
    <mergeCell ref="M20:P20"/>
    <mergeCell ref="Q20:T20"/>
    <mergeCell ref="C21:C22"/>
    <mergeCell ref="D21:D22"/>
    <mergeCell ref="E21:E22"/>
    <mergeCell ref="F21:F22"/>
    <mergeCell ref="T21:T22"/>
    <mergeCell ref="M21:M22"/>
    <mergeCell ref="N21:N22"/>
    <mergeCell ref="O21:O22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1" manualBreakCount="1">
    <brk id="36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R24" sqref="R24:T24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24" t="s">
        <v>98</v>
      </c>
      <c r="C1" s="24"/>
      <c r="E1" s="24"/>
      <c r="O1" s="33"/>
      <c r="P1" s="33"/>
      <c r="S1" s="33"/>
      <c r="T1" s="33" t="s">
        <v>89</v>
      </c>
    </row>
    <row r="2" spans="1:20">
      <c r="B2" s="23"/>
    </row>
    <row r="3" spans="1:20">
      <c r="B3" s="23" t="s">
        <v>81</v>
      </c>
      <c r="C3" s="23"/>
      <c r="E3" s="23"/>
    </row>
    <row r="4" spans="1:20">
      <c r="E4" s="23"/>
    </row>
    <row r="5" spans="1:20" ht="30" customHeight="1">
      <c r="A5" s="135" t="s">
        <v>184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5"/>
      <c r="J6" s="35"/>
      <c r="K6" s="35"/>
      <c r="L6" s="35"/>
      <c r="Q6" s="35"/>
      <c r="R6" s="35"/>
      <c r="S6" s="35"/>
      <c r="T6" s="35"/>
    </row>
    <row r="7" spans="1:20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Q7" s="35"/>
      <c r="R7" s="35"/>
      <c r="S7" s="35"/>
      <c r="T7" s="35"/>
    </row>
    <row r="8" spans="1:20" s="36" customFormat="1" ht="18.75" customHeight="1">
      <c r="A8" s="35" t="s">
        <v>44</v>
      </c>
      <c r="B8" s="37" t="s">
        <v>60</v>
      </c>
      <c r="C8" s="35"/>
      <c r="D8" s="73" t="s">
        <v>154</v>
      </c>
      <c r="E8" s="35"/>
      <c r="F8" s="35"/>
      <c r="G8" s="35"/>
      <c r="H8" s="35"/>
      <c r="I8" s="35"/>
      <c r="J8" s="35"/>
      <c r="K8" s="35"/>
      <c r="L8" s="35"/>
      <c r="Q8" s="35"/>
      <c r="R8" s="35"/>
      <c r="S8" s="35"/>
      <c r="T8" s="35"/>
    </row>
    <row r="9" spans="1:20" s="36" customFormat="1" ht="18.75" customHeight="1">
      <c r="A9" s="35" t="s">
        <v>41</v>
      </c>
      <c r="B9" s="44" t="s">
        <v>45</v>
      </c>
      <c r="C9" s="35"/>
      <c r="D9" s="73" t="s">
        <v>153</v>
      </c>
      <c r="E9" s="35"/>
      <c r="F9" s="35"/>
      <c r="G9" s="73"/>
      <c r="H9" s="35"/>
      <c r="I9" s="35"/>
      <c r="J9" s="35"/>
      <c r="K9" s="35"/>
      <c r="L9" s="35"/>
      <c r="Q9" s="35"/>
      <c r="R9" s="35"/>
      <c r="S9" s="35"/>
      <c r="T9" s="35"/>
    </row>
    <row r="10" spans="1:20" s="36" customFormat="1" ht="18.75" customHeight="1">
      <c r="A10" s="35" t="s">
        <v>46</v>
      </c>
      <c r="B10" s="44" t="s">
        <v>117</v>
      </c>
      <c r="C10" s="35"/>
      <c r="D10" s="35"/>
      <c r="E10" s="35"/>
      <c r="F10" s="35"/>
      <c r="G10" s="73">
        <v>1</v>
      </c>
      <c r="H10" s="35"/>
      <c r="I10" s="35"/>
      <c r="J10" s="35"/>
      <c r="K10" s="35"/>
      <c r="L10" s="35"/>
      <c r="Q10" s="35"/>
      <c r="R10" s="35"/>
      <c r="S10" s="35"/>
      <c r="T10" s="35"/>
    </row>
    <row r="11" spans="1:20" s="36" customFormat="1" ht="18.75" customHeight="1">
      <c r="A11" s="35" t="s">
        <v>47</v>
      </c>
      <c r="B11" s="44" t="s">
        <v>116</v>
      </c>
      <c r="C11" s="35"/>
      <c r="D11" s="35"/>
      <c r="E11" s="35"/>
      <c r="F11" s="35"/>
      <c r="G11" s="161" t="s">
        <v>146</v>
      </c>
      <c r="H11" s="161"/>
      <c r="I11" s="35"/>
      <c r="J11" s="35"/>
      <c r="K11" s="35"/>
      <c r="L11" s="35"/>
      <c r="Q11" s="35"/>
      <c r="R11" s="35"/>
      <c r="S11" s="35"/>
      <c r="T11" s="35"/>
    </row>
    <row r="12" spans="1:20" s="36" customFormat="1" ht="18.75" customHeight="1">
      <c r="A12" s="35" t="s">
        <v>49</v>
      </c>
      <c r="B12" s="44" t="s">
        <v>115</v>
      </c>
      <c r="C12" s="35"/>
      <c r="D12" s="35"/>
      <c r="E12" s="35"/>
      <c r="F12" s="35"/>
      <c r="G12" s="73" t="s">
        <v>147</v>
      </c>
      <c r="H12" s="35"/>
      <c r="I12" s="35"/>
      <c r="J12" s="35"/>
      <c r="K12" s="35"/>
      <c r="L12" s="35"/>
      <c r="Q12" s="35"/>
      <c r="R12" s="35"/>
      <c r="S12" s="35"/>
      <c r="T12" s="35"/>
    </row>
    <row r="13" spans="1:20" s="36" customFormat="1" ht="18.75" customHeight="1">
      <c r="A13" s="35" t="s">
        <v>50</v>
      </c>
      <c r="B13" s="44" t="s">
        <v>112</v>
      </c>
      <c r="C13" s="35"/>
      <c r="D13" s="35"/>
      <c r="E13" s="35"/>
      <c r="F13" s="35"/>
      <c r="G13" s="162" t="s">
        <v>152</v>
      </c>
      <c r="H13" s="162"/>
      <c r="I13" s="35"/>
      <c r="J13" s="35"/>
      <c r="K13" s="35"/>
      <c r="L13" s="35"/>
      <c r="Q13" s="35"/>
      <c r="R13" s="35"/>
      <c r="S13" s="35"/>
      <c r="T13" s="35"/>
    </row>
    <row r="14" spans="1:20" s="36" customFormat="1" ht="18.75" customHeight="1">
      <c r="A14" s="35" t="s">
        <v>52</v>
      </c>
      <c r="B14" s="44" t="s">
        <v>148</v>
      </c>
      <c r="C14" s="35"/>
      <c r="D14" s="35"/>
      <c r="E14" s="35"/>
      <c r="F14" s="35"/>
      <c r="G14" s="160">
        <v>4674.08</v>
      </c>
      <c r="H14" s="160"/>
      <c r="I14" s="35"/>
      <c r="J14" s="35"/>
      <c r="K14" s="35"/>
      <c r="L14" s="35"/>
      <c r="Q14" s="35"/>
      <c r="R14" s="35"/>
      <c r="S14" s="35"/>
      <c r="T14" s="35"/>
    </row>
    <row r="15" spans="1:20" s="36" customFormat="1" ht="18.75" customHeight="1">
      <c r="A15" s="35" t="s">
        <v>108</v>
      </c>
      <c r="B15" s="44" t="s">
        <v>149</v>
      </c>
      <c r="C15" s="35"/>
      <c r="D15" s="35"/>
      <c r="E15" s="35"/>
      <c r="F15" s="35"/>
      <c r="G15" s="160">
        <v>4674.08</v>
      </c>
      <c r="H15" s="160"/>
      <c r="I15" s="35"/>
      <c r="J15" s="35"/>
      <c r="K15" s="35"/>
      <c r="L15" s="35"/>
      <c r="Q15" s="35"/>
      <c r="R15" s="35"/>
      <c r="S15" s="35"/>
      <c r="T15" s="35"/>
    </row>
    <row r="16" spans="1:20" s="36" customFormat="1" ht="18.75" customHeight="1">
      <c r="A16" s="35" t="s">
        <v>109</v>
      </c>
      <c r="B16" s="44" t="s">
        <v>150</v>
      </c>
      <c r="C16" s="35"/>
      <c r="D16" s="35"/>
      <c r="E16" s="35"/>
      <c r="F16" s="35"/>
      <c r="G16" s="35"/>
      <c r="H16" s="35"/>
      <c r="I16" s="160">
        <v>9348.16</v>
      </c>
      <c r="J16" s="160"/>
      <c r="K16" s="75"/>
      <c r="L16" s="35"/>
      <c r="Q16" s="35"/>
      <c r="R16" s="35"/>
      <c r="S16" s="35"/>
      <c r="T16" s="35"/>
    </row>
    <row r="17" spans="1:20" s="36" customFormat="1" ht="18.75" customHeight="1">
      <c r="A17" s="35" t="s">
        <v>110</v>
      </c>
      <c r="B17" s="44" t="s">
        <v>151</v>
      </c>
      <c r="C17" s="35"/>
      <c r="D17" s="35"/>
      <c r="E17" s="35"/>
      <c r="F17" s="35"/>
      <c r="G17" s="35"/>
      <c r="H17" s="35"/>
      <c r="I17" s="160">
        <v>22634.32</v>
      </c>
      <c r="J17" s="160"/>
      <c r="K17" s="75"/>
      <c r="L17" s="35"/>
      <c r="Q17" s="35"/>
      <c r="R17" s="35"/>
      <c r="S17" s="35"/>
      <c r="T17" s="35"/>
    </row>
    <row r="18" spans="1:20" s="36" customFormat="1" ht="18.75" customHeight="1">
      <c r="A18" s="35" t="s">
        <v>111</v>
      </c>
      <c r="B18" s="37" t="s">
        <v>70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Q18" s="35"/>
      <c r="R18" s="35"/>
      <c r="S18" s="35"/>
      <c r="T18" s="35"/>
    </row>
    <row r="20" spans="1:20" ht="19.5" customHeight="1">
      <c r="A20" s="132" t="s">
        <v>0</v>
      </c>
      <c r="B20" s="132" t="s">
        <v>93</v>
      </c>
      <c r="C20" s="126" t="s">
        <v>95</v>
      </c>
      <c r="D20" s="127"/>
      <c r="E20" s="127"/>
      <c r="F20" s="127"/>
      <c r="G20" s="128"/>
      <c r="H20" s="132" t="s">
        <v>1</v>
      </c>
      <c r="I20" s="132"/>
      <c r="J20" s="132"/>
      <c r="K20" s="129" t="s">
        <v>51</v>
      </c>
      <c r="L20" s="129" t="s">
        <v>123</v>
      </c>
      <c r="M20" s="157" t="s">
        <v>120</v>
      </c>
      <c r="N20" s="158"/>
      <c r="O20" s="158"/>
      <c r="P20" s="159"/>
      <c r="Q20" s="126" t="s">
        <v>118</v>
      </c>
      <c r="R20" s="127"/>
      <c r="S20" s="127"/>
      <c r="T20" s="128"/>
    </row>
    <row r="21" spans="1:20" ht="15.75" customHeight="1">
      <c r="A21" s="132"/>
      <c r="B21" s="132"/>
      <c r="C21" s="129" t="s">
        <v>94</v>
      </c>
      <c r="D21" s="129" t="s">
        <v>5</v>
      </c>
      <c r="E21" s="129" t="s">
        <v>7</v>
      </c>
      <c r="F21" s="129" t="s">
        <v>91</v>
      </c>
      <c r="G21" s="129" t="s">
        <v>73</v>
      </c>
      <c r="H21" s="129" t="s">
        <v>2</v>
      </c>
      <c r="I21" s="129" t="s">
        <v>3</v>
      </c>
      <c r="J21" s="129" t="s">
        <v>88</v>
      </c>
      <c r="K21" s="142"/>
      <c r="L21" s="142"/>
      <c r="M21" s="129" t="s">
        <v>119</v>
      </c>
      <c r="N21" s="129" t="s">
        <v>221</v>
      </c>
      <c r="O21" s="129" t="s">
        <v>139</v>
      </c>
      <c r="P21" s="129" t="s">
        <v>155</v>
      </c>
      <c r="Q21" s="132" t="s">
        <v>28</v>
      </c>
      <c r="R21" s="132" t="s">
        <v>29</v>
      </c>
      <c r="S21" s="132" t="s">
        <v>31</v>
      </c>
      <c r="T21" s="132" t="s">
        <v>30</v>
      </c>
    </row>
    <row r="22" spans="1:20" ht="49.5" customHeight="1">
      <c r="A22" s="132"/>
      <c r="B22" s="132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2"/>
      <c r="R22" s="132"/>
      <c r="S22" s="132"/>
      <c r="T22" s="132"/>
    </row>
    <row r="23" spans="1:20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  <c r="H23" s="6">
        <v>8</v>
      </c>
      <c r="I23" s="6">
        <v>9</v>
      </c>
      <c r="J23" s="6">
        <v>10</v>
      </c>
      <c r="K23" s="6">
        <v>11</v>
      </c>
      <c r="L23" s="6">
        <v>12</v>
      </c>
      <c r="M23" s="6">
        <v>13</v>
      </c>
      <c r="N23" s="6">
        <v>14</v>
      </c>
      <c r="O23" s="6">
        <v>15</v>
      </c>
      <c r="P23" s="6">
        <v>16</v>
      </c>
      <c r="Q23" s="6">
        <v>17</v>
      </c>
      <c r="R23" s="6">
        <v>18</v>
      </c>
      <c r="S23" s="6">
        <v>19</v>
      </c>
      <c r="T23" s="6">
        <v>20</v>
      </c>
    </row>
    <row r="24" spans="1:20" ht="40.5" customHeight="1">
      <c r="A24" s="131">
        <v>1</v>
      </c>
      <c r="B24" s="133" t="s">
        <v>4</v>
      </c>
      <c r="C24" s="134" t="s">
        <v>6</v>
      </c>
      <c r="D24" s="131" t="s">
        <v>9</v>
      </c>
      <c r="E24" s="131" t="s">
        <v>8</v>
      </c>
      <c r="F24" s="131">
        <v>1</v>
      </c>
      <c r="G24" s="131">
        <v>2014</v>
      </c>
      <c r="H24" s="133" t="s">
        <v>17</v>
      </c>
      <c r="I24" s="131">
        <v>15</v>
      </c>
      <c r="J24" s="131" t="s">
        <v>72</v>
      </c>
      <c r="K24" s="166" t="s">
        <v>175</v>
      </c>
      <c r="L24" s="166" t="s">
        <v>144</v>
      </c>
      <c r="M24" s="169" t="s">
        <v>141</v>
      </c>
      <c r="N24" s="169" t="s">
        <v>145</v>
      </c>
      <c r="O24" s="163" t="s">
        <v>140</v>
      </c>
      <c r="P24" s="163" t="s">
        <v>140</v>
      </c>
      <c r="Q24" s="29">
        <v>15</v>
      </c>
      <c r="R24" s="31">
        <f>F24*Q24</f>
        <v>15</v>
      </c>
      <c r="S24" s="31">
        <f>R24*1.23</f>
        <v>18.45</v>
      </c>
      <c r="T24" s="31">
        <f>R24+S24</f>
        <v>33.450000000000003</v>
      </c>
    </row>
    <row r="25" spans="1:20" ht="40.5" customHeight="1">
      <c r="A25" s="131"/>
      <c r="B25" s="133"/>
      <c r="C25" s="134"/>
      <c r="D25" s="131"/>
      <c r="E25" s="131"/>
      <c r="F25" s="131"/>
      <c r="G25" s="131"/>
      <c r="H25" s="133"/>
      <c r="I25" s="131"/>
      <c r="J25" s="131"/>
      <c r="K25" s="167"/>
      <c r="L25" s="167"/>
      <c r="M25" s="170"/>
      <c r="N25" s="170"/>
      <c r="O25" s="165"/>
      <c r="P25" s="164"/>
      <c r="Q25" s="29">
        <v>18</v>
      </c>
      <c r="R25" s="31">
        <f>F24*Q25</f>
        <v>18</v>
      </c>
      <c r="S25" s="31">
        <f t="shared" ref="S25:S38" si="0">R25*1.23</f>
        <v>22.14</v>
      </c>
      <c r="T25" s="31">
        <f t="shared" ref="T25:T38" si="1">R25+S25</f>
        <v>40.14</v>
      </c>
    </row>
    <row r="26" spans="1:20" ht="22.5" customHeight="1">
      <c r="A26" s="27">
        <v>2</v>
      </c>
      <c r="B26" s="133"/>
      <c r="C26" s="28" t="s">
        <v>10</v>
      </c>
      <c r="D26" s="27" t="s">
        <v>11</v>
      </c>
      <c r="E26" s="27" t="s">
        <v>8</v>
      </c>
      <c r="F26" s="27">
        <v>23</v>
      </c>
      <c r="G26" s="27">
        <v>2014</v>
      </c>
      <c r="H26" s="30" t="s">
        <v>17</v>
      </c>
      <c r="I26" s="27">
        <v>15</v>
      </c>
      <c r="J26" s="27" t="s">
        <v>72</v>
      </c>
      <c r="K26" s="167"/>
      <c r="L26" s="167"/>
      <c r="M26" s="70" t="s">
        <v>142</v>
      </c>
      <c r="N26" s="70" t="s">
        <v>143</v>
      </c>
      <c r="O26" s="70" t="s">
        <v>138</v>
      </c>
      <c r="P26" s="164"/>
      <c r="Q26" s="31">
        <v>22</v>
      </c>
      <c r="R26" s="31">
        <f t="shared" ref="R26:R32" si="2">F26*Q26</f>
        <v>506</v>
      </c>
      <c r="S26" s="31">
        <f t="shared" si="0"/>
        <v>622.38</v>
      </c>
      <c r="T26" s="31">
        <f t="shared" si="1"/>
        <v>1128.3800000000001</v>
      </c>
    </row>
    <row r="27" spans="1:20" ht="22.5" customHeight="1">
      <c r="A27" s="27">
        <v>3</v>
      </c>
      <c r="B27" s="133"/>
      <c r="C27" s="28" t="s">
        <v>26</v>
      </c>
      <c r="D27" s="27" t="s">
        <v>27</v>
      </c>
      <c r="E27" s="27" t="s">
        <v>8</v>
      </c>
      <c r="F27" s="27">
        <v>21</v>
      </c>
      <c r="G27" s="27">
        <v>2014</v>
      </c>
      <c r="H27" s="30" t="s">
        <v>17</v>
      </c>
      <c r="I27" s="27">
        <v>15</v>
      </c>
      <c r="J27" s="27" t="s">
        <v>72</v>
      </c>
      <c r="K27" s="167"/>
      <c r="L27" s="167"/>
      <c r="M27" s="70" t="s">
        <v>142</v>
      </c>
      <c r="N27" s="70" t="s">
        <v>143</v>
      </c>
      <c r="O27" s="70" t="s">
        <v>138</v>
      </c>
      <c r="P27" s="164"/>
      <c r="Q27" s="31">
        <v>19</v>
      </c>
      <c r="R27" s="31">
        <f t="shared" si="2"/>
        <v>399</v>
      </c>
      <c r="S27" s="31">
        <f t="shared" si="0"/>
        <v>490.77</v>
      </c>
      <c r="T27" s="31">
        <f t="shared" si="1"/>
        <v>889.77</v>
      </c>
    </row>
    <row r="28" spans="1:20" ht="22.5" customHeight="1">
      <c r="A28" s="27">
        <v>4</v>
      </c>
      <c r="B28" s="133"/>
      <c r="C28" s="28" t="s">
        <v>26</v>
      </c>
      <c r="D28" s="27" t="s">
        <v>27</v>
      </c>
      <c r="E28" s="27" t="s">
        <v>8</v>
      </c>
      <c r="F28" s="27">
        <v>14</v>
      </c>
      <c r="G28" s="27">
        <v>2014</v>
      </c>
      <c r="H28" s="30" t="s">
        <v>17</v>
      </c>
      <c r="I28" s="27">
        <v>15</v>
      </c>
      <c r="J28" s="27" t="s">
        <v>72</v>
      </c>
      <c r="K28" s="167"/>
      <c r="L28" s="167"/>
      <c r="M28" s="70" t="s">
        <v>142</v>
      </c>
      <c r="N28" s="70" t="s">
        <v>143</v>
      </c>
      <c r="O28" s="70" t="s">
        <v>138</v>
      </c>
      <c r="P28" s="164"/>
      <c r="Q28" s="31">
        <v>15</v>
      </c>
      <c r="R28" s="31">
        <f t="shared" si="2"/>
        <v>210</v>
      </c>
      <c r="S28" s="31">
        <f t="shared" si="0"/>
        <v>258.3</v>
      </c>
      <c r="T28" s="31">
        <f t="shared" si="1"/>
        <v>468.3</v>
      </c>
    </row>
    <row r="29" spans="1:20" ht="22.5" customHeight="1">
      <c r="A29" s="27">
        <v>5</v>
      </c>
      <c r="B29" s="133"/>
      <c r="C29" s="28" t="s">
        <v>12</v>
      </c>
      <c r="D29" s="27" t="s">
        <v>13</v>
      </c>
      <c r="E29" s="27" t="s">
        <v>8</v>
      </c>
      <c r="F29" s="27">
        <v>11</v>
      </c>
      <c r="G29" s="27">
        <v>2014</v>
      </c>
      <c r="H29" s="30" t="s">
        <v>17</v>
      </c>
      <c r="I29" s="27">
        <v>15</v>
      </c>
      <c r="J29" s="27" t="s">
        <v>72</v>
      </c>
      <c r="K29" s="167"/>
      <c r="L29" s="167"/>
      <c r="M29" s="70" t="s">
        <v>142</v>
      </c>
      <c r="N29" s="70" t="s">
        <v>143</v>
      </c>
      <c r="O29" s="70" t="s">
        <v>138</v>
      </c>
      <c r="P29" s="164"/>
      <c r="Q29" s="31">
        <v>15</v>
      </c>
      <c r="R29" s="31">
        <f t="shared" si="2"/>
        <v>165</v>
      </c>
      <c r="S29" s="31">
        <f t="shared" si="0"/>
        <v>202.95</v>
      </c>
      <c r="T29" s="31">
        <f t="shared" si="1"/>
        <v>367.95</v>
      </c>
    </row>
    <row r="30" spans="1:20" ht="22.5" customHeight="1">
      <c r="A30" s="27">
        <v>6</v>
      </c>
      <c r="B30" s="133"/>
      <c r="C30" s="28" t="s">
        <v>33</v>
      </c>
      <c r="D30" s="27" t="s">
        <v>14</v>
      </c>
      <c r="E30" s="27" t="s">
        <v>8</v>
      </c>
      <c r="F30" s="27">
        <v>1</v>
      </c>
      <c r="G30" s="27">
        <v>2014</v>
      </c>
      <c r="H30" s="30" t="s">
        <v>17</v>
      </c>
      <c r="I30" s="27">
        <v>15</v>
      </c>
      <c r="J30" s="27" t="s">
        <v>72</v>
      </c>
      <c r="K30" s="167"/>
      <c r="L30" s="167"/>
      <c r="M30" s="70" t="s">
        <v>142</v>
      </c>
      <c r="N30" s="70" t="s">
        <v>143</v>
      </c>
      <c r="O30" s="70" t="s">
        <v>138</v>
      </c>
      <c r="P30" s="164"/>
      <c r="Q30" s="31">
        <v>15</v>
      </c>
      <c r="R30" s="31">
        <f t="shared" si="2"/>
        <v>15</v>
      </c>
      <c r="S30" s="31">
        <f t="shared" si="0"/>
        <v>18.45</v>
      </c>
      <c r="T30" s="31">
        <f t="shared" si="1"/>
        <v>33.450000000000003</v>
      </c>
    </row>
    <row r="31" spans="1:20" ht="22.5" customHeight="1">
      <c r="A31" s="27">
        <v>7</v>
      </c>
      <c r="B31" s="133"/>
      <c r="C31" s="28" t="s">
        <v>15</v>
      </c>
      <c r="D31" s="27" t="s">
        <v>16</v>
      </c>
      <c r="E31" s="27" t="s">
        <v>8</v>
      </c>
      <c r="F31" s="27">
        <v>4</v>
      </c>
      <c r="G31" s="27">
        <v>2014</v>
      </c>
      <c r="H31" s="30" t="s">
        <v>17</v>
      </c>
      <c r="I31" s="27">
        <v>15</v>
      </c>
      <c r="J31" s="27" t="s">
        <v>72</v>
      </c>
      <c r="K31" s="168"/>
      <c r="L31" s="168"/>
      <c r="M31" s="70" t="s">
        <v>142</v>
      </c>
      <c r="N31" s="70" t="s">
        <v>143</v>
      </c>
      <c r="O31" s="70" t="s">
        <v>138</v>
      </c>
      <c r="P31" s="165"/>
      <c r="Q31" s="31">
        <v>16</v>
      </c>
      <c r="R31" s="31">
        <f t="shared" si="2"/>
        <v>64</v>
      </c>
      <c r="S31" s="31">
        <f t="shared" si="0"/>
        <v>78.72</v>
      </c>
      <c r="T31" s="31">
        <f t="shared" si="1"/>
        <v>142.72</v>
      </c>
    </row>
    <row r="32" spans="1:20" ht="22.5" customHeight="1">
      <c r="A32" s="131">
        <v>8</v>
      </c>
      <c r="B32" s="133" t="s">
        <v>4</v>
      </c>
      <c r="C32" s="134" t="s">
        <v>6</v>
      </c>
      <c r="D32" s="131" t="s">
        <v>9</v>
      </c>
      <c r="E32" s="131" t="s">
        <v>8</v>
      </c>
      <c r="F32" s="131">
        <v>1</v>
      </c>
      <c r="G32" s="131">
        <v>2010</v>
      </c>
      <c r="H32" s="133" t="s">
        <v>17</v>
      </c>
      <c r="I32" s="131">
        <v>13</v>
      </c>
      <c r="J32" s="131" t="s">
        <v>72</v>
      </c>
      <c r="K32" s="166" t="s">
        <v>176</v>
      </c>
      <c r="L32" s="166" t="s">
        <v>144</v>
      </c>
      <c r="M32" s="163" t="s">
        <v>142</v>
      </c>
      <c r="N32" s="163" t="s">
        <v>143</v>
      </c>
      <c r="O32" s="163" t="s">
        <v>138</v>
      </c>
      <c r="P32" s="163" t="s">
        <v>138</v>
      </c>
      <c r="Q32" s="29">
        <v>15</v>
      </c>
      <c r="R32" s="31">
        <f t="shared" si="2"/>
        <v>15</v>
      </c>
      <c r="S32" s="31">
        <f t="shared" si="0"/>
        <v>18.45</v>
      </c>
      <c r="T32" s="31">
        <f t="shared" si="1"/>
        <v>33.450000000000003</v>
      </c>
    </row>
    <row r="33" spans="1:20" ht="22.5" customHeight="1">
      <c r="A33" s="131"/>
      <c r="B33" s="133"/>
      <c r="C33" s="134"/>
      <c r="D33" s="131"/>
      <c r="E33" s="131"/>
      <c r="F33" s="131"/>
      <c r="G33" s="131"/>
      <c r="H33" s="133"/>
      <c r="I33" s="131"/>
      <c r="J33" s="131"/>
      <c r="K33" s="167"/>
      <c r="L33" s="167"/>
      <c r="M33" s="165"/>
      <c r="N33" s="165"/>
      <c r="O33" s="165"/>
      <c r="P33" s="164"/>
      <c r="Q33" s="29">
        <v>18</v>
      </c>
      <c r="R33" s="31">
        <f>F32*Q33</f>
        <v>18</v>
      </c>
      <c r="S33" s="31">
        <f t="shared" si="0"/>
        <v>22.14</v>
      </c>
      <c r="T33" s="31">
        <f t="shared" si="1"/>
        <v>40.14</v>
      </c>
    </row>
    <row r="34" spans="1:20" ht="22.5" customHeight="1">
      <c r="A34" s="27">
        <v>9</v>
      </c>
      <c r="B34" s="133"/>
      <c r="C34" s="28" t="s">
        <v>10</v>
      </c>
      <c r="D34" s="27" t="s">
        <v>11</v>
      </c>
      <c r="E34" s="27" t="s">
        <v>8</v>
      </c>
      <c r="F34" s="27">
        <v>18</v>
      </c>
      <c r="G34" s="27">
        <v>2010</v>
      </c>
      <c r="H34" s="30" t="s">
        <v>17</v>
      </c>
      <c r="I34" s="27">
        <v>13</v>
      </c>
      <c r="J34" s="27" t="s">
        <v>72</v>
      </c>
      <c r="K34" s="167"/>
      <c r="L34" s="167"/>
      <c r="M34" s="70" t="s">
        <v>142</v>
      </c>
      <c r="N34" s="70" t="s">
        <v>143</v>
      </c>
      <c r="O34" s="70" t="s">
        <v>138</v>
      </c>
      <c r="P34" s="164"/>
      <c r="Q34" s="31">
        <v>22</v>
      </c>
      <c r="R34" s="31">
        <f>F34*Q34</f>
        <v>396</v>
      </c>
      <c r="S34" s="31">
        <f t="shared" si="0"/>
        <v>487.08</v>
      </c>
      <c r="T34" s="31">
        <f t="shared" si="1"/>
        <v>883.07999999999993</v>
      </c>
    </row>
    <row r="35" spans="1:20" ht="22.5" customHeight="1">
      <c r="A35" s="27">
        <v>10</v>
      </c>
      <c r="B35" s="133"/>
      <c r="C35" s="28" t="s">
        <v>26</v>
      </c>
      <c r="D35" s="27" t="s">
        <v>27</v>
      </c>
      <c r="E35" s="27" t="s">
        <v>8</v>
      </c>
      <c r="F35" s="27">
        <v>2</v>
      </c>
      <c r="G35" s="27">
        <v>2010</v>
      </c>
      <c r="H35" s="30" t="s">
        <v>17</v>
      </c>
      <c r="I35" s="27">
        <v>13</v>
      </c>
      <c r="J35" s="27" t="s">
        <v>72</v>
      </c>
      <c r="K35" s="167"/>
      <c r="L35" s="167"/>
      <c r="M35" s="70" t="s">
        <v>142</v>
      </c>
      <c r="N35" s="70" t="s">
        <v>143</v>
      </c>
      <c r="O35" s="70" t="s">
        <v>138</v>
      </c>
      <c r="P35" s="164"/>
      <c r="Q35" s="31">
        <v>19</v>
      </c>
      <c r="R35" s="31">
        <f>F35*Q35</f>
        <v>38</v>
      </c>
      <c r="S35" s="31">
        <f t="shared" si="0"/>
        <v>46.74</v>
      </c>
      <c r="T35" s="31">
        <f t="shared" si="1"/>
        <v>84.740000000000009</v>
      </c>
    </row>
    <row r="36" spans="1:20" ht="22.5" customHeight="1">
      <c r="A36" s="27">
        <v>11</v>
      </c>
      <c r="B36" s="133"/>
      <c r="C36" s="28" t="s">
        <v>12</v>
      </c>
      <c r="D36" s="27" t="s">
        <v>13</v>
      </c>
      <c r="E36" s="27" t="s">
        <v>8</v>
      </c>
      <c r="F36" s="27">
        <v>10</v>
      </c>
      <c r="G36" s="27">
        <v>2010</v>
      </c>
      <c r="H36" s="30" t="s">
        <v>17</v>
      </c>
      <c r="I36" s="27">
        <v>13</v>
      </c>
      <c r="J36" s="27" t="s">
        <v>72</v>
      </c>
      <c r="K36" s="167"/>
      <c r="L36" s="167"/>
      <c r="M36" s="70" t="s">
        <v>142</v>
      </c>
      <c r="N36" s="70" t="s">
        <v>143</v>
      </c>
      <c r="O36" s="70" t="s">
        <v>138</v>
      </c>
      <c r="P36" s="164"/>
      <c r="Q36" s="31">
        <v>19</v>
      </c>
      <c r="R36" s="31">
        <f>F36*Q36</f>
        <v>190</v>
      </c>
      <c r="S36" s="31">
        <f t="shared" si="0"/>
        <v>233.7</v>
      </c>
      <c r="T36" s="31">
        <f t="shared" si="1"/>
        <v>423.7</v>
      </c>
    </row>
    <row r="37" spans="1:20" ht="22.5" customHeight="1">
      <c r="A37" s="27">
        <v>12</v>
      </c>
      <c r="B37" s="133"/>
      <c r="C37" s="28" t="s">
        <v>33</v>
      </c>
      <c r="D37" s="27" t="s">
        <v>14</v>
      </c>
      <c r="E37" s="27" t="s">
        <v>8</v>
      </c>
      <c r="F37" s="27">
        <v>1</v>
      </c>
      <c r="G37" s="27">
        <v>2010</v>
      </c>
      <c r="H37" s="30" t="s">
        <v>17</v>
      </c>
      <c r="I37" s="27">
        <v>13</v>
      </c>
      <c r="J37" s="27" t="s">
        <v>72</v>
      </c>
      <c r="K37" s="167"/>
      <c r="L37" s="167"/>
      <c r="M37" s="70" t="s">
        <v>142</v>
      </c>
      <c r="N37" s="70" t="s">
        <v>143</v>
      </c>
      <c r="O37" s="70" t="s">
        <v>138</v>
      </c>
      <c r="P37" s="164"/>
      <c r="Q37" s="31">
        <v>15</v>
      </c>
      <c r="R37" s="31">
        <f>F37*Q37</f>
        <v>15</v>
      </c>
      <c r="S37" s="31">
        <f t="shared" si="0"/>
        <v>18.45</v>
      </c>
      <c r="T37" s="31">
        <f t="shared" si="1"/>
        <v>33.450000000000003</v>
      </c>
    </row>
    <row r="38" spans="1:20" ht="22.5" customHeight="1">
      <c r="A38" s="27">
        <v>13</v>
      </c>
      <c r="B38" s="133"/>
      <c r="C38" s="28" t="s">
        <v>15</v>
      </c>
      <c r="D38" s="27" t="s">
        <v>16</v>
      </c>
      <c r="E38" s="27" t="s">
        <v>8</v>
      </c>
      <c r="F38" s="27">
        <v>2</v>
      </c>
      <c r="G38" s="27">
        <v>2010</v>
      </c>
      <c r="H38" s="30" t="s">
        <v>17</v>
      </c>
      <c r="I38" s="27">
        <v>13</v>
      </c>
      <c r="J38" s="27" t="s">
        <v>72</v>
      </c>
      <c r="K38" s="168"/>
      <c r="L38" s="168"/>
      <c r="M38" s="70" t="s">
        <v>142</v>
      </c>
      <c r="N38" s="70" t="s">
        <v>143</v>
      </c>
      <c r="O38" s="70" t="s">
        <v>138</v>
      </c>
      <c r="P38" s="165"/>
      <c r="Q38" s="31">
        <v>16</v>
      </c>
      <c r="R38" s="31">
        <f>F38*Q38</f>
        <v>32</v>
      </c>
      <c r="S38" s="31">
        <f t="shared" si="0"/>
        <v>39.36</v>
      </c>
      <c r="T38" s="31">
        <f t="shared" si="1"/>
        <v>71.36</v>
      </c>
    </row>
    <row r="39" spans="1:20" ht="23.25" customHeight="1">
      <c r="J39" s="32"/>
      <c r="K39" s="32"/>
      <c r="L39" s="32"/>
      <c r="Q39" s="32" t="s">
        <v>38</v>
      </c>
      <c r="R39" s="72">
        <f>SUM(R24:R38)</f>
        <v>2096</v>
      </c>
      <c r="S39" s="72">
        <f t="shared" ref="S39:T39" si="3">SUM(S24:S38)</f>
        <v>2578.08</v>
      </c>
      <c r="T39" s="72">
        <f t="shared" si="3"/>
        <v>4674.0799999999981</v>
      </c>
    </row>
    <row r="40" spans="1:20" ht="16.5" customHeight="1">
      <c r="B40" s="26"/>
      <c r="C40" s="25"/>
      <c r="H40" s="26"/>
    </row>
    <row r="41" spans="1:20" ht="13.5" customHeight="1">
      <c r="B41" s="48" t="s">
        <v>99</v>
      </c>
    </row>
    <row r="42" spans="1:20" ht="13.5" customHeight="1"/>
    <row r="43" spans="1:20" ht="13.5" customHeight="1">
      <c r="B43" t="s">
        <v>100</v>
      </c>
    </row>
    <row r="44" spans="1:20" ht="13.5" customHeight="1"/>
    <row r="45" spans="1:20" ht="13.5" customHeight="1">
      <c r="B45" s="26"/>
    </row>
    <row r="46" spans="1:20" ht="13.5" customHeight="1">
      <c r="B46" s="26" t="s">
        <v>128</v>
      </c>
      <c r="H46" s="26" t="s">
        <v>124</v>
      </c>
    </row>
    <row r="47" spans="1:20" ht="13.5" customHeight="1"/>
    <row r="48" spans="1:20" ht="27" customHeight="1">
      <c r="B48" t="s">
        <v>76</v>
      </c>
      <c r="H48" t="s">
        <v>125</v>
      </c>
    </row>
    <row r="49" spans="2:2" ht="27" customHeight="1">
      <c r="B49" t="s">
        <v>77</v>
      </c>
    </row>
    <row r="50" spans="2:2" ht="27" customHeight="1">
      <c r="B50" t="s">
        <v>78</v>
      </c>
    </row>
    <row r="52" spans="2:2">
      <c r="B52" t="s">
        <v>177</v>
      </c>
    </row>
    <row r="53" spans="2:2">
      <c r="B53" t="s">
        <v>178</v>
      </c>
    </row>
    <row r="54" spans="2:2">
      <c r="B54" t="s">
        <v>179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24" t="s">
        <v>98</v>
      </c>
      <c r="C1" s="24"/>
      <c r="E1" s="24"/>
      <c r="O1" s="33"/>
      <c r="Q1" s="33"/>
      <c r="R1" s="33" t="s">
        <v>89</v>
      </c>
    </row>
    <row r="2" spans="1:18">
      <c r="B2" s="23"/>
    </row>
    <row r="3" spans="1:18">
      <c r="B3" s="23" t="s">
        <v>81</v>
      </c>
      <c r="C3" s="23"/>
      <c r="E3" s="23"/>
    </row>
    <row r="4" spans="1:18">
      <c r="E4" s="23"/>
    </row>
    <row r="5" spans="1:18" ht="30" customHeight="1">
      <c r="A5" s="135" t="s">
        <v>133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8" s="36" customFormat="1" ht="18.75" customHeight="1">
      <c r="A6" s="35" t="s">
        <v>42</v>
      </c>
      <c r="B6" s="37" t="s">
        <v>183</v>
      </c>
      <c r="C6" s="35"/>
      <c r="D6" s="35"/>
      <c r="E6" s="35"/>
      <c r="F6" s="35"/>
      <c r="G6" s="35"/>
      <c r="H6" s="35"/>
      <c r="I6" s="37"/>
      <c r="J6" s="35"/>
      <c r="K6" s="35"/>
      <c r="L6" s="35"/>
      <c r="M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P7" s="35"/>
      <c r="Q7" s="35"/>
      <c r="R7" s="35"/>
    </row>
    <row r="8" spans="1:18" s="36" customFormat="1" ht="18.75" customHeight="1">
      <c r="A8" s="35" t="s">
        <v>44</v>
      </c>
      <c r="B8" s="37" t="s">
        <v>96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P8" s="35"/>
      <c r="Q8" s="35"/>
      <c r="R8" s="35"/>
    </row>
    <row r="9" spans="1:18" s="36" customFormat="1" ht="18.75" customHeight="1">
      <c r="A9" s="35" t="s">
        <v>41</v>
      </c>
      <c r="B9" s="44" t="s">
        <v>45</v>
      </c>
      <c r="C9" s="35"/>
      <c r="D9" s="73" t="s">
        <v>181</v>
      </c>
      <c r="E9" s="35"/>
      <c r="F9" s="35"/>
      <c r="G9" s="35"/>
      <c r="H9" s="35"/>
      <c r="I9" s="35"/>
      <c r="J9" s="35"/>
      <c r="K9" s="35"/>
      <c r="L9" s="35"/>
      <c r="M9" s="35"/>
      <c r="P9" s="35"/>
      <c r="Q9" s="35"/>
      <c r="R9" s="35"/>
    </row>
    <row r="10" spans="1:18" s="36" customFormat="1" ht="18.75" customHeight="1">
      <c r="A10" s="35" t="s">
        <v>46</v>
      </c>
      <c r="B10" s="44" t="s">
        <v>131</v>
      </c>
      <c r="C10" s="35"/>
      <c r="D10" s="35"/>
      <c r="E10" s="35"/>
      <c r="F10" s="35"/>
      <c r="G10" s="35"/>
      <c r="H10" s="35"/>
      <c r="I10" s="74">
        <v>2</v>
      </c>
      <c r="J10" s="35"/>
      <c r="K10" s="35"/>
      <c r="L10" s="35"/>
      <c r="M10" s="35"/>
      <c r="P10" s="35"/>
      <c r="Q10" s="35"/>
      <c r="R10" s="35"/>
    </row>
    <row r="11" spans="1:18" s="36" customFormat="1" ht="18.75" customHeight="1">
      <c r="A11" s="35" t="s">
        <v>47</v>
      </c>
      <c r="B11" s="44" t="s">
        <v>239</v>
      </c>
      <c r="C11" s="35"/>
      <c r="D11" s="35"/>
      <c r="E11" s="35"/>
      <c r="F11" s="35"/>
      <c r="G11" s="35"/>
      <c r="H11" s="73" t="s">
        <v>182</v>
      </c>
      <c r="I11" s="37"/>
      <c r="J11" s="37"/>
      <c r="K11" s="37"/>
      <c r="L11" s="37"/>
      <c r="M11" s="37"/>
      <c r="N11" s="77"/>
      <c r="P11" s="35"/>
      <c r="Q11" s="35"/>
      <c r="R11" s="35"/>
    </row>
    <row r="12" spans="1:18" s="36" customFormat="1" ht="18.75" customHeight="1">
      <c r="A12" s="35" t="s">
        <v>49</v>
      </c>
      <c r="B12" s="44" t="s">
        <v>169</v>
      </c>
      <c r="C12" s="35"/>
      <c r="D12" s="35"/>
      <c r="E12" s="35"/>
      <c r="F12" s="35"/>
      <c r="G12" s="35"/>
      <c r="H12" s="78">
        <v>888.06</v>
      </c>
      <c r="I12" s="37"/>
      <c r="J12" s="37"/>
      <c r="K12" s="37"/>
      <c r="L12" s="37"/>
      <c r="M12" s="37"/>
      <c r="N12" s="77"/>
      <c r="P12" s="35"/>
      <c r="Q12" s="35"/>
      <c r="R12" s="35"/>
    </row>
    <row r="13" spans="1:18" s="36" customFormat="1" ht="18.75" customHeight="1">
      <c r="A13" s="35" t="s">
        <v>50</v>
      </c>
      <c r="B13" s="44" t="s">
        <v>170</v>
      </c>
      <c r="C13" s="35"/>
      <c r="D13" s="35"/>
      <c r="E13" s="35"/>
      <c r="F13" s="35"/>
      <c r="G13" s="35"/>
      <c r="H13" s="78">
        <v>1280.55</v>
      </c>
      <c r="I13" s="37"/>
      <c r="J13" s="37"/>
      <c r="K13" s="37"/>
      <c r="L13" s="37"/>
      <c r="M13" s="37"/>
      <c r="N13" s="77"/>
      <c r="P13" s="35"/>
      <c r="Q13" s="35"/>
      <c r="R13" s="35"/>
    </row>
    <row r="14" spans="1:18" s="36" customFormat="1" ht="18.75" customHeight="1">
      <c r="A14" s="35" t="s">
        <v>52</v>
      </c>
      <c r="B14" s="44" t="s">
        <v>171</v>
      </c>
      <c r="C14" s="35"/>
      <c r="D14" s="35"/>
      <c r="E14" s="35"/>
      <c r="F14" s="35"/>
      <c r="G14" s="35"/>
      <c r="H14" s="79">
        <v>18500</v>
      </c>
      <c r="I14" s="37"/>
      <c r="J14" s="37"/>
      <c r="K14" s="37"/>
      <c r="L14" s="37"/>
      <c r="M14" s="37"/>
      <c r="N14" s="77"/>
      <c r="P14" s="35"/>
      <c r="Q14" s="35"/>
      <c r="R14" s="35"/>
    </row>
    <row r="15" spans="1:18" s="36" customFormat="1" ht="18.75" customHeight="1">
      <c r="A15" s="35" t="s">
        <v>108</v>
      </c>
      <c r="B15" s="37" t="s">
        <v>132</v>
      </c>
      <c r="C15" s="35"/>
      <c r="D15" s="35"/>
      <c r="E15" s="35"/>
      <c r="F15" s="35"/>
      <c r="G15" s="35"/>
      <c r="H15" s="37"/>
      <c r="I15" s="37"/>
      <c r="J15" s="37"/>
      <c r="K15" s="37"/>
      <c r="L15" s="37"/>
      <c r="M15" s="37"/>
      <c r="N15" s="77"/>
      <c r="P15" s="35"/>
      <c r="Q15" s="35"/>
      <c r="R15" s="35"/>
    </row>
    <row r="17" spans="1:18" ht="19.5" customHeight="1">
      <c r="A17" s="132" t="s">
        <v>0</v>
      </c>
      <c r="B17" s="132" t="s">
        <v>93</v>
      </c>
      <c r="C17" s="126" t="s">
        <v>95</v>
      </c>
      <c r="D17" s="127"/>
      <c r="E17" s="127"/>
      <c r="F17" s="127"/>
      <c r="G17" s="128"/>
      <c r="H17" s="132" t="s">
        <v>1</v>
      </c>
      <c r="I17" s="132"/>
      <c r="J17" s="132"/>
      <c r="K17" s="129" t="s">
        <v>237</v>
      </c>
      <c r="L17" s="157" t="s">
        <v>238</v>
      </c>
      <c r="M17" s="158"/>
      <c r="N17" s="158"/>
      <c r="O17" s="132" t="s">
        <v>155</v>
      </c>
      <c r="P17" s="127" t="s">
        <v>135</v>
      </c>
      <c r="Q17" s="127"/>
      <c r="R17" s="128"/>
    </row>
    <row r="18" spans="1:18" ht="15.75" customHeight="1">
      <c r="A18" s="132"/>
      <c r="B18" s="132"/>
      <c r="C18" s="129" t="s">
        <v>94</v>
      </c>
      <c r="D18" s="129" t="s">
        <v>5</v>
      </c>
      <c r="E18" s="129" t="s">
        <v>7</v>
      </c>
      <c r="F18" s="129" t="s">
        <v>91</v>
      </c>
      <c r="G18" s="129" t="s">
        <v>73</v>
      </c>
      <c r="H18" s="129" t="s">
        <v>2</v>
      </c>
      <c r="I18" s="129" t="s">
        <v>3</v>
      </c>
      <c r="J18" s="129" t="s">
        <v>88</v>
      </c>
      <c r="K18" s="142"/>
      <c r="L18" s="129" t="s">
        <v>163</v>
      </c>
      <c r="M18" s="129" t="s">
        <v>55</v>
      </c>
      <c r="N18" s="155" t="s">
        <v>134</v>
      </c>
      <c r="O18" s="132"/>
      <c r="P18" s="132" t="s">
        <v>29</v>
      </c>
      <c r="Q18" s="132" t="s">
        <v>31</v>
      </c>
      <c r="R18" s="132" t="s">
        <v>30</v>
      </c>
    </row>
    <row r="19" spans="1:18" ht="49.5" customHeight="1">
      <c r="A19" s="132"/>
      <c r="B19" s="132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56"/>
      <c r="O19" s="132"/>
      <c r="P19" s="132"/>
      <c r="Q19" s="132"/>
      <c r="R19" s="132"/>
    </row>
    <row r="20" spans="1:18" ht="14.25" customHeight="1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  <c r="I20" s="6">
        <v>9</v>
      </c>
      <c r="J20" s="6">
        <v>10</v>
      </c>
      <c r="K20" s="6">
        <v>11</v>
      </c>
      <c r="L20" s="6">
        <v>12</v>
      </c>
      <c r="M20" s="6">
        <v>13</v>
      </c>
      <c r="N20" s="6">
        <v>14</v>
      </c>
      <c r="O20" s="6">
        <v>15</v>
      </c>
      <c r="P20" s="6">
        <v>16</v>
      </c>
      <c r="Q20" s="6">
        <v>17</v>
      </c>
      <c r="R20" s="6">
        <v>18</v>
      </c>
    </row>
    <row r="21" spans="1:18" ht="30" customHeight="1">
      <c r="A21" s="61">
        <v>1</v>
      </c>
      <c r="B21" s="171" t="s">
        <v>4</v>
      </c>
      <c r="C21" s="63" t="s">
        <v>6</v>
      </c>
      <c r="D21" s="61" t="s">
        <v>9</v>
      </c>
      <c r="E21" s="61" t="s">
        <v>8</v>
      </c>
      <c r="F21" s="61">
        <v>1</v>
      </c>
      <c r="G21" s="61">
        <v>2014</v>
      </c>
      <c r="H21" s="62" t="s">
        <v>17</v>
      </c>
      <c r="I21" s="61">
        <v>15</v>
      </c>
      <c r="J21" s="61" t="s">
        <v>72</v>
      </c>
      <c r="K21" s="174" t="s">
        <v>156</v>
      </c>
      <c r="L21" s="61" t="s">
        <v>172</v>
      </c>
      <c r="M21" s="61" t="s">
        <v>158</v>
      </c>
      <c r="N21" s="67" t="s">
        <v>136</v>
      </c>
      <c r="O21" s="163" t="s">
        <v>138</v>
      </c>
      <c r="P21" s="31">
        <v>150</v>
      </c>
      <c r="Q21" s="31">
        <f>P21*0.23</f>
        <v>34.5</v>
      </c>
      <c r="R21" s="31">
        <f>P21+Q21</f>
        <v>184.5</v>
      </c>
    </row>
    <row r="22" spans="1:18" ht="30" customHeight="1">
      <c r="A22" s="61">
        <v>2</v>
      </c>
      <c r="B22" s="172"/>
      <c r="C22" s="63" t="s">
        <v>10</v>
      </c>
      <c r="D22" s="61" t="s">
        <v>11</v>
      </c>
      <c r="E22" s="61" t="s">
        <v>8</v>
      </c>
      <c r="F22" s="61">
        <v>2</v>
      </c>
      <c r="G22" s="61">
        <v>2014</v>
      </c>
      <c r="H22" s="62" t="s">
        <v>17</v>
      </c>
      <c r="I22" s="61">
        <v>15</v>
      </c>
      <c r="J22" s="61" t="s">
        <v>72</v>
      </c>
      <c r="K22" s="167"/>
      <c r="L22" s="61" t="s">
        <v>172</v>
      </c>
      <c r="M22" s="61" t="s">
        <v>159</v>
      </c>
      <c r="N22" s="68" t="s">
        <v>137</v>
      </c>
      <c r="O22" s="164"/>
      <c r="P22" s="31">
        <v>220</v>
      </c>
      <c r="Q22" s="31">
        <f t="shared" ref="Q22:Q25" si="0">P22*0.23</f>
        <v>50.6</v>
      </c>
      <c r="R22" s="31">
        <f t="shared" ref="R22:R25" si="1">P22+Q22</f>
        <v>270.60000000000002</v>
      </c>
    </row>
    <row r="23" spans="1:18" ht="30" customHeight="1">
      <c r="A23" s="61">
        <v>3</v>
      </c>
      <c r="B23" s="173"/>
      <c r="C23" s="63" t="s">
        <v>15</v>
      </c>
      <c r="D23" s="61" t="s">
        <v>16</v>
      </c>
      <c r="E23" s="61" t="s">
        <v>8</v>
      </c>
      <c r="F23" s="61">
        <v>1</v>
      </c>
      <c r="G23" s="61">
        <v>2014</v>
      </c>
      <c r="H23" s="62" t="s">
        <v>17</v>
      </c>
      <c r="I23" s="61">
        <v>15</v>
      </c>
      <c r="J23" s="61" t="s">
        <v>72</v>
      </c>
      <c r="K23" s="168"/>
      <c r="L23" s="61" t="s">
        <v>172</v>
      </c>
      <c r="M23" s="61" t="s">
        <v>160</v>
      </c>
      <c r="N23" s="68" t="s">
        <v>137</v>
      </c>
      <c r="O23" s="165"/>
      <c r="P23" s="31">
        <v>32</v>
      </c>
      <c r="Q23" s="31">
        <f t="shared" si="0"/>
        <v>7.36</v>
      </c>
      <c r="R23" s="31">
        <f t="shared" si="1"/>
        <v>39.36</v>
      </c>
    </row>
    <row r="24" spans="1:18" ht="30" customHeight="1">
      <c r="A24" s="61">
        <v>4</v>
      </c>
      <c r="B24" s="133" t="s">
        <v>4</v>
      </c>
      <c r="C24" s="63" t="s">
        <v>10</v>
      </c>
      <c r="D24" s="61" t="s">
        <v>11</v>
      </c>
      <c r="E24" s="61" t="s">
        <v>8</v>
      </c>
      <c r="F24" s="61">
        <v>1</v>
      </c>
      <c r="G24" s="61">
        <v>2010</v>
      </c>
      <c r="H24" s="62" t="s">
        <v>17</v>
      </c>
      <c r="I24" s="61">
        <v>13</v>
      </c>
      <c r="J24" s="61" t="s">
        <v>72</v>
      </c>
      <c r="K24" s="167" t="s">
        <v>157</v>
      </c>
      <c r="L24" s="61" t="s">
        <v>172</v>
      </c>
      <c r="M24" s="61" t="s">
        <v>161</v>
      </c>
      <c r="N24" s="68" t="s">
        <v>137</v>
      </c>
      <c r="O24" s="163" t="s">
        <v>138</v>
      </c>
      <c r="P24" s="31">
        <v>220</v>
      </c>
      <c r="Q24" s="31">
        <f t="shared" si="0"/>
        <v>50.6</v>
      </c>
      <c r="R24" s="31">
        <f t="shared" si="1"/>
        <v>270.60000000000002</v>
      </c>
    </row>
    <row r="25" spans="1:18" ht="30" customHeight="1">
      <c r="A25" s="61">
        <v>5</v>
      </c>
      <c r="B25" s="133"/>
      <c r="C25" s="63" t="s">
        <v>15</v>
      </c>
      <c r="D25" s="61" t="s">
        <v>16</v>
      </c>
      <c r="E25" s="61" t="s">
        <v>8</v>
      </c>
      <c r="F25" s="61">
        <v>1</v>
      </c>
      <c r="G25" s="61">
        <v>2010</v>
      </c>
      <c r="H25" s="62" t="s">
        <v>17</v>
      </c>
      <c r="I25" s="61">
        <v>13</v>
      </c>
      <c r="J25" s="61" t="s">
        <v>72</v>
      </c>
      <c r="K25" s="168"/>
      <c r="L25" s="61" t="s">
        <v>172</v>
      </c>
      <c r="M25" s="61" t="s">
        <v>162</v>
      </c>
      <c r="N25" s="68" t="s">
        <v>137</v>
      </c>
      <c r="O25" s="165"/>
      <c r="P25" s="31">
        <v>100</v>
      </c>
      <c r="Q25" s="31">
        <f t="shared" si="0"/>
        <v>23</v>
      </c>
      <c r="R25" s="31">
        <f t="shared" si="1"/>
        <v>123</v>
      </c>
    </row>
    <row r="26" spans="1:18" ht="23.25" customHeight="1">
      <c r="J26" s="32"/>
      <c r="K26" s="32"/>
      <c r="L26" s="32"/>
      <c r="M26" s="32"/>
      <c r="O26" s="32" t="s">
        <v>38</v>
      </c>
      <c r="P26" s="72">
        <f>SUM(P21:P25)</f>
        <v>722</v>
      </c>
      <c r="Q26" s="72">
        <f t="shared" ref="Q26:R26" si="2">SUM(Q21:Q25)</f>
        <v>166.06</v>
      </c>
      <c r="R26" s="72">
        <f t="shared" si="2"/>
        <v>888.06000000000006</v>
      </c>
    </row>
    <row r="27" spans="1:18" ht="16.5" customHeight="1">
      <c r="B27" s="26"/>
      <c r="C27" s="25"/>
      <c r="H27" s="26"/>
    </row>
    <row r="28" spans="1:18" ht="13.5" customHeight="1">
      <c r="B28" s="48" t="s">
        <v>99</v>
      </c>
    </row>
    <row r="29" spans="1:18" ht="13.5" customHeight="1"/>
    <row r="30" spans="1:18" ht="13.5" customHeight="1">
      <c r="B30" t="s">
        <v>100</v>
      </c>
    </row>
    <row r="31" spans="1:18" ht="13.5" customHeight="1"/>
    <row r="32" spans="1:18" ht="13.5" customHeight="1">
      <c r="B32" s="26"/>
    </row>
    <row r="33" spans="2:8" ht="13.5" customHeight="1">
      <c r="B33" s="26" t="s">
        <v>128</v>
      </c>
      <c r="H33" s="26" t="s">
        <v>180</v>
      </c>
    </row>
    <row r="34" spans="2:8" ht="13.5" customHeight="1"/>
    <row r="35" spans="2:8" ht="27" customHeight="1">
      <c r="B35" t="s">
        <v>76</v>
      </c>
      <c r="H35" t="s">
        <v>125</v>
      </c>
    </row>
    <row r="36" spans="2:8" ht="27" customHeight="1">
      <c r="B36" t="s">
        <v>77</v>
      </c>
    </row>
    <row r="37" spans="2:8" ht="27" customHeight="1">
      <c r="B37" t="s">
        <v>78</v>
      </c>
    </row>
    <row r="39" spans="2:8">
      <c r="B39" t="s">
        <v>173</v>
      </c>
    </row>
    <row r="40" spans="2:8">
      <c r="B40" t="s">
        <v>174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view="pageBreakPreview" topLeftCell="A4" zoomScale="70" zoomScaleNormal="90" zoomScaleSheetLayoutView="70" workbookViewId="0">
      <selection activeCell="C44" sqref="C44"/>
    </sheetView>
  </sheetViews>
  <sheetFormatPr defaultRowHeight="14.25"/>
  <cols>
    <col min="1" max="1" width="4.125" customWidth="1"/>
    <col min="2" max="2" width="12.375" customWidth="1"/>
    <col min="3" max="3" width="33.8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4" t="s">
        <v>98</v>
      </c>
      <c r="C1" s="24"/>
      <c r="E1" s="24"/>
      <c r="Q1" s="33" t="s">
        <v>280</v>
      </c>
    </row>
    <row r="2" spans="1:17">
      <c r="B2" s="23"/>
    </row>
    <row r="3" spans="1:17">
      <c r="B3" s="23" t="s">
        <v>81</v>
      </c>
      <c r="C3" s="23"/>
      <c r="E3" s="23"/>
    </row>
    <row r="4" spans="1:17">
      <c r="E4" s="23"/>
    </row>
    <row r="5" spans="1:17" ht="30" customHeight="1">
      <c r="A5" s="135" t="s">
        <v>219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</row>
    <row r="6" spans="1:17" ht="30" customHeight="1">
      <c r="A6" s="135" t="s">
        <v>218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</row>
    <row r="7" spans="1:17" s="36" customFormat="1" ht="18.75" customHeight="1">
      <c r="A7" s="35" t="s">
        <v>42</v>
      </c>
      <c r="B7" s="37" t="s">
        <v>194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7" s="36" customFormat="1" ht="18.75" customHeight="1">
      <c r="A8" s="35" t="s">
        <v>43</v>
      </c>
      <c r="B8" s="37" t="s">
        <v>101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s="36" customFormat="1" ht="18.75" customHeight="1">
      <c r="A9" s="35" t="s">
        <v>44</v>
      </c>
      <c r="B9" s="37" t="s">
        <v>60</v>
      </c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7" s="36" customFormat="1" ht="18.75" customHeight="1">
      <c r="A10" s="35" t="s">
        <v>41</v>
      </c>
      <c r="B10" s="44" t="s">
        <v>293</v>
      </c>
      <c r="C10" s="35"/>
      <c r="D10" s="35"/>
      <c r="E10" s="74"/>
      <c r="F10" s="35"/>
      <c r="G10" s="35"/>
      <c r="H10" s="35"/>
      <c r="I10" s="35"/>
      <c r="J10" s="35"/>
      <c r="K10" s="35"/>
      <c r="L10" s="35"/>
    </row>
    <row r="11" spans="1:17" s="36" customFormat="1" ht="18.75" customHeight="1">
      <c r="A11" s="35" t="s">
        <v>46</v>
      </c>
      <c r="B11" s="44" t="s">
        <v>300</v>
      </c>
      <c r="C11" s="35"/>
      <c r="D11" s="35"/>
      <c r="E11" s="35"/>
      <c r="F11" s="35"/>
      <c r="G11" s="73"/>
      <c r="H11" s="35"/>
      <c r="I11" s="35"/>
      <c r="J11" s="35"/>
      <c r="K11" s="35"/>
      <c r="L11" s="35"/>
    </row>
    <row r="12" spans="1:17" s="36" customFormat="1" ht="18.75" customHeight="1">
      <c r="A12" s="35" t="s">
        <v>47</v>
      </c>
      <c r="B12" s="44" t="s">
        <v>299</v>
      </c>
      <c r="C12" s="35"/>
      <c r="D12" s="35"/>
      <c r="E12" s="35"/>
      <c r="F12" s="35"/>
      <c r="G12" s="73"/>
      <c r="H12" s="35"/>
      <c r="I12" s="35"/>
      <c r="J12" s="35"/>
      <c r="K12" s="35"/>
      <c r="L12" s="35"/>
    </row>
    <row r="13" spans="1:17" s="36" customFormat="1" ht="18.75" customHeight="1">
      <c r="A13" s="35" t="s">
        <v>49</v>
      </c>
      <c r="B13" s="37" t="s">
        <v>298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5" spans="1:17" ht="19.5" customHeight="1">
      <c r="A15" s="132" t="s">
        <v>0</v>
      </c>
      <c r="B15" s="132" t="s">
        <v>93</v>
      </c>
      <c r="C15" s="126" t="s">
        <v>95</v>
      </c>
      <c r="D15" s="127"/>
      <c r="E15" s="127"/>
      <c r="F15" s="127"/>
      <c r="G15" s="128"/>
      <c r="H15" s="132" t="s">
        <v>1</v>
      </c>
      <c r="I15" s="132"/>
      <c r="J15" s="132"/>
      <c r="K15" s="129" t="s">
        <v>303</v>
      </c>
      <c r="L15" s="129" t="s">
        <v>92</v>
      </c>
      <c r="M15" s="157" t="s">
        <v>304</v>
      </c>
      <c r="N15" s="158"/>
      <c r="O15" s="158"/>
      <c r="P15" s="158"/>
      <c r="Q15" s="159"/>
    </row>
    <row r="16" spans="1:17" ht="15.75" customHeight="1">
      <c r="A16" s="132"/>
      <c r="B16" s="132"/>
      <c r="C16" s="129" t="s">
        <v>94</v>
      </c>
      <c r="D16" s="129" t="s">
        <v>5</v>
      </c>
      <c r="E16" s="129" t="s">
        <v>7</v>
      </c>
      <c r="F16" s="129" t="s">
        <v>91</v>
      </c>
      <c r="G16" s="129" t="s">
        <v>73</v>
      </c>
      <c r="H16" s="129" t="s">
        <v>2</v>
      </c>
      <c r="I16" s="129" t="s">
        <v>3</v>
      </c>
      <c r="J16" s="129" t="s">
        <v>88</v>
      </c>
      <c r="K16" s="142"/>
      <c r="L16" s="142"/>
      <c r="M16" s="129" t="s">
        <v>185</v>
      </c>
      <c r="N16" s="129" t="s">
        <v>197</v>
      </c>
      <c r="O16" s="129" t="s">
        <v>203</v>
      </c>
      <c r="P16" s="129" t="s">
        <v>201</v>
      </c>
      <c r="Q16" s="129" t="s">
        <v>139</v>
      </c>
    </row>
    <row r="17" spans="1:17" ht="49.5" customHeight="1">
      <c r="A17" s="132"/>
      <c r="B17" s="132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</row>
    <row r="18" spans="1:17" ht="14.25" customHeight="1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</row>
    <row r="19" spans="1:17" ht="35.25" customHeight="1">
      <c r="A19" s="54">
        <v>1</v>
      </c>
      <c r="B19" s="136" t="s">
        <v>241</v>
      </c>
      <c r="C19" s="85" t="s">
        <v>243</v>
      </c>
      <c r="D19" s="54" t="s">
        <v>242</v>
      </c>
      <c r="E19" s="54" t="s">
        <v>244</v>
      </c>
      <c r="F19" s="54">
        <v>2</v>
      </c>
      <c r="G19" s="54">
        <v>2012</v>
      </c>
      <c r="H19" s="66" t="s">
        <v>259</v>
      </c>
      <c r="I19" s="54">
        <v>77</v>
      </c>
      <c r="J19" s="54" t="s">
        <v>260</v>
      </c>
      <c r="K19" s="88"/>
      <c r="L19" s="88"/>
      <c r="M19" s="67"/>
      <c r="N19" s="80"/>
      <c r="O19" s="80"/>
      <c r="P19" s="70"/>
      <c r="Q19" s="69"/>
    </row>
    <row r="20" spans="1:17" ht="35.25" customHeight="1">
      <c r="A20" s="54">
        <v>2</v>
      </c>
      <c r="B20" s="137"/>
      <c r="C20" s="55" t="s">
        <v>245</v>
      </c>
      <c r="D20" s="54" t="s">
        <v>246</v>
      </c>
      <c r="E20" s="54" t="s">
        <v>244</v>
      </c>
      <c r="F20" s="54">
        <v>2</v>
      </c>
      <c r="G20" s="54">
        <v>2012</v>
      </c>
      <c r="H20" s="66" t="s">
        <v>259</v>
      </c>
      <c r="I20" s="54">
        <v>77</v>
      </c>
      <c r="J20" s="54" t="s">
        <v>260</v>
      </c>
      <c r="K20" s="88"/>
      <c r="L20" s="88"/>
      <c r="M20" s="67"/>
      <c r="N20" s="67"/>
      <c r="O20" s="67"/>
      <c r="P20" s="70"/>
      <c r="Q20" s="69"/>
    </row>
    <row r="21" spans="1:17" ht="35.25" customHeight="1">
      <c r="A21" s="54">
        <v>3</v>
      </c>
      <c r="B21" s="137"/>
      <c r="C21" s="55" t="s">
        <v>247</v>
      </c>
      <c r="D21" s="54" t="s">
        <v>248</v>
      </c>
      <c r="E21" s="54" t="s">
        <v>244</v>
      </c>
      <c r="F21" s="54">
        <v>2</v>
      </c>
      <c r="G21" s="54">
        <v>2012</v>
      </c>
      <c r="H21" s="66" t="s">
        <v>259</v>
      </c>
      <c r="I21" s="54">
        <v>77</v>
      </c>
      <c r="J21" s="54" t="s">
        <v>260</v>
      </c>
      <c r="K21" s="88"/>
      <c r="L21" s="88"/>
      <c r="M21" s="67"/>
      <c r="N21" s="67"/>
      <c r="O21" s="67"/>
      <c r="P21" s="70"/>
      <c r="Q21" s="69"/>
    </row>
    <row r="22" spans="1:17" ht="35.25" customHeight="1">
      <c r="A22" s="54">
        <v>4</v>
      </c>
      <c r="B22" s="137"/>
      <c r="C22" s="55" t="s">
        <v>249</v>
      </c>
      <c r="D22" s="54" t="s">
        <v>250</v>
      </c>
      <c r="E22" s="54" t="s">
        <v>252</v>
      </c>
      <c r="F22" s="54">
        <v>1</v>
      </c>
      <c r="G22" s="54">
        <v>2012</v>
      </c>
      <c r="H22" s="66" t="s">
        <v>259</v>
      </c>
      <c r="I22" s="54">
        <v>77</v>
      </c>
      <c r="J22" s="54" t="s">
        <v>260</v>
      </c>
      <c r="K22" s="88"/>
      <c r="L22" s="88"/>
      <c r="M22" s="67"/>
      <c r="N22" s="67"/>
      <c r="O22" s="67"/>
      <c r="P22" s="70"/>
      <c r="Q22" s="69"/>
    </row>
    <row r="23" spans="1:17" ht="35.25" customHeight="1">
      <c r="A23" s="54">
        <v>5</v>
      </c>
      <c r="B23" s="137"/>
      <c r="C23" s="85" t="s">
        <v>251</v>
      </c>
      <c r="D23" s="54" t="s">
        <v>252</v>
      </c>
      <c r="E23" s="54" t="s">
        <v>252</v>
      </c>
      <c r="F23" s="54">
        <v>1</v>
      </c>
      <c r="G23" s="54">
        <v>2012</v>
      </c>
      <c r="H23" s="66" t="s">
        <v>259</v>
      </c>
      <c r="I23" s="54">
        <v>77</v>
      </c>
      <c r="J23" s="54" t="s">
        <v>260</v>
      </c>
      <c r="K23" s="88"/>
      <c r="L23" s="88"/>
      <c r="M23" s="67"/>
      <c r="N23" s="67"/>
      <c r="O23" s="67"/>
      <c r="P23" s="70"/>
      <c r="Q23" s="69"/>
    </row>
    <row r="24" spans="1:17" ht="35.25" customHeight="1">
      <c r="A24" s="54">
        <v>6</v>
      </c>
      <c r="B24" s="137"/>
      <c r="C24" s="55" t="s">
        <v>253</v>
      </c>
      <c r="D24" s="54" t="s">
        <v>252</v>
      </c>
      <c r="E24" s="54" t="s">
        <v>252</v>
      </c>
      <c r="F24" s="54">
        <v>1</v>
      </c>
      <c r="G24" s="54">
        <v>2012</v>
      </c>
      <c r="H24" s="66" t="s">
        <v>259</v>
      </c>
      <c r="I24" s="54">
        <v>77</v>
      </c>
      <c r="J24" s="54" t="s">
        <v>260</v>
      </c>
      <c r="K24" s="88"/>
      <c r="L24" s="88"/>
      <c r="M24" s="67"/>
      <c r="N24" s="67"/>
      <c r="O24" s="67"/>
      <c r="P24" s="70"/>
      <c r="Q24" s="69"/>
    </row>
    <row r="25" spans="1:17" ht="35.25" customHeight="1">
      <c r="A25" s="54">
        <v>7</v>
      </c>
      <c r="B25" s="137"/>
      <c r="C25" s="85" t="s">
        <v>254</v>
      </c>
      <c r="D25" s="54" t="s">
        <v>252</v>
      </c>
      <c r="E25" s="54" t="s">
        <v>252</v>
      </c>
      <c r="F25" s="54">
        <v>1</v>
      </c>
      <c r="G25" s="54">
        <v>2012</v>
      </c>
      <c r="H25" s="66" t="s">
        <v>259</v>
      </c>
      <c r="I25" s="54">
        <v>77</v>
      </c>
      <c r="J25" s="54" t="s">
        <v>260</v>
      </c>
      <c r="K25" s="88"/>
      <c r="L25" s="88"/>
      <c r="M25" s="67"/>
      <c r="N25" s="68"/>
      <c r="O25" s="67"/>
      <c r="P25" s="70"/>
      <c r="Q25" s="69"/>
    </row>
    <row r="26" spans="1:17" ht="35.25" customHeight="1">
      <c r="A26" s="54">
        <v>8</v>
      </c>
      <c r="B26" s="137"/>
      <c r="C26" s="85" t="s">
        <v>287</v>
      </c>
      <c r="D26" s="54" t="s">
        <v>252</v>
      </c>
      <c r="E26" s="54" t="s">
        <v>252</v>
      </c>
      <c r="F26" s="54">
        <v>1</v>
      </c>
      <c r="G26" s="54">
        <v>2012</v>
      </c>
      <c r="H26" s="66" t="s">
        <v>259</v>
      </c>
      <c r="I26" s="54">
        <v>77</v>
      </c>
      <c r="J26" s="54" t="s">
        <v>260</v>
      </c>
      <c r="K26" s="88"/>
      <c r="L26" s="88"/>
      <c r="M26" s="67"/>
      <c r="N26" s="68"/>
      <c r="O26" s="67"/>
      <c r="P26" s="70"/>
      <c r="Q26" s="69"/>
    </row>
    <row r="27" spans="1:17" ht="35.25" customHeight="1">
      <c r="A27" s="54">
        <v>9</v>
      </c>
      <c r="B27" s="137"/>
      <c r="C27" s="85" t="s">
        <v>255</v>
      </c>
      <c r="D27" s="54" t="s">
        <v>252</v>
      </c>
      <c r="E27" s="54" t="s">
        <v>252</v>
      </c>
      <c r="F27" s="54">
        <v>1</v>
      </c>
      <c r="G27" s="54">
        <v>2012</v>
      </c>
      <c r="H27" s="66" t="s">
        <v>259</v>
      </c>
      <c r="I27" s="54">
        <v>77</v>
      </c>
      <c r="J27" s="54" t="s">
        <v>260</v>
      </c>
      <c r="K27" s="88"/>
      <c r="L27" s="88"/>
      <c r="M27" s="68"/>
      <c r="N27" s="68"/>
      <c r="O27" s="68"/>
      <c r="P27" s="70"/>
      <c r="Q27" s="70"/>
    </row>
    <row r="28" spans="1:17" ht="23.25" customHeight="1">
      <c r="A28" s="54">
        <v>10</v>
      </c>
      <c r="B28" s="137"/>
      <c r="C28" s="85" t="s">
        <v>256</v>
      </c>
      <c r="D28" s="54" t="s">
        <v>252</v>
      </c>
      <c r="E28" s="54" t="s">
        <v>252</v>
      </c>
      <c r="F28" s="54">
        <v>1</v>
      </c>
      <c r="G28" s="54">
        <v>2012</v>
      </c>
      <c r="H28" s="66" t="s">
        <v>259</v>
      </c>
      <c r="I28" s="54">
        <v>77</v>
      </c>
      <c r="J28" s="54" t="s">
        <v>260</v>
      </c>
      <c r="K28" s="88"/>
      <c r="L28" s="88"/>
      <c r="M28" s="67"/>
      <c r="N28" s="68"/>
      <c r="O28" s="67"/>
      <c r="P28" s="70"/>
      <c r="Q28" s="71"/>
    </row>
    <row r="29" spans="1:17" ht="23.25" customHeight="1">
      <c r="A29" s="54">
        <v>11</v>
      </c>
      <c r="B29" s="137"/>
      <c r="C29" s="85" t="s">
        <v>257</v>
      </c>
      <c r="D29" s="54" t="s">
        <v>252</v>
      </c>
      <c r="E29" s="54" t="s">
        <v>252</v>
      </c>
      <c r="F29" s="54">
        <v>6</v>
      </c>
      <c r="G29" s="54">
        <v>2012</v>
      </c>
      <c r="H29" s="66" t="s">
        <v>259</v>
      </c>
      <c r="I29" s="54">
        <v>77</v>
      </c>
      <c r="J29" s="54" t="s">
        <v>260</v>
      </c>
      <c r="K29" s="88"/>
      <c r="L29" s="88"/>
      <c r="M29" s="67"/>
      <c r="N29" s="68"/>
      <c r="O29" s="67"/>
      <c r="P29" s="70"/>
      <c r="Q29" s="71"/>
    </row>
    <row r="30" spans="1:17" ht="16.5">
      <c r="A30" s="54">
        <v>12</v>
      </c>
      <c r="B30" s="137"/>
      <c r="C30" s="85" t="s">
        <v>258</v>
      </c>
      <c r="D30" s="54" t="s">
        <v>252</v>
      </c>
      <c r="E30" s="54" t="s">
        <v>252</v>
      </c>
      <c r="F30" s="54">
        <v>1</v>
      </c>
      <c r="G30" s="54">
        <v>2012</v>
      </c>
      <c r="H30" s="66" t="s">
        <v>259</v>
      </c>
      <c r="I30" s="54">
        <v>77</v>
      </c>
      <c r="J30" s="54" t="s">
        <v>260</v>
      </c>
      <c r="K30" s="88"/>
      <c r="L30" s="88"/>
      <c r="M30" s="68"/>
      <c r="N30" s="68"/>
      <c r="O30" s="68"/>
      <c r="P30" s="70"/>
      <c r="Q30" s="70"/>
    </row>
    <row r="31" spans="1:17" ht="63" customHeight="1">
      <c r="A31" s="54">
        <v>13</v>
      </c>
      <c r="B31" s="138"/>
      <c r="C31" s="85" t="s">
        <v>327</v>
      </c>
      <c r="D31" s="54" t="s">
        <v>252</v>
      </c>
      <c r="E31" s="54" t="s">
        <v>252</v>
      </c>
      <c r="F31" s="54">
        <v>1</v>
      </c>
      <c r="G31" s="54">
        <v>2012</v>
      </c>
      <c r="H31" s="66" t="s">
        <v>259</v>
      </c>
      <c r="I31" s="54">
        <v>77</v>
      </c>
      <c r="J31" s="54" t="s">
        <v>260</v>
      </c>
      <c r="K31" s="88"/>
      <c r="L31" s="88"/>
      <c r="M31" s="68"/>
      <c r="N31" s="68"/>
      <c r="O31" s="68"/>
      <c r="P31" s="70"/>
      <c r="Q31" s="70"/>
    </row>
    <row r="32" spans="1:17" ht="33">
      <c r="A32" s="54">
        <v>14</v>
      </c>
      <c r="B32" s="136" t="s">
        <v>241</v>
      </c>
      <c r="C32" s="85" t="s">
        <v>243</v>
      </c>
      <c r="D32" s="54" t="s">
        <v>242</v>
      </c>
      <c r="E32" s="54" t="s">
        <v>244</v>
      </c>
      <c r="F32" s="54">
        <v>2</v>
      </c>
      <c r="G32" s="54">
        <v>2012</v>
      </c>
      <c r="H32" s="66" t="s">
        <v>261</v>
      </c>
      <c r="I32" s="54">
        <v>93</v>
      </c>
      <c r="J32" s="54" t="s">
        <v>262</v>
      </c>
      <c r="K32" s="88"/>
      <c r="L32" s="88"/>
      <c r="M32" s="67"/>
      <c r="N32" s="68"/>
      <c r="O32" s="67"/>
      <c r="P32" s="70"/>
      <c r="Q32" s="71"/>
    </row>
    <row r="33" spans="1:17" ht="33">
      <c r="A33" s="54">
        <v>15</v>
      </c>
      <c r="B33" s="137"/>
      <c r="C33" s="85" t="s">
        <v>245</v>
      </c>
      <c r="D33" s="54" t="s">
        <v>246</v>
      </c>
      <c r="E33" s="54" t="s">
        <v>244</v>
      </c>
      <c r="F33" s="54">
        <v>2</v>
      </c>
      <c r="G33" s="54">
        <v>2012</v>
      </c>
      <c r="H33" s="66" t="s">
        <v>261</v>
      </c>
      <c r="I33" s="54">
        <v>93</v>
      </c>
      <c r="J33" s="54" t="s">
        <v>262</v>
      </c>
      <c r="K33" s="88"/>
      <c r="L33" s="88"/>
      <c r="M33" s="68"/>
      <c r="N33" s="68"/>
      <c r="O33" s="68"/>
      <c r="P33" s="70"/>
      <c r="Q33" s="70"/>
    </row>
    <row r="34" spans="1:17" ht="33">
      <c r="A34" s="54">
        <v>16</v>
      </c>
      <c r="B34" s="137"/>
      <c r="C34" s="85" t="s">
        <v>247</v>
      </c>
      <c r="D34" s="54" t="s">
        <v>248</v>
      </c>
      <c r="E34" s="54" t="s">
        <v>244</v>
      </c>
      <c r="F34" s="54">
        <v>2</v>
      </c>
      <c r="G34" s="54">
        <v>2012</v>
      </c>
      <c r="H34" s="66" t="s">
        <v>261</v>
      </c>
      <c r="I34" s="54">
        <v>93</v>
      </c>
      <c r="J34" s="54" t="s">
        <v>262</v>
      </c>
      <c r="K34" s="88"/>
      <c r="L34" s="88"/>
      <c r="M34" s="67"/>
      <c r="N34" s="68"/>
      <c r="O34" s="67"/>
      <c r="P34" s="70"/>
      <c r="Q34" s="71"/>
    </row>
    <row r="35" spans="1:17" ht="33">
      <c r="A35" s="54">
        <v>17</v>
      </c>
      <c r="B35" s="137"/>
      <c r="C35" s="85" t="s">
        <v>249</v>
      </c>
      <c r="D35" s="54" t="s">
        <v>250</v>
      </c>
      <c r="E35" s="54" t="s">
        <v>252</v>
      </c>
      <c r="F35" s="54">
        <v>1</v>
      </c>
      <c r="G35" s="54">
        <v>2012</v>
      </c>
      <c r="H35" s="66" t="s">
        <v>261</v>
      </c>
      <c r="I35" s="54">
        <v>93</v>
      </c>
      <c r="J35" s="54" t="s">
        <v>262</v>
      </c>
      <c r="K35" s="88"/>
      <c r="L35" s="88"/>
      <c r="M35" s="67"/>
      <c r="N35" s="68"/>
      <c r="O35" s="67"/>
      <c r="P35" s="70"/>
      <c r="Q35" s="71"/>
    </row>
    <row r="36" spans="1:17" ht="33">
      <c r="A36" s="54">
        <v>18</v>
      </c>
      <c r="B36" s="137"/>
      <c r="C36" s="85" t="s">
        <v>251</v>
      </c>
      <c r="D36" s="54" t="s">
        <v>252</v>
      </c>
      <c r="E36" s="54" t="s">
        <v>252</v>
      </c>
      <c r="F36" s="54">
        <v>1</v>
      </c>
      <c r="G36" s="54">
        <v>2012</v>
      </c>
      <c r="H36" s="66" t="s">
        <v>261</v>
      </c>
      <c r="I36" s="54">
        <v>93</v>
      </c>
      <c r="J36" s="54" t="s">
        <v>262</v>
      </c>
      <c r="K36" s="88"/>
      <c r="L36" s="88"/>
      <c r="M36" s="68"/>
      <c r="N36" s="68"/>
      <c r="O36" s="68"/>
      <c r="P36" s="70"/>
      <c r="Q36" s="70"/>
    </row>
    <row r="37" spans="1:17" ht="27" customHeight="1">
      <c r="A37" s="54">
        <v>19</v>
      </c>
      <c r="B37" s="137"/>
      <c r="C37" s="85" t="s">
        <v>253</v>
      </c>
      <c r="D37" s="54" t="s">
        <v>252</v>
      </c>
      <c r="E37" s="54" t="s">
        <v>252</v>
      </c>
      <c r="F37" s="54">
        <v>1</v>
      </c>
      <c r="G37" s="54">
        <v>2012</v>
      </c>
      <c r="H37" s="66" t="s">
        <v>261</v>
      </c>
      <c r="I37" s="54">
        <v>93</v>
      </c>
      <c r="J37" s="54" t="s">
        <v>262</v>
      </c>
      <c r="K37" s="88"/>
      <c r="L37" s="88"/>
      <c r="M37" s="67"/>
      <c r="N37" s="68"/>
      <c r="O37" s="67"/>
      <c r="P37" s="70"/>
      <c r="Q37" s="71"/>
    </row>
    <row r="38" spans="1:17" ht="33">
      <c r="A38" s="54">
        <v>20</v>
      </c>
      <c r="B38" s="137"/>
      <c r="C38" s="85" t="s">
        <v>254</v>
      </c>
      <c r="D38" s="54" t="s">
        <v>252</v>
      </c>
      <c r="E38" s="54" t="s">
        <v>252</v>
      </c>
      <c r="F38" s="54">
        <v>1</v>
      </c>
      <c r="G38" s="54">
        <v>2012</v>
      </c>
      <c r="H38" s="66" t="s">
        <v>261</v>
      </c>
      <c r="I38" s="54">
        <v>93</v>
      </c>
      <c r="J38" s="54" t="s">
        <v>262</v>
      </c>
      <c r="K38" s="88"/>
      <c r="L38" s="88"/>
      <c r="M38" s="67"/>
      <c r="N38" s="68"/>
      <c r="O38" s="67"/>
      <c r="P38" s="70"/>
      <c r="Q38" s="71"/>
    </row>
    <row r="39" spans="1:17" ht="27" customHeight="1">
      <c r="A39" s="54">
        <v>21</v>
      </c>
      <c r="B39" s="137"/>
      <c r="C39" s="85" t="s">
        <v>287</v>
      </c>
      <c r="D39" s="54" t="s">
        <v>252</v>
      </c>
      <c r="E39" s="54" t="s">
        <v>252</v>
      </c>
      <c r="F39" s="54">
        <v>1</v>
      </c>
      <c r="G39" s="54">
        <v>2012</v>
      </c>
      <c r="H39" s="66" t="s">
        <v>261</v>
      </c>
      <c r="I39" s="54">
        <v>93</v>
      </c>
      <c r="J39" s="54" t="s">
        <v>262</v>
      </c>
      <c r="K39" s="88"/>
      <c r="L39" s="88"/>
      <c r="M39" s="68"/>
      <c r="N39" s="68"/>
      <c r="O39" s="68"/>
      <c r="P39" s="70"/>
      <c r="Q39" s="70"/>
    </row>
    <row r="40" spans="1:17" ht="33">
      <c r="A40" s="54">
        <v>22</v>
      </c>
      <c r="B40" s="137"/>
      <c r="C40" s="85" t="s">
        <v>255</v>
      </c>
      <c r="D40" s="54" t="s">
        <v>252</v>
      </c>
      <c r="E40" s="54" t="s">
        <v>252</v>
      </c>
      <c r="F40" s="54">
        <v>1</v>
      </c>
      <c r="G40" s="54">
        <v>2012</v>
      </c>
      <c r="H40" s="66" t="s">
        <v>261</v>
      </c>
      <c r="I40" s="54">
        <v>93</v>
      </c>
      <c r="J40" s="54" t="s">
        <v>262</v>
      </c>
      <c r="K40" s="88"/>
      <c r="L40" s="88"/>
      <c r="M40" s="67"/>
      <c r="N40" s="68"/>
      <c r="O40" s="67"/>
      <c r="P40" s="70"/>
      <c r="Q40" s="71"/>
    </row>
    <row r="41" spans="1:17" ht="33">
      <c r="A41" s="54">
        <v>23</v>
      </c>
      <c r="B41" s="137"/>
      <c r="C41" s="85" t="s">
        <v>256</v>
      </c>
      <c r="D41" s="54" t="s">
        <v>252</v>
      </c>
      <c r="E41" s="54" t="s">
        <v>252</v>
      </c>
      <c r="F41" s="54">
        <v>1</v>
      </c>
      <c r="G41" s="54">
        <v>2012</v>
      </c>
      <c r="H41" s="66" t="s">
        <v>261</v>
      </c>
      <c r="I41" s="54">
        <v>93</v>
      </c>
      <c r="J41" s="54" t="s">
        <v>262</v>
      </c>
      <c r="K41" s="88"/>
      <c r="L41" s="88"/>
      <c r="M41" s="67"/>
      <c r="N41" s="68"/>
      <c r="O41" s="67"/>
      <c r="P41" s="70"/>
      <c r="Q41" s="71"/>
    </row>
    <row r="42" spans="1:17" ht="13.5" customHeight="1">
      <c r="A42" s="54">
        <v>24</v>
      </c>
      <c r="B42" s="137"/>
      <c r="C42" s="85" t="s">
        <v>257</v>
      </c>
      <c r="D42" s="54" t="s">
        <v>252</v>
      </c>
      <c r="E42" s="54" t="s">
        <v>252</v>
      </c>
      <c r="F42" s="54">
        <v>6</v>
      </c>
      <c r="G42" s="54">
        <v>2012</v>
      </c>
      <c r="H42" s="66" t="s">
        <v>261</v>
      </c>
      <c r="I42" s="54">
        <v>93</v>
      </c>
      <c r="J42" s="54" t="s">
        <v>262</v>
      </c>
      <c r="K42" s="88"/>
      <c r="L42" s="88"/>
      <c r="M42" s="68"/>
      <c r="N42" s="68"/>
      <c r="O42" s="68"/>
      <c r="P42" s="70"/>
      <c r="Q42" s="70"/>
    </row>
    <row r="43" spans="1:17" ht="33">
      <c r="A43" s="54">
        <v>25</v>
      </c>
      <c r="B43" s="137"/>
      <c r="C43" s="85" t="s">
        <v>258</v>
      </c>
      <c r="D43" s="54" t="s">
        <v>252</v>
      </c>
      <c r="E43" s="54" t="s">
        <v>252</v>
      </c>
      <c r="F43" s="54">
        <v>1</v>
      </c>
      <c r="G43" s="54">
        <v>2012</v>
      </c>
      <c r="H43" s="66" t="s">
        <v>261</v>
      </c>
      <c r="I43" s="54">
        <v>93</v>
      </c>
      <c r="J43" s="54" t="s">
        <v>262</v>
      </c>
      <c r="K43" s="88"/>
      <c r="L43" s="88"/>
      <c r="M43" s="68"/>
      <c r="N43" s="68"/>
      <c r="O43" s="68"/>
      <c r="P43" s="70"/>
      <c r="Q43" s="70"/>
    </row>
    <row r="44" spans="1:17" ht="66">
      <c r="A44" s="54">
        <v>26</v>
      </c>
      <c r="B44" s="138"/>
      <c r="C44" s="85" t="s">
        <v>327</v>
      </c>
      <c r="D44" s="54" t="s">
        <v>252</v>
      </c>
      <c r="E44" s="54" t="s">
        <v>252</v>
      </c>
      <c r="F44" s="54">
        <v>1</v>
      </c>
      <c r="G44" s="54">
        <v>2012</v>
      </c>
      <c r="H44" s="66" t="s">
        <v>261</v>
      </c>
      <c r="I44" s="54">
        <v>93</v>
      </c>
      <c r="J44" s="54" t="s">
        <v>262</v>
      </c>
      <c r="K44" s="88"/>
      <c r="L44" s="88"/>
      <c r="M44" s="68"/>
      <c r="N44" s="68"/>
      <c r="O44" s="68"/>
      <c r="P44" s="70"/>
      <c r="Q44" s="70"/>
    </row>
    <row r="45" spans="1:17" ht="15">
      <c r="M45" s="26" t="s">
        <v>208</v>
      </c>
    </row>
    <row r="46" spans="1:17">
      <c r="A46" s="2" t="s">
        <v>50</v>
      </c>
      <c r="B46" s="1" t="s">
        <v>205</v>
      </c>
      <c r="C46" s="1"/>
      <c r="D46" s="1"/>
      <c r="E46" s="1"/>
      <c r="F46" s="1"/>
      <c r="H46" s="125" t="s">
        <v>138</v>
      </c>
    </row>
    <row r="47" spans="1:17">
      <c r="A47" s="2" t="s">
        <v>52</v>
      </c>
      <c r="B47" s="1" t="s">
        <v>200</v>
      </c>
      <c r="C47" s="1"/>
      <c r="D47" s="1"/>
      <c r="E47" s="1"/>
      <c r="F47" s="1"/>
      <c r="H47" s="125" t="s">
        <v>140</v>
      </c>
      <c r="M47" t="s">
        <v>79</v>
      </c>
    </row>
    <row r="48" spans="1:17">
      <c r="A48" s="2"/>
      <c r="B48" s="1" t="s">
        <v>289</v>
      </c>
      <c r="C48" s="1"/>
      <c r="D48" s="1"/>
      <c r="E48" s="1"/>
      <c r="F48" s="1"/>
      <c r="H48" s="81"/>
    </row>
    <row r="49" spans="1:9">
      <c r="A49" s="2" t="s">
        <v>108</v>
      </c>
      <c r="B49" s="1" t="s">
        <v>206</v>
      </c>
    </row>
    <row r="50" spans="1:9">
      <c r="A50" s="2" t="s">
        <v>109</v>
      </c>
      <c r="B50" s="1" t="s">
        <v>217</v>
      </c>
    </row>
    <row r="51" spans="1:9">
      <c r="A51" s="2"/>
      <c r="B51" s="1"/>
    </row>
    <row r="52" spans="1:9" ht="15">
      <c r="B52" s="48" t="s">
        <v>314</v>
      </c>
      <c r="H52" s="26" t="s">
        <v>195</v>
      </c>
      <c r="I52" s="26"/>
    </row>
    <row r="54" spans="1:9">
      <c r="B54" t="s">
        <v>76</v>
      </c>
      <c r="H54" t="s">
        <v>76</v>
      </c>
    </row>
    <row r="55" spans="1:9">
      <c r="B55" t="s">
        <v>77</v>
      </c>
      <c r="H55" t="s">
        <v>77</v>
      </c>
    </row>
    <row r="56" spans="1:9">
      <c r="B56" t="s">
        <v>78</v>
      </c>
      <c r="H56" t="s">
        <v>78</v>
      </c>
    </row>
    <row r="58" spans="1:9" ht="15">
      <c r="B58" s="26"/>
    </row>
    <row r="59" spans="1:9" ht="15">
      <c r="B59" s="26" t="s">
        <v>124</v>
      </c>
      <c r="H59" s="26"/>
    </row>
    <row r="61" spans="1:9">
      <c r="B61" t="s">
        <v>79</v>
      </c>
    </row>
  </sheetData>
  <mergeCells count="24"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F16:F17"/>
    <mergeCell ref="G16:G17"/>
    <mergeCell ref="H16:H17"/>
    <mergeCell ref="P16:P17"/>
    <mergeCell ref="B19:B31"/>
    <mergeCell ref="B32:B44"/>
    <mergeCell ref="I16:I17"/>
    <mergeCell ref="J16:J17"/>
    <mergeCell ref="M16:M17"/>
    <mergeCell ref="N16:N17"/>
    <mergeCell ref="O16:O1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1" manualBreakCount="1">
    <brk id="3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D996268-ECC5-427B-8E9F-00001BDC137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12</vt:i4>
      </vt:variant>
    </vt:vector>
  </HeadingPairs>
  <TitlesOfParts>
    <vt:vector size="24" baseType="lpstr">
      <vt:lpstr>Wycena SOI PRZYKŁAD</vt:lpstr>
      <vt:lpstr>Oferta wykonawcy WZÓR</vt:lpstr>
      <vt:lpstr>Oferta wykonawcy PRZYKŁAD</vt:lpstr>
      <vt:lpstr>Wzór Harmonogramu WZÓR</vt:lpstr>
      <vt:lpstr>Wzór Harmonogramu PRZYKŁAD</vt:lpstr>
      <vt:lpstr>Zest do fakt konserw WZÓR</vt:lpstr>
      <vt:lpstr>Zest do fakt konserw PRZYKŁAD</vt:lpstr>
      <vt:lpstr>Zest do fakt naprawy PRZYKŁAD</vt:lpstr>
      <vt:lpstr>Raport WZÓR</vt:lpstr>
      <vt:lpstr>Raport PRZYKŁAD</vt:lpstr>
      <vt:lpstr>Numeracja dokumentów</vt:lpstr>
      <vt:lpstr>Zbiorcze zestawienie</vt:lpstr>
      <vt:lpstr>'Oferta wykonawcy WZÓR'!Obszar_wydruku</vt:lpstr>
      <vt:lpstr>'Zest do fakt konserw WZÓR'!Obszar_wydruku</vt:lpstr>
      <vt:lpstr>'Oferta wykonawcy PRZYKŁAD'!Tytuły_wydruku</vt:lpstr>
      <vt:lpstr>'Oferta wykonawcy WZÓR'!Tytuły_wydruku</vt:lpstr>
      <vt:lpstr>'Raport PRZYKŁAD'!Tytuły_wydruku</vt:lpstr>
      <vt:lpstr>'Raport WZÓR'!Tytuły_wydruku</vt:lpstr>
      <vt:lpstr>'Wycena SOI PRZYKŁAD'!Tytuły_wydruku</vt:lpstr>
      <vt:lpstr>'Wzór Harmonogramu PRZYKŁAD'!Tytuły_wydruku</vt:lpstr>
      <vt:lpstr>'Wzór Harmonogramu WZÓR'!Tytuły_wydruku</vt:lpstr>
      <vt:lpstr>'Zest do fakt konserw PRZYKŁAD'!Tytuły_wydruku</vt:lpstr>
      <vt:lpstr>'Zest do fakt konserw WZÓR'!Tytuły_wydruku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2020-02-05T13:52:38Z</cp:lastPrinted>
  <dcterms:created xsi:type="dcterms:W3CDTF">2019-02-10T16:20:29Z</dcterms:created>
  <dcterms:modified xsi:type="dcterms:W3CDTF">2025-04-11T07:16:17Z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725589b2-1f67-4ccb-9b55-6fed8edec189</vt:lpwstr>
  </property>
  <property fmtid="{D5CDD505-2E9C-101B-9397-08002B2CF9AE}" pid="3" name="bjSaver">
    <vt:lpwstr>66bD4mar0tPPEfQAVB92OIlGTotjN+0p</vt:lpwstr>
  </property>
  <property fmtid="{D5CDD505-2E9C-101B-9397-08002B2CF9AE}" pid="4" name="s5636:Creator type=organization">
    <vt:lpwstr>MILNET-Z</vt:lpwstr>
  </property>
  <property fmtid="{D5CDD505-2E9C-101B-9397-08002B2CF9AE}" pid="5" name="s5636:Creator type=author">
    <vt:lpwstr>Łukasz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DocumentSecurityLabel">
    <vt:lpwstr>[d7220eed-17a6-431d-810c-83a0ddfed893]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10.49.198.76</vt:lpwstr>
  </property>
</Properties>
</file>