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a\Desktop\przetarg wyposażenie\"/>
    </mc:Choice>
  </mc:AlternateContent>
  <xr:revisionPtr revIDLastSave="0" documentId="13_ncr:1_{C8C998B0-17A7-4CE8-A996-C99034CD78CE}" xr6:coauthVersionLast="47" xr6:coauthVersionMax="47" xr10:uidLastSave="{00000000-0000-0000-0000-000000000000}"/>
  <bookViews>
    <workbookView xWindow="-108" yWindow="-108" windowWidth="23256" windowHeight="12456" xr2:uid="{35B798BE-9485-427C-983A-A6B914335230}"/>
  </bookViews>
  <sheets>
    <sheet name="Arkusz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8" i="1" l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216" i="1"/>
  <c r="G216" i="1" s="1"/>
  <c r="H216" i="1" s="1"/>
  <c r="F217" i="1"/>
  <c r="G217" i="1" s="1"/>
  <c r="H217" i="1" s="1"/>
  <c r="F218" i="1"/>
  <c r="G218" i="1" s="1"/>
  <c r="H218" i="1" s="1"/>
  <c r="F219" i="1"/>
  <c r="G219" i="1" s="1"/>
  <c r="H219" i="1" s="1"/>
  <c r="F220" i="1"/>
  <c r="G220" i="1" s="1"/>
  <c r="H220" i="1" s="1"/>
  <c r="F221" i="1"/>
  <c r="G221" i="1" s="1"/>
  <c r="H221" i="1" s="1"/>
  <c r="F222" i="1"/>
  <c r="G222" i="1" s="1"/>
  <c r="H222" i="1" s="1"/>
  <c r="F223" i="1"/>
  <c r="G223" i="1" s="1"/>
  <c r="H223" i="1" s="1"/>
  <c r="F224" i="1"/>
  <c r="G224" i="1" s="1"/>
  <c r="H224" i="1" s="1"/>
  <c r="F225" i="1"/>
  <c r="G225" i="1" s="1"/>
  <c r="H225" i="1" s="1"/>
  <c r="F226" i="1"/>
  <c r="G226" i="1" s="1"/>
  <c r="H226" i="1" s="1"/>
  <c r="F227" i="1"/>
  <c r="G227" i="1" s="1"/>
  <c r="H227" i="1" s="1"/>
  <c r="F228" i="1"/>
  <c r="G228" i="1" s="1"/>
  <c r="H228" i="1" s="1"/>
  <c r="F229" i="1"/>
  <c r="G229" i="1" s="1"/>
  <c r="H229" i="1" s="1"/>
  <c r="F230" i="1"/>
  <c r="G230" i="1" s="1"/>
  <c r="H230" i="1" s="1"/>
  <c r="F231" i="1"/>
  <c r="G231" i="1" s="1"/>
  <c r="H231" i="1" s="1"/>
  <c r="F232" i="1"/>
  <c r="G232" i="1" s="1"/>
  <c r="H232" i="1" s="1"/>
  <c r="F233" i="1"/>
  <c r="G233" i="1" s="1"/>
  <c r="H233" i="1" s="1"/>
  <c r="F234" i="1"/>
  <c r="G234" i="1" s="1"/>
  <c r="H234" i="1" s="1"/>
  <c r="F235" i="1"/>
  <c r="G235" i="1" s="1"/>
  <c r="H235" i="1" s="1"/>
  <c r="F236" i="1"/>
  <c r="G236" i="1" s="1"/>
  <c r="H236" i="1" s="1"/>
  <c r="F237" i="1"/>
  <c r="G237" i="1" s="1"/>
  <c r="H237" i="1" s="1"/>
  <c r="F238" i="1"/>
  <c r="G238" i="1" s="1"/>
  <c r="H238" i="1" s="1"/>
  <c r="F239" i="1"/>
  <c r="G239" i="1" s="1"/>
  <c r="H239" i="1" s="1"/>
  <c r="F240" i="1"/>
  <c r="G240" i="1" s="1"/>
  <c r="H240" i="1" s="1"/>
  <c r="F241" i="1"/>
  <c r="G241" i="1" s="1"/>
  <c r="H241" i="1" s="1"/>
  <c r="F242" i="1"/>
  <c r="G242" i="1" s="1"/>
  <c r="H242" i="1" s="1"/>
  <c r="F243" i="1"/>
  <c r="G243" i="1" s="1"/>
  <c r="H243" i="1" s="1"/>
  <c r="F244" i="1"/>
  <c r="G244" i="1" s="1"/>
  <c r="H244" i="1" s="1"/>
  <c r="F245" i="1"/>
  <c r="G245" i="1" s="1"/>
  <c r="H245" i="1" s="1"/>
  <c r="F246" i="1"/>
  <c r="G246" i="1" s="1"/>
  <c r="H246" i="1" s="1"/>
  <c r="F247" i="1"/>
  <c r="G247" i="1" s="1"/>
  <c r="H247" i="1" s="1"/>
  <c r="F248" i="1"/>
  <c r="G248" i="1" s="1"/>
  <c r="H248" i="1" s="1"/>
  <c r="F249" i="1"/>
  <c r="G249" i="1" s="1"/>
  <c r="H249" i="1" s="1"/>
  <c r="F250" i="1"/>
  <c r="G250" i="1" s="1"/>
  <c r="H250" i="1" s="1"/>
  <c r="F251" i="1"/>
  <c r="G251" i="1" s="1"/>
  <c r="H251" i="1" s="1"/>
  <c r="F252" i="1"/>
  <c r="G252" i="1" s="1"/>
  <c r="H252" i="1" s="1"/>
  <c r="F253" i="1"/>
  <c r="G253" i="1" s="1"/>
  <c r="H253" i="1" s="1"/>
  <c r="F254" i="1"/>
  <c r="G254" i="1" s="1"/>
  <c r="H254" i="1" s="1"/>
  <c r="F255" i="1"/>
  <c r="G255" i="1" s="1"/>
  <c r="H255" i="1" s="1"/>
  <c r="F256" i="1"/>
  <c r="G256" i="1" s="1"/>
  <c r="H256" i="1" s="1"/>
  <c r="F257" i="1"/>
  <c r="G257" i="1" s="1"/>
  <c r="H257" i="1" s="1"/>
  <c r="F258" i="1"/>
  <c r="G258" i="1" s="1"/>
  <c r="H258" i="1" s="1"/>
  <c r="F259" i="1"/>
  <c r="G259" i="1" s="1"/>
  <c r="H259" i="1" s="1"/>
  <c r="F260" i="1"/>
  <c r="G260" i="1" s="1"/>
  <c r="H260" i="1" s="1"/>
  <c r="F261" i="1"/>
  <c r="G261" i="1" s="1"/>
  <c r="H261" i="1" s="1"/>
  <c r="F262" i="1"/>
  <c r="G262" i="1" s="1"/>
  <c r="H262" i="1" s="1"/>
  <c r="F263" i="1"/>
  <c r="G263" i="1" s="1"/>
  <c r="H263" i="1" s="1"/>
  <c r="F264" i="1"/>
  <c r="G264" i="1" s="1"/>
  <c r="H264" i="1" s="1"/>
  <c r="F265" i="1"/>
  <c r="G265" i="1" s="1"/>
  <c r="H265" i="1" s="1"/>
  <c r="F266" i="1"/>
  <c r="G266" i="1" s="1"/>
  <c r="H266" i="1" s="1"/>
  <c r="F267" i="1"/>
  <c r="G267" i="1" s="1"/>
  <c r="H267" i="1" s="1"/>
  <c r="F268" i="1"/>
  <c r="G268" i="1" s="1"/>
  <c r="H268" i="1" s="1"/>
  <c r="F269" i="1"/>
  <c r="G269" i="1" s="1"/>
  <c r="H269" i="1" s="1"/>
  <c r="F270" i="1"/>
  <c r="G270" i="1" s="1"/>
  <c r="H270" i="1" s="1"/>
  <c r="F271" i="1"/>
  <c r="G271" i="1" s="1"/>
  <c r="H271" i="1" s="1"/>
  <c r="F272" i="1"/>
  <c r="G272" i="1" s="1"/>
  <c r="H272" i="1" s="1"/>
  <c r="F273" i="1"/>
  <c r="G273" i="1" s="1"/>
  <c r="H273" i="1" s="1"/>
  <c r="F274" i="1"/>
  <c r="G274" i="1" s="1"/>
  <c r="H274" i="1" s="1"/>
  <c r="F275" i="1"/>
  <c r="G275" i="1" s="1"/>
  <c r="H275" i="1" s="1"/>
  <c r="F276" i="1"/>
  <c r="G276" i="1" s="1"/>
  <c r="H276" i="1" s="1"/>
  <c r="F277" i="1"/>
  <c r="G277" i="1" s="1"/>
  <c r="H277" i="1" s="1"/>
  <c r="F278" i="1"/>
  <c r="G278" i="1" s="1"/>
  <c r="H278" i="1" s="1"/>
  <c r="F279" i="1"/>
  <c r="G279" i="1" s="1"/>
  <c r="H279" i="1" s="1"/>
  <c r="F215" i="1"/>
  <c r="G215" i="1" s="1"/>
  <c r="H215" i="1" s="1"/>
  <c r="F180" i="1"/>
  <c r="G180" i="1" s="1"/>
  <c r="H180" i="1" s="1"/>
  <c r="F181" i="1"/>
  <c r="G181" i="1" s="1"/>
  <c r="H181" i="1" s="1"/>
  <c r="F182" i="1"/>
  <c r="G182" i="1" s="1"/>
  <c r="H182" i="1" s="1"/>
  <c r="F183" i="1"/>
  <c r="G183" i="1" s="1"/>
  <c r="H183" i="1" s="1"/>
  <c r="F184" i="1"/>
  <c r="G184" i="1" s="1"/>
  <c r="H184" i="1" s="1"/>
  <c r="F185" i="1"/>
  <c r="G185" i="1" s="1"/>
  <c r="H185" i="1" s="1"/>
  <c r="F186" i="1"/>
  <c r="G186" i="1" s="1"/>
  <c r="H186" i="1" s="1"/>
  <c r="F187" i="1"/>
  <c r="G187" i="1" s="1"/>
  <c r="H187" i="1" s="1"/>
  <c r="F188" i="1"/>
  <c r="G188" i="1" s="1"/>
  <c r="H188" i="1" s="1"/>
  <c r="F189" i="1"/>
  <c r="G189" i="1" s="1"/>
  <c r="H189" i="1" s="1"/>
  <c r="F190" i="1"/>
  <c r="G190" i="1" s="1"/>
  <c r="H190" i="1" s="1"/>
  <c r="F191" i="1"/>
  <c r="G191" i="1" s="1"/>
  <c r="H191" i="1" s="1"/>
  <c r="F192" i="1"/>
  <c r="G192" i="1" s="1"/>
  <c r="H192" i="1" s="1"/>
  <c r="F193" i="1"/>
  <c r="G193" i="1" s="1"/>
  <c r="H193" i="1" s="1"/>
  <c r="F194" i="1"/>
  <c r="G194" i="1" s="1"/>
  <c r="H194" i="1" s="1"/>
  <c r="F195" i="1"/>
  <c r="G195" i="1" s="1"/>
  <c r="H195" i="1" s="1"/>
  <c r="F196" i="1"/>
  <c r="G196" i="1" s="1"/>
  <c r="H196" i="1" s="1"/>
  <c r="F197" i="1"/>
  <c r="G197" i="1" s="1"/>
  <c r="H197" i="1" s="1"/>
  <c r="F198" i="1"/>
  <c r="G198" i="1" s="1"/>
  <c r="H198" i="1" s="1"/>
  <c r="F199" i="1"/>
  <c r="G199" i="1" s="1"/>
  <c r="H199" i="1" s="1"/>
  <c r="F200" i="1"/>
  <c r="G200" i="1" s="1"/>
  <c r="H200" i="1" s="1"/>
  <c r="F201" i="1"/>
  <c r="G201" i="1" s="1"/>
  <c r="H201" i="1" s="1"/>
  <c r="F202" i="1"/>
  <c r="G202" i="1" s="1"/>
  <c r="H202" i="1" s="1"/>
  <c r="F203" i="1"/>
  <c r="G203" i="1" s="1"/>
  <c r="H203" i="1" s="1"/>
  <c r="F204" i="1"/>
  <c r="G204" i="1" s="1"/>
  <c r="H204" i="1" s="1"/>
  <c r="F205" i="1"/>
  <c r="G205" i="1" s="1"/>
  <c r="H205" i="1" s="1"/>
  <c r="F206" i="1"/>
  <c r="G206" i="1" s="1"/>
  <c r="H206" i="1" s="1"/>
  <c r="F207" i="1"/>
  <c r="G207" i="1" s="1"/>
  <c r="H207" i="1" s="1"/>
  <c r="F208" i="1"/>
  <c r="G208" i="1" s="1"/>
  <c r="H208" i="1" s="1"/>
  <c r="F209" i="1"/>
  <c r="G209" i="1" s="1"/>
  <c r="H209" i="1" s="1"/>
  <c r="F210" i="1"/>
  <c r="G210" i="1" s="1"/>
  <c r="H210" i="1" s="1"/>
  <c r="F211" i="1"/>
  <c r="G211" i="1" s="1"/>
  <c r="H211" i="1" s="1"/>
  <c r="F179" i="1"/>
  <c r="G179" i="1" s="1"/>
  <c r="H179" i="1" s="1"/>
  <c r="F169" i="1"/>
  <c r="G169" i="1" s="1"/>
  <c r="H169" i="1" s="1"/>
  <c r="F170" i="1"/>
  <c r="G170" i="1" s="1"/>
  <c r="H170" i="1" s="1"/>
  <c r="F171" i="1"/>
  <c r="G171" i="1" s="1"/>
  <c r="H171" i="1" s="1"/>
  <c r="F172" i="1"/>
  <c r="G172" i="1" s="1"/>
  <c r="H172" i="1" s="1"/>
  <c r="F173" i="1"/>
  <c r="G173" i="1" s="1"/>
  <c r="H173" i="1" s="1"/>
  <c r="F174" i="1"/>
  <c r="G174" i="1" s="1"/>
  <c r="H174" i="1" s="1"/>
  <c r="F175" i="1"/>
  <c r="G175" i="1" s="1"/>
  <c r="H175" i="1" s="1"/>
  <c r="F168" i="1"/>
  <c r="G168" i="1" s="1"/>
  <c r="H168" i="1" s="1"/>
  <c r="F110" i="1"/>
  <c r="G110" i="1" s="1"/>
  <c r="H110" i="1" s="1"/>
  <c r="F111" i="1"/>
  <c r="G111" i="1" s="1"/>
  <c r="H111" i="1" s="1"/>
  <c r="F112" i="1"/>
  <c r="G112" i="1" s="1"/>
  <c r="H112" i="1" s="1"/>
  <c r="F113" i="1"/>
  <c r="G113" i="1" s="1"/>
  <c r="H113" i="1" s="1"/>
  <c r="F114" i="1"/>
  <c r="G114" i="1" s="1"/>
  <c r="H114" i="1" s="1"/>
  <c r="F115" i="1"/>
  <c r="G115" i="1" s="1"/>
  <c r="H115" i="1" s="1"/>
  <c r="F116" i="1"/>
  <c r="G116" i="1" s="1"/>
  <c r="H116" i="1" s="1"/>
  <c r="F117" i="1"/>
  <c r="G117" i="1" s="1"/>
  <c r="H117" i="1" s="1"/>
  <c r="F118" i="1"/>
  <c r="G118" i="1" s="1"/>
  <c r="H118" i="1" s="1"/>
  <c r="F119" i="1"/>
  <c r="G119" i="1" s="1"/>
  <c r="H119" i="1" s="1"/>
  <c r="F120" i="1"/>
  <c r="G120" i="1" s="1"/>
  <c r="H120" i="1" s="1"/>
  <c r="F121" i="1"/>
  <c r="G121" i="1" s="1"/>
  <c r="H121" i="1" s="1"/>
  <c r="F122" i="1"/>
  <c r="G122" i="1" s="1"/>
  <c r="H122" i="1" s="1"/>
  <c r="F123" i="1"/>
  <c r="G123" i="1" s="1"/>
  <c r="H123" i="1" s="1"/>
  <c r="F124" i="1"/>
  <c r="G124" i="1" s="1"/>
  <c r="H124" i="1" s="1"/>
  <c r="F125" i="1"/>
  <c r="G125" i="1" s="1"/>
  <c r="H125" i="1" s="1"/>
  <c r="F126" i="1"/>
  <c r="G126" i="1" s="1"/>
  <c r="H126" i="1" s="1"/>
  <c r="F127" i="1"/>
  <c r="G127" i="1" s="1"/>
  <c r="H127" i="1" s="1"/>
  <c r="F128" i="1"/>
  <c r="G128" i="1" s="1"/>
  <c r="H128" i="1" s="1"/>
  <c r="F129" i="1"/>
  <c r="G129" i="1" s="1"/>
  <c r="H129" i="1" s="1"/>
  <c r="F130" i="1"/>
  <c r="G130" i="1" s="1"/>
  <c r="H130" i="1" s="1"/>
  <c r="F131" i="1"/>
  <c r="G131" i="1" s="1"/>
  <c r="H131" i="1" s="1"/>
  <c r="F132" i="1"/>
  <c r="G132" i="1" s="1"/>
  <c r="H132" i="1" s="1"/>
  <c r="F133" i="1"/>
  <c r="G133" i="1" s="1"/>
  <c r="H133" i="1" s="1"/>
  <c r="F134" i="1"/>
  <c r="G134" i="1" s="1"/>
  <c r="H134" i="1" s="1"/>
  <c r="F135" i="1"/>
  <c r="G135" i="1" s="1"/>
  <c r="H135" i="1" s="1"/>
  <c r="F136" i="1"/>
  <c r="G136" i="1" s="1"/>
  <c r="H136" i="1" s="1"/>
  <c r="F137" i="1"/>
  <c r="G137" i="1" s="1"/>
  <c r="H137" i="1" s="1"/>
  <c r="F138" i="1"/>
  <c r="G138" i="1" s="1"/>
  <c r="H138" i="1" s="1"/>
  <c r="F139" i="1"/>
  <c r="G139" i="1" s="1"/>
  <c r="H139" i="1" s="1"/>
  <c r="F140" i="1"/>
  <c r="G140" i="1" s="1"/>
  <c r="H140" i="1" s="1"/>
  <c r="F141" i="1"/>
  <c r="G141" i="1" s="1"/>
  <c r="H141" i="1" s="1"/>
  <c r="F142" i="1"/>
  <c r="G142" i="1" s="1"/>
  <c r="H142" i="1" s="1"/>
  <c r="F143" i="1"/>
  <c r="G143" i="1" s="1"/>
  <c r="H143" i="1" s="1"/>
  <c r="F144" i="1"/>
  <c r="G144" i="1" s="1"/>
  <c r="H144" i="1" s="1"/>
  <c r="F145" i="1"/>
  <c r="G145" i="1" s="1"/>
  <c r="H145" i="1" s="1"/>
  <c r="F146" i="1"/>
  <c r="G146" i="1" s="1"/>
  <c r="H146" i="1" s="1"/>
  <c r="F147" i="1"/>
  <c r="G147" i="1" s="1"/>
  <c r="H147" i="1" s="1"/>
  <c r="F148" i="1"/>
  <c r="G148" i="1" s="1"/>
  <c r="H148" i="1" s="1"/>
  <c r="F149" i="1"/>
  <c r="G149" i="1" s="1"/>
  <c r="H149" i="1" s="1"/>
  <c r="F150" i="1"/>
  <c r="G150" i="1" s="1"/>
  <c r="H150" i="1" s="1"/>
  <c r="F151" i="1"/>
  <c r="G151" i="1" s="1"/>
  <c r="H151" i="1" s="1"/>
  <c r="F152" i="1"/>
  <c r="G152" i="1" s="1"/>
  <c r="H152" i="1" s="1"/>
  <c r="F153" i="1"/>
  <c r="G153" i="1" s="1"/>
  <c r="H153" i="1" s="1"/>
  <c r="F154" i="1"/>
  <c r="G154" i="1" s="1"/>
  <c r="H154" i="1" s="1"/>
  <c r="F155" i="1"/>
  <c r="G155" i="1" s="1"/>
  <c r="H155" i="1" s="1"/>
  <c r="F156" i="1"/>
  <c r="G156" i="1" s="1"/>
  <c r="H156" i="1" s="1"/>
  <c r="F157" i="1"/>
  <c r="G157" i="1" s="1"/>
  <c r="H157" i="1" s="1"/>
  <c r="F158" i="1"/>
  <c r="G158" i="1" s="1"/>
  <c r="H158" i="1" s="1"/>
  <c r="F159" i="1"/>
  <c r="G159" i="1" s="1"/>
  <c r="H159" i="1" s="1"/>
  <c r="F160" i="1"/>
  <c r="G160" i="1" s="1"/>
  <c r="H160" i="1" s="1"/>
  <c r="F161" i="1"/>
  <c r="G161" i="1" s="1"/>
  <c r="H161" i="1" s="1"/>
  <c r="F162" i="1"/>
  <c r="G162" i="1" s="1"/>
  <c r="H162" i="1" s="1"/>
  <c r="F163" i="1"/>
  <c r="G163" i="1" s="1"/>
  <c r="H163" i="1" s="1"/>
  <c r="F164" i="1"/>
  <c r="G164" i="1" s="1"/>
  <c r="H164" i="1" s="1"/>
  <c r="F109" i="1"/>
  <c r="G109" i="1" s="1"/>
  <c r="H109" i="1" s="1"/>
  <c r="F87" i="1"/>
  <c r="G87" i="1" s="1"/>
  <c r="H87" i="1" s="1"/>
  <c r="F69" i="1"/>
  <c r="G69" i="1" s="1"/>
  <c r="H69" i="1" s="1"/>
  <c r="F70" i="1"/>
  <c r="G70" i="1" s="1"/>
  <c r="H70" i="1" s="1"/>
  <c r="F71" i="1"/>
  <c r="G71" i="1" s="1"/>
  <c r="H71" i="1" s="1"/>
  <c r="F72" i="1"/>
  <c r="G72" i="1" s="1"/>
  <c r="H72" i="1" s="1"/>
  <c r="F73" i="1"/>
  <c r="G73" i="1" s="1"/>
  <c r="H73" i="1" s="1"/>
  <c r="F74" i="1"/>
  <c r="G74" i="1" s="1"/>
  <c r="H74" i="1" s="1"/>
  <c r="F75" i="1"/>
  <c r="G75" i="1" s="1"/>
  <c r="H75" i="1" s="1"/>
  <c r="F76" i="1"/>
  <c r="G76" i="1" s="1"/>
  <c r="H76" i="1" s="1"/>
  <c r="F77" i="1"/>
  <c r="G77" i="1" s="1"/>
  <c r="H77" i="1" s="1"/>
  <c r="F78" i="1"/>
  <c r="G78" i="1" s="1"/>
  <c r="H78" i="1" s="1"/>
  <c r="F79" i="1"/>
  <c r="G79" i="1" s="1"/>
  <c r="H79" i="1" s="1"/>
  <c r="F80" i="1"/>
  <c r="G80" i="1" s="1"/>
  <c r="H80" i="1" s="1"/>
  <c r="F81" i="1"/>
  <c r="G81" i="1" s="1"/>
  <c r="H81" i="1" s="1"/>
  <c r="F82" i="1"/>
  <c r="G82" i="1" s="1"/>
  <c r="H82" i="1" s="1"/>
  <c r="F83" i="1"/>
  <c r="G83" i="1" s="1"/>
  <c r="H83" i="1" s="1"/>
  <c r="F68" i="1"/>
  <c r="G68" i="1" s="1"/>
  <c r="H68" i="1" s="1"/>
  <c r="F33" i="1"/>
  <c r="G33" i="1" s="1"/>
  <c r="H33" i="1" s="1"/>
  <c r="F34" i="1"/>
  <c r="G34" i="1" s="1"/>
  <c r="H34" i="1" s="1"/>
  <c r="F35" i="1"/>
  <c r="G35" i="1" s="1"/>
  <c r="H35" i="1" s="1"/>
  <c r="F36" i="1"/>
  <c r="G36" i="1" s="1"/>
  <c r="H36" i="1" s="1"/>
  <c r="F37" i="1"/>
  <c r="G37" i="1" s="1"/>
  <c r="H37" i="1" s="1"/>
  <c r="F38" i="1"/>
  <c r="G38" i="1" s="1"/>
  <c r="H38" i="1" s="1"/>
  <c r="F39" i="1"/>
  <c r="G39" i="1" s="1"/>
  <c r="H39" i="1" s="1"/>
  <c r="F40" i="1"/>
  <c r="G40" i="1" s="1"/>
  <c r="H40" i="1" s="1"/>
  <c r="F41" i="1"/>
  <c r="G41" i="1" s="1"/>
  <c r="H41" i="1" s="1"/>
  <c r="F42" i="1"/>
  <c r="G42" i="1" s="1"/>
  <c r="H42" i="1" s="1"/>
  <c r="F43" i="1"/>
  <c r="G43" i="1" s="1"/>
  <c r="H43" i="1" s="1"/>
  <c r="F44" i="1"/>
  <c r="G44" i="1" s="1"/>
  <c r="H44" i="1" s="1"/>
  <c r="F45" i="1"/>
  <c r="G45" i="1" s="1"/>
  <c r="H45" i="1" s="1"/>
  <c r="F46" i="1"/>
  <c r="G46" i="1" s="1"/>
  <c r="H46" i="1" s="1"/>
  <c r="F47" i="1"/>
  <c r="G47" i="1" s="1"/>
  <c r="H47" i="1" s="1"/>
  <c r="F48" i="1"/>
  <c r="G48" i="1" s="1"/>
  <c r="H48" i="1" s="1"/>
  <c r="F49" i="1"/>
  <c r="G49" i="1" s="1"/>
  <c r="H49" i="1" s="1"/>
  <c r="F50" i="1"/>
  <c r="G50" i="1" s="1"/>
  <c r="H50" i="1" s="1"/>
  <c r="F51" i="1"/>
  <c r="G51" i="1" s="1"/>
  <c r="H51" i="1" s="1"/>
  <c r="F52" i="1"/>
  <c r="G52" i="1" s="1"/>
  <c r="H52" i="1" s="1"/>
  <c r="F53" i="1"/>
  <c r="G53" i="1" s="1"/>
  <c r="H53" i="1" s="1"/>
  <c r="F54" i="1"/>
  <c r="G54" i="1" s="1"/>
  <c r="H54" i="1" s="1"/>
  <c r="F55" i="1"/>
  <c r="G55" i="1" s="1"/>
  <c r="H55" i="1" s="1"/>
  <c r="F56" i="1"/>
  <c r="G56" i="1" s="1"/>
  <c r="H56" i="1" s="1"/>
  <c r="F57" i="1"/>
  <c r="G57" i="1" s="1"/>
  <c r="H57" i="1" s="1"/>
  <c r="F58" i="1"/>
  <c r="G58" i="1" s="1"/>
  <c r="H58" i="1" s="1"/>
  <c r="F59" i="1"/>
  <c r="G59" i="1" s="1"/>
  <c r="H59" i="1" s="1"/>
  <c r="F60" i="1"/>
  <c r="G60" i="1" s="1"/>
  <c r="H60" i="1" s="1"/>
  <c r="F61" i="1"/>
  <c r="G61" i="1" s="1"/>
  <c r="H61" i="1" s="1"/>
  <c r="F62" i="1"/>
  <c r="G62" i="1" s="1"/>
  <c r="H62" i="1" s="1"/>
  <c r="F63" i="1"/>
  <c r="G63" i="1" s="1"/>
  <c r="H63" i="1" s="1"/>
  <c r="F64" i="1"/>
  <c r="G64" i="1" s="1"/>
  <c r="H64" i="1" s="1"/>
  <c r="F17" i="1"/>
  <c r="G17" i="1" s="1"/>
  <c r="H17" i="1" s="1"/>
  <c r="F18" i="1"/>
  <c r="G18" i="1" s="1"/>
  <c r="H18" i="1" s="1"/>
  <c r="F19" i="1"/>
  <c r="G19" i="1" s="1"/>
  <c r="H19" i="1" s="1"/>
  <c r="F20" i="1"/>
  <c r="G20" i="1" s="1"/>
  <c r="H20" i="1" s="1"/>
  <c r="F21" i="1"/>
  <c r="G21" i="1" s="1"/>
  <c r="H21" i="1" s="1"/>
  <c r="F22" i="1"/>
  <c r="G22" i="1" s="1"/>
  <c r="H22" i="1" s="1"/>
  <c r="F23" i="1"/>
  <c r="G23" i="1" s="1"/>
  <c r="H23" i="1" s="1"/>
  <c r="F24" i="1"/>
  <c r="G24" i="1" s="1"/>
  <c r="H24" i="1" s="1"/>
  <c r="F25" i="1"/>
  <c r="G25" i="1" s="1"/>
  <c r="H25" i="1" s="1"/>
  <c r="F26" i="1"/>
  <c r="G26" i="1" s="1"/>
  <c r="H26" i="1" s="1"/>
  <c r="F27" i="1"/>
  <c r="G27" i="1" s="1"/>
  <c r="H27" i="1" s="1"/>
  <c r="F28" i="1"/>
  <c r="G28" i="1" s="1"/>
  <c r="H28" i="1" s="1"/>
  <c r="F32" i="1"/>
  <c r="G32" i="1" s="1"/>
  <c r="H32" i="1" s="1"/>
  <c r="F16" i="1"/>
  <c r="G16" i="1" s="1"/>
  <c r="H16" i="1" s="1"/>
  <c r="F4" i="1"/>
  <c r="G4" i="1" s="1"/>
  <c r="H4" i="1" s="1"/>
  <c r="F3" i="1"/>
  <c r="G3" i="1" s="1"/>
  <c r="H3" i="1" s="1"/>
  <c r="H106" i="1" l="1"/>
  <c r="H8" i="1" s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H280" i="1"/>
  <c r="H12" i="1" s="1"/>
  <c r="B215" i="1"/>
  <c r="B213" i="1"/>
  <c r="A213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H212" i="1"/>
  <c r="H11" i="1" s="1"/>
  <c r="B179" i="1"/>
  <c r="B177" i="1"/>
  <c r="A177" i="1"/>
  <c r="B175" i="1"/>
  <c r="B174" i="1"/>
  <c r="B173" i="1"/>
  <c r="B172" i="1"/>
  <c r="B171" i="1"/>
  <c r="B170" i="1"/>
  <c r="B169" i="1"/>
  <c r="B168" i="1"/>
  <c r="B166" i="1"/>
  <c r="A166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7" i="1"/>
  <c r="A107" i="1"/>
  <c r="B103" i="1"/>
  <c r="B102" i="1"/>
  <c r="B101" i="1"/>
  <c r="B100" i="1"/>
  <c r="B98" i="1"/>
  <c r="B97" i="1"/>
  <c r="B96" i="1"/>
  <c r="B95" i="1"/>
  <c r="B94" i="1"/>
  <c r="B93" i="1"/>
  <c r="B92" i="1"/>
  <c r="B91" i="1"/>
  <c r="B90" i="1"/>
  <c r="B89" i="1"/>
  <c r="B88" i="1"/>
  <c r="B87" i="1"/>
  <c r="B85" i="1"/>
  <c r="A85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6" i="1"/>
  <c r="A66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0" i="1"/>
  <c r="A30" i="1"/>
  <c r="B28" i="1"/>
  <c r="B27" i="1"/>
  <c r="B26" i="1"/>
  <c r="B25" i="1"/>
  <c r="B24" i="1"/>
  <c r="B23" i="1"/>
  <c r="B22" i="1"/>
  <c r="B21" i="1"/>
  <c r="B20" i="1"/>
  <c r="B19" i="1"/>
  <c r="B18" i="1"/>
  <c r="B17" i="1"/>
  <c r="H29" i="1"/>
  <c r="H5" i="1" s="1"/>
  <c r="B16" i="1"/>
  <c r="B14" i="1"/>
  <c r="A14" i="1"/>
  <c r="H165" i="1" l="1"/>
  <c r="H9" i="1" s="1"/>
  <c r="H176" i="1"/>
  <c r="H10" i="1" s="1"/>
  <c r="H84" i="1"/>
  <c r="H7" i="1" s="1"/>
  <c r="H65" i="1"/>
  <c r="H6" i="1" s="1"/>
  <c r="H13" i="1" l="1"/>
</calcChain>
</file>

<file path=xl/sharedStrings.xml><?xml version="1.0" encoding="utf-8"?>
<sst xmlns="http://schemas.openxmlformats.org/spreadsheetml/2006/main" count="105" uniqueCount="41">
  <si>
    <t>CZĘŚĆ I</t>
  </si>
  <si>
    <t>Dostawa, montaż i uruchomienie wyposażenia pracowni RTG</t>
  </si>
  <si>
    <t>CZĘŚĆ II</t>
  </si>
  <si>
    <t>Dostawa ciągnika gospodarczego wraz z osprzętem</t>
  </si>
  <si>
    <t>CZĘŚĆ III</t>
  </si>
  <si>
    <t>Dostawa mebli więziennych</t>
  </si>
  <si>
    <t>CZĘŚĆ IV</t>
  </si>
  <si>
    <t>Dostawa i montaż mebli pozostałych</t>
  </si>
  <si>
    <t>CZĘŚĆ V</t>
  </si>
  <si>
    <t>Dostawa sprzętu komputerowego, biurowego i łączności</t>
  </si>
  <si>
    <t>CZĘŚĆ VI</t>
  </si>
  <si>
    <t>Dostawa sprzętu RTV i AGD</t>
  </si>
  <si>
    <t>CZĘŚĆ VII</t>
  </si>
  <si>
    <t>Dostawa wyposażenia kuchni</t>
  </si>
  <si>
    <t>CZĘŚĆ VIII</t>
  </si>
  <si>
    <t>Dostawa wyposażenia zewnętrznego</t>
  </si>
  <si>
    <t>CZĘŚĆ IX</t>
  </si>
  <si>
    <t>Dostawa pomocy terapeutycznych</t>
  </si>
  <si>
    <t>CZĘŚĆ X</t>
  </si>
  <si>
    <t>Dostawa pozostałego wyposażenia</t>
  </si>
  <si>
    <t>OGÓŁEM I WYPOSAŻENIE</t>
  </si>
  <si>
    <t>Nazwa</t>
  </si>
  <si>
    <t>Ilość</t>
  </si>
  <si>
    <t>OGÓŁEM CZĘŚĆ III</t>
  </si>
  <si>
    <t>OGÓŁEM CZĘŚĆ IV</t>
  </si>
  <si>
    <t>OGÓŁEM CZĘŚĆ V</t>
  </si>
  <si>
    <t>OGÓŁEM CZĘŚĆ VI</t>
  </si>
  <si>
    <t>OGÓŁEM CZĘŚĆ VII</t>
  </si>
  <si>
    <t>OGÓŁEM CZĘŚĆ VIII</t>
  </si>
  <si>
    <t>OGÓŁEM CZĘŚĆ IX</t>
  </si>
  <si>
    <t>OGÓŁEM CZĘŚĆ X</t>
  </si>
  <si>
    <t>Załącznik nr 1 A szczegółowe zestawienie pierwszego wyposażenia
na potrzeby postępowania o udzielenie zamówienia publicznego prowadzonego w trybie przetargu nieograniczonego o wartości przekraczającej progi unijne pn.:
Dostawa pierwszego wyposażenia pawilonu zakwaterowania osadzonych
na terenie  Aresztu Śledczego w Suwałkach</t>
  </si>
  <si>
    <t>Stawka VAT</t>
  </si>
  <si>
    <t>Wartość brutto</t>
  </si>
  <si>
    <t>Cena jednostkowa netto</t>
  </si>
  <si>
    <t>Wartość VAT</t>
  </si>
  <si>
    <t>Część</t>
  </si>
  <si>
    <t>Wartość jednostkowa brutto</t>
  </si>
  <si>
    <t>MOBILNY UCHWYT DO TV</t>
  </si>
  <si>
    <t>SZOROWARKA DO PODŁÓG</t>
  </si>
  <si>
    <t>SZOROWARKA DO PODŁÓG KOMPAKTOWA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</si>
</sst>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/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/>
    </xf>
    <xf numFmtId="2" fontId="2" fillId="0" borderId="1" xfId="0" applyNumberFormat="1" applyFont="1" applyBorder="1"/>
    <xf numFmtId="0" fontId="1" fillId="0" borderId="0" xfId="0" applyFont="1"/>
    <xf numFmtId="2" fontId="1" fillId="2" borderId="0" xfId="0" applyNumberFormat="1" applyFont="1" applyFill="1"/>
    <xf numFmtId="2" fontId="4" fillId="2" borderId="6" xfId="0" applyNumberFormat="1" applyFont="1" applyFill="1" applyBorder="1"/>
    <xf numFmtId="0" fontId="0" fillId="2" borderId="2" xfId="0" applyFill="1" applyBorder="1" applyAlignment="1">
      <alignment horizontal="left" vertical="center"/>
    </xf>
    <xf numFmtId="0" fontId="1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0" fillId="2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wrapText="1"/>
    </xf>
    <xf numFmtId="2" fontId="2" fillId="0" borderId="1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left" wrapText="1"/>
    </xf>
    <xf numFmtId="0" fontId="1" fillId="2" borderId="2" xfId="0" applyFont="1" applyFill="1" applyBorder="1" applyAlignment="1">
      <alignment horizontal="left" wrapText="1"/>
    </xf>
    <xf numFmtId="2" fontId="1" fillId="2" borderId="6" xfId="0" applyNumberFormat="1" applyFont="1" applyFill="1" applyBorder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vertical="center"/>
    </xf>
    <xf numFmtId="0" fontId="2" fillId="2" borderId="7" xfId="0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/>
    </xf>
    <xf numFmtId="0" fontId="1" fillId="0" borderId="5" xfId="0" applyFont="1" applyBorder="1"/>
    <xf numFmtId="2" fontId="1" fillId="2" borderId="0" xfId="0" applyNumberFormat="1" applyFont="1" applyFill="1" applyAlignment="1">
      <alignment horizontal="center"/>
    </xf>
    <xf numFmtId="2" fontId="4" fillId="2" borderId="0" xfId="0" applyNumberFormat="1" applyFont="1" applyFill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2" fontId="2" fillId="2" borderId="7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0" borderId="5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icha\Desktop\przetarg%20wyposa&#380;enie\SZACOWANIE%20WARTO&#346;CI%20ZAM&#211;WIENIA.xlsx" TargetMode="External"/><Relationship Id="rId1" Type="http://schemas.openxmlformats.org/officeDocument/2006/relationships/externalLinkPath" Target="SZACOWANIE%20WARTO&#346;CI%20ZAM&#211;WIEN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ZBIORCZE"/>
      <sheetName val="III MEBLE WIĘZIENNE"/>
      <sheetName val="IV MEBLE POZOSTAŁE"/>
      <sheetName val="V SPRZĘT KOMP. BIUR I ŁĄCZN."/>
      <sheetName val="VI SPRZĘT RTV, AGD"/>
      <sheetName val="VII WYP. KUCHNI"/>
      <sheetName val="VIII WYP. ZEWN."/>
      <sheetName val="IX POMOCE TERAP."/>
      <sheetName val="X POZOSTAŁE"/>
    </sheetNames>
    <sheetDataSet>
      <sheetData sheetId="0"/>
      <sheetData sheetId="1">
        <row r="2">
          <cell r="B2" t="str">
            <v>PÓŁKA POD TV</v>
          </cell>
        </row>
        <row r="3">
          <cell r="B3" t="str">
            <v>POJEMNIK PODŁÓŻKOWY</v>
          </cell>
        </row>
        <row r="4">
          <cell r="B4" t="str">
            <v>STÓŁ WIĘZIENNY 4-OS</v>
          </cell>
        </row>
        <row r="5">
          <cell r="B5" t="str">
            <v>STÓŁ WIĘZIENNY 1-OS IZOLATKA</v>
          </cell>
        </row>
        <row r="6">
          <cell r="B6" t="str">
            <v>SZAFKA WIĘZIENNA WISZĄCA 4-OS</v>
          </cell>
        </row>
        <row r="7">
          <cell r="B7" t="str">
            <v>SZAFKA WIĘZIENNA WISZĄCA 3-OS</v>
          </cell>
        </row>
        <row r="8">
          <cell r="B8" t="str">
            <v>SZAFKA WIĘZIENNA WISZĄCA 2OS</v>
          </cell>
        </row>
        <row r="9">
          <cell r="B9" t="str">
            <v>SZAFKA WIĘZIENNA WISZĄCA 10S</v>
          </cell>
        </row>
        <row r="10">
          <cell r="B10" t="str">
            <v>PÓŁKA NA PRZYBORY TOALETOWE</v>
          </cell>
        </row>
        <row r="11">
          <cell r="B11" t="str">
            <v>SZAFKA NA ŚRODKI HIGIENY</v>
          </cell>
        </row>
        <row r="12">
          <cell r="B12" t="str">
            <v>LUSTRO</v>
          </cell>
        </row>
        <row r="13">
          <cell r="B13" t="str">
            <v>ŁÓŻKO ZABEZPIECZAJĄCE</v>
          </cell>
        </row>
        <row r="14">
          <cell r="B14" t="str">
            <v>WÓZEK DO POSIŁKÓW</v>
          </cell>
        </row>
      </sheetData>
      <sheetData sheetId="2">
        <row r="2">
          <cell r="B2" t="str">
            <v>STÓŁ ŚWIETLICOWY</v>
          </cell>
        </row>
        <row r="3">
          <cell r="B3" t="str">
            <v>KRZESŁO TWARDE ŚWIETLICOWE</v>
          </cell>
        </row>
        <row r="4">
          <cell r="B4" t="str">
            <v>REGAŁ BIBLIOTECZNY</v>
          </cell>
        </row>
        <row r="5">
          <cell r="B5" t="str">
            <v xml:space="preserve">TABORET </v>
          </cell>
        </row>
        <row r="6">
          <cell r="B6" t="str">
            <v>STOLIK METALOWY</v>
          </cell>
        </row>
        <row r="7">
          <cell r="B7" t="str">
            <v>ŁAWKA ŁAZIENNA</v>
          </cell>
        </row>
        <row r="8">
          <cell r="B8" t="str">
            <v>WIESZAK ŚCIENNY 5 RAMIENNY</v>
          </cell>
        </row>
        <row r="9">
          <cell r="B9" t="str">
            <v>WIESZAK NA RĘCZNIKI 5 RAMIENNY</v>
          </cell>
        </row>
        <row r="10">
          <cell r="B10" t="str">
            <v>ŁAWKA 4 OSOBOWA</v>
          </cell>
        </row>
        <row r="11">
          <cell r="B11" t="str">
            <v>SZAFKA PRZYŁÓŻKOWA SZPITALNA</v>
          </cell>
        </row>
        <row r="12">
          <cell r="B12" t="str">
            <v>SZAFKA BHP</v>
          </cell>
        </row>
        <row r="13">
          <cell r="B13" t="str">
            <v>BIURKO Z KONTENERKIEM NA KÓŁKACH</v>
          </cell>
        </row>
        <row r="14">
          <cell r="B14" t="str">
            <v>FOTEL OBROTOWY</v>
          </cell>
        </row>
        <row r="15">
          <cell r="B15" t="str">
            <v>FOTEL DYSPOZYTORSKI 24/7</v>
          </cell>
        </row>
        <row r="16">
          <cell r="B16" t="str">
            <v>KRZESŁO TAPICEROWANE</v>
          </cell>
        </row>
        <row r="17">
          <cell r="B17" t="str">
            <v>ZABUDOWA KUCHENNA</v>
          </cell>
        </row>
        <row r="18">
          <cell r="B18" t="str">
            <v>SZAFA UBRANIOWA</v>
          </cell>
        </row>
        <row r="19">
          <cell r="B19" t="str">
            <v>SZAFA AKTOWA</v>
          </cell>
        </row>
        <row r="20">
          <cell r="B20" t="str">
            <v>KONSOLETA FRYZJERSKA</v>
          </cell>
        </row>
        <row r="21">
          <cell r="B21" t="str">
            <v>FOTEL FRYZJERSKI</v>
          </cell>
        </row>
        <row r="22">
          <cell r="B22" t="str">
            <v>POMOCNIK FRYZJERSKI</v>
          </cell>
        </row>
        <row r="23">
          <cell r="B23" t="str">
            <v>SZAFKA Z WNĘKĄ</v>
          </cell>
        </row>
        <row r="24">
          <cell r="B24" t="str">
            <v>REGAŁ PÓŁOTWARTY</v>
          </cell>
        </row>
        <row r="25">
          <cell r="B25" t="str">
            <v>BIURKO LEKARSKIE</v>
          </cell>
        </row>
        <row r="26">
          <cell r="B26" t="str">
            <v>MAŁE BIURKO LEKARSKIE</v>
          </cell>
        </row>
        <row r="27">
          <cell r="B27" t="str">
            <v xml:space="preserve">SZAFA  DO PRZECHOWYWANIA LEKÓW  </v>
          </cell>
        </row>
        <row r="28">
          <cell r="B28" t="str">
            <v>SZAFA LEKARSKA DWUDRZWIOWA</v>
          </cell>
        </row>
        <row r="29">
          <cell r="B29" t="str">
            <v>SZAFA LEKARSKA GÓRA/DÓŁ</v>
          </cell>
        </row>
        <row r="30">
          <cell r="B30" t="str">
            <v>SZAFA KARTOTEKOWA</v>
          </cell>
        </row>
        <row r="31">
          <cell r="B31" t="str">
            <v>ASYSTOR 6-SZUFLADOWY (JEŻDŻĄCA SZAFKA Z SZUFLADAMI)</v>
          </cell>
        </row>
        <row r="32">
          <cell r="B32" t="str">
            <v>KRZESŁO MEDYCZNE Z OPARCIEM- DO UNITU</v>
          </cell>
        </row>
        <row r="33">
          <cell r="B33" t="str">
            <v>KOZETKA</v>
          </cell>
        </row>
        <row r="34">
          <cell r="B34" t="str">
            <v>BIURKO ZESPOLONE 2 OSOBOWE</v>
          </cell>
        </row>
      </sheetData>
      <sheetData sheetId="3">
        <row r="2">
          <cell r="B2" t="str">
            <v>MOBIFINDER</v>
          </cell>
        </row>
        <row r="3">
          <cell r="B3" t="str">
            <v>RADIOTELEFON PRZENOŚNY</v>
          </cell>
        </row>
        <row r="4">
          <cell r="B4" t="str">
            <v>STACJA ŁADOWANIA</v>
          </cell>
        </row>
        <row r="5">
          <cell r="B5" t="str">
            <v>TELEFON IP</v>
          </cell>
        </row>
        <row r="6">
          <cell r="B6" t="str">
            <v>TELEFON IP Z EKRANEM</v>
          </cell>
        </row>
        <row r="7">
          <cell r="B7" t="str">
            <v>BRAMKA</v>
          </cell>
        </row>
        <row r="8">
          <cell r="B8" t="str">
            <v>TELEFON ANALOGOWY PRZEWODOWY</v>
          </cell>
        </row>
        <row r="9">
          <cell r="B9" t="str">
            <v>TELEFON ANALOGOWY BEZPRZEWODOWY</v>
          </cell>
        </row>
        <row r="10">
          <cell r="B10" t="str">
            <v>KOMPUTER STACJONARNY TYPU ALL-IN-ONE + KLAWIATURA+CZYTNIK+MYSZ+UPS</v>
          </cell>
        </row>
        <row r="11">
          <cell r="B11" t="str">
            <v>OFFICE</v>
          </cell>
        </row>
        <row r="12">
          <cell r="B12" t="str">
            <v>URZĄDZENIE WIELOFUNKC. LASER</v>
          </cell>
        </row>
        <row r="13">
          <cell r="B13" t="str">
            <v>INTERKOM KASOWY</v>
          </cell>
        </row>
        <row r="14">
          <cell r="B14" t="str">
            <v>NISZCZARKA</v>
          </cell>
        </row>
        <row r="15">
          <cell r="B15" t="str">
            <v>URZADZENIE WIELOFUNKCYJNE</v>
          </cell>
        </row>
        <row r="16">
          <cell r="B16" t="str">
            <v>ZEWNĘTRZNA NAGRYWARKA DVD</v>
          </cell>
        </row>
        <row r="17">
          <cell r="B17" t="str">
            <v>LAPTOP + TORBA + MYSZ OPTYCZNA</v>
          </cell>
        </row>
      </sheetData>
      <sheetData sheetId="4">
        <row r="2">
          <cell r="B2" t="str">
            <v>ZESTAW GŁOŚNIKÓW</v>
          </cell>
        </row>
        <row r="3">
          <cell r="B3" t="str">
            <v>ODTWARZACZ BLU-RAY</v>
          </cell>
        </row>
        <row r="4">
          <cell r="B4" t="str">
            <v>KONSOLA DO GIER Z KONTROLERAMI</v>
          </cell>
        </row>
        <row r="5">
          <cell r="B5" t="str">
            <v>APARAT FOTOGRAFICZNY LUSTRZANKA Z TORBĄ I KARTĄ SD</v>
          </cell>
        </row>
        <row r="6">
          <cell r="B6" t="str">
            <v xml:space="preserve">KARTA PAMIĘCI </v>
          </cell>
        </row>
        <row r="7">
          <cell r="B7" t="str">
            <v xml:space="preserve">STATYW </v>
          </cell>
        </row>
        <row r="8">
          <cell r="B8" t="str">
            <v xml:space="preserve">RADIOODTWARZACZ </v>
          </cell>
        </row>
        <row r="9">
          <cell r="B9" t="str">
            <v>RADIO</v>
          </cell>
        </row>
        <row r="10">
          <cell r="B10" t="str">
            <v>CZAJNIK BEZPRZEWODOWY</v>
          </cell>
        </row>
        <row r="11">
          <cell r="B11" t="str">
            <v>MIKROFALÓWKA</v>
          </cell>
        </row>
        <row r="12">
          <cell r="B12" t="str">
            <v>CHŁODZIARKA</v>
          </cell>
        </row>
        <row r="13">
          <cell r="B13" t="str">
            <v>TELEWIZOR</v>
          </cell>
        </row>
        <row r="15">
          <cell r="B15" t="str">
            <v>EXPRES DO KAWY</v>
          </cell>
        </row>
        <row r="16">
          <cell r="B16" t="str">
            <v>OCZYSZCZACZ POWIETRZA</v>
          </cell>
        </row>
        <row r="17">
          <cell r="B17" t="str">
            <v>KLIMATYZATOR PRZENOŚNY</v>
          </cell>
        </row>
        <row r="18">
          <cell r="B18" t="str">
            <v>CHŁODZIARKA MEDYCZNA</v>
          </cell>
        </row>
      </sheetData>
      <sheetData sheetId="5">
        <row r="2">
          <cell r="B2" t="str">
            <v>KOCIOŁ WARZELNY PAROWY 455 L</v>
          </cell>
        </row>
        <row r="3">
          <cell r="B3" t="str">
            <v>KOCIOŁ WARZELNY PAROWY 300 L</v>
          </cell>
        </row>
        <row r="4">
          <cell r="B4" t="str">
            <v>AGREGAT DO KOMORY CHŁODNICZEJ</v>
          </cell>
        </row>
        <row r="5">
          <cell r="B5" t="str">
            <v>KOCIOŁ WARZELNY ELEKTRYCZNY 300 L</v>
          </cell>
        </row>
        <row r="6">
          <cell r="B6" t="str">
            <v>KOCIOŁ WARZELNY ELEKTRYCZNY 455 L</v>
          </cell>
        </row>
        <row r="7">
          <cell r="B7" t="str">
            <v>PIEC KONWEKCYJNO – PAROWY</v>
          </cell>
        </row>
        <row r="8">
          <cell r="B8" t="str">
            <v>PATELNIA ELEKTRYCZNA UCHYLNA</v>
          </cell>
        </row>
        <row r="9">
          <cell r="B9" t="str">
            <v>WILK DO MIELENIA MIĘSA:</v>
          </cell>
        </row>
        <row r="10">
          <cell r="B10" t="str">
            <v>SZATKOWNICA DO WARZYW</v>
          </cell>
        </row>
        <row r="11">
          <cell r="B11" t="str">
            <v>KOMPLET TARCZ DO SZATKOWNICY DO WARZYW</v>
          </cell>
        </row>
        <row r="12">
          <cell r="B12" t="str">
            <v>MIKSER RĘCZNY</v>
          </cell>
        </row>
        <row r="13">
          <cell r="B13" t="str">
            <v>OBIERACZKA DO WARZYW:</v>
          </cell>
        </row>
        <row r="14">
          <cell r="B14" t="str">
            <v>TABORET ELEKTRYCZNY</v>
          </cell>
        </row>
        <row r="15">
          <cell r="B15" t="str">
            <v>CHOCHLA 0,125 L</v>
          </cell>
        </row>
        <row r="16">
          <cell r="B16" t="str">
            <v>CHOCHLA 0,25 L</v>
          </cell>
        </row>
        <row r="17">
          <cell r="B17" t="str">
            <v>CHOCHLA 0,5 L</v>
          </cell>
        </row>
        <row r="18">
          <cell r="B18" t="str">
            <v>CHOCHLA KUCHENNA 4000 ml</v>
          </cell>
        </row>
        <row r="19">
          <cell r="B19" t="str">
            <v>CHOCHLA KUCHENNA 3500 ml</v>
          </cell>
        </row>
        <row r="20">
          <cell r="B20" t="str">
            <v>ZESTAW DESEK DO KROJENIA HACCP</v>
          </cell>
        </row>
        <row r="21">
          <cell r="B21" t="str">
            <v>FARTUCH WODOODPORNY</v>
          </cell>
        </row>
        <row r="22">
          <cell r="B22" t="str">
            <v>GARNEK Z POKRYWKĄ</v>
          </cell>
        </row>
        <row r="23">
          <cell r="B23" t="str">
            <v>LAMPA OWADOBÓJCZA</v>
          </cell>
        </row>
        <row r="24">
          <cell r="B24" t="str">
            <v>ŁOPATKA DO PRZEWRACANIA</v>
          </cell>
        </row>
        <row r="25">
          <cell r="B25" t="str">
            <v>ŁYŻKA CEDZAKOWA</v>
          </cell>
        </row>
        <row r="26">
          <cell r="B26" t="str">
            <v>NÓŻ DO KROJENIA MIĘSA</v>
          </cell>
        </row>
        <row r="27">
          <cell r="B27" t="str">
            <v>NÓŻ KUCHARSKI</v>
          </cell>
        </row>
        <row r="28">
          <cell r="B28" t="str">
            <v>NÓŻ DO OBIERANIA</v>
          </cell>
        </row>
        <row r="29">
          <cell r="B29" t="str">
            <v>POJEMNIK DO ŻYWNOŚCI OKRĄGŁY Z POKRYWKĄ</v>
          </cell>
        </row>
        <row r="30">
          <cell r="B30" t="str">
            <v>POJEMNIK GN 1/1</v>
          </cell>
        </row>
        <row r="31">
          <cell r="B31" t="str">
            <v>POJEMNIK GN 1/1 PERFOROWANY</v>
          </cell>
        </row>
        <row r="32">
          <cell r="B32" t="str">
            <v>POJEMNIK GN 1/3</v>
          </cell>
        </row>
        <row r="33">
          <cell r="B33" t="str">
            <v>POJEMNIK GN 1/6</v>
          </cell>
        </row>
        <row r="34">
          <cell r="B34" t="str">
            <v>POJEMNIK TERMOIZOLACYJNY GN 1/1</v>
          </cell>
        </row>
        <row r="35">
          <cell r="B35" t="str">
            <v>POJEMNIK TRANSPORTOWY EURO 200</v>
          </cell>
        </row>
        <row r="36">
          <cell r="B36" t="str">
            <v>POJEMNIK TRANSPORTOWY EURO 200</v>
          </cell>
        </row>
        <row r="37">
          <cell r="B37" t="str">
            <v>POKRYWKA DO POJEMNIKA GN 1/1</v>
          </cell>
        </row>
        <row r="38">
          <cell r="B38" t="str">
            <v>POKRYWKA DO POJEMNIKA GN 1/3</v>
          </cell>
        </row>
        <row r="39">
          <cell r="B39" t="str">
            <v>POKRYWKA DO POJEMNIKA GN 1/6</v>
          </cell>
        </row>
        <row r="40">
          <cell r="B40" t="str">
            <v>PORCJONER</v>
          </cell>
        </row>
        <row r="41">
          <cell r="B41" t="str">
            <v>REGAŁ MAGAZYNOWY</v>
          </cell>
        </row>
        <row r="42">
          <cell r="B42" t="str">
            <v>RĘKAWICE PIEKARSKIE</v>
          </cell>
        </row>
        <row r="43">
          <cell r="B43" t="str">
            <v>RÓZGA DO MIESZANIA 300 MM</v>
          </cell>
        </row>
        <row r="44">
          <cell r="B44" t="str">
            <v>RÓZGA DO MIESZANIA 540 MM</v>
          </cell>
        </row>
        <row r="45">
          <cell r="B45" t="str">
            <v>SITO</v>
          </cell>
        </row>
        <row r="46">
          <cell r="B46" t="str">
            <v>STOJAK NA DESKI</v>
          </cell>
        </row>
        <row r="47">
          <cell r="B47" t="str">
            <v>STÓŁ PRZYŚCIENNY Z PÓŁKĄ</v>
          </cell>
        </row>
        <row r="48">
          <cell r="B48" t="str">
            <v>STÓŁ ZE ZLEWEM DWUKOMOROWYM Z SZAFKĄ</v>
          </cell>
        </row>
        <row r="49">
          <cell r="B49" t="str">
            <v>SZCZYPCE UNIWERSALNE</v>
          </cell>
        </row>
        <row r="50">
          <cell r="B50" t="str">
            <v>SZPATUŁA KĄTOWA</v>
          </cell>
        </row>
        <row r="51">
          <cell r="B51" t="str">
            <v>SZUFELKA ALUMINIOWA</v>
          </cell>
        </row>
        <row r="52">
          <cell r="B52" t="str">
            <v>TERMOS TRANSPORTOWY 25 L</v>
          </cell>
        </row>
        <row r="53">
          <cell r="B53" t="str">
            <v>TERMOS TRANSPORTOWY 35 L</v>
          </cell>
        </row>
        <row r="54">
          <cell r="B54" t="str">
            <v>UBIJAK DO ZIEMNIAKÓW</v>
          </cell>
        </row>
        <row r="55">
          <cell r="B55" t="str">
            <v>WANNA PRZECEDZAKOWA</v>
          </cell>
        </row>
        <row r="56">
          <cell r="B56" t="str">
            <v>WANNA CEDZAKOWA</v>
          </cell>
        </row>
        <row r="57">
          <cell r="B57" t="str">
            <v>WIADRO</v>
          </cell>
        </row>
      </sheetData>
      <sheetData sheetId="6">
        <row r="2">
          <cell r="B2" t="str">
            <v>WIATA ŚMIETNIKOWA</v>
          </cell>
        </row>
        <row r="3">
          <cell r="B3" t="str">
            <v>PALARNIA ZEWNĘTRZNA</v>
          </cell>
        </row>
        <row r="4">
          <cell r="B4" t="str">
            <v>POJEMNIK NA SÓL I PIASEK</v>
          </cell>
        </row>
        <row r="5">
          <cell r="B5" t="str">
            <v>POJEMNIK NA ODPADY 1100L</v>
          </cell>
        </row>
        <row r="6">
          <cell r="B6" t="str">
            <v>POJEMNIK NA ODPADY 240L</v>
          </cell>
        </row>
        <row r="7">
          <cell r="B7" t="str">
            <v>ZEWNĘTRZNY KOSZ NA ODPADKI</v>
          </cell>
        </row>
        <row r="8">
          <cell r="B8" t="str">
            <v>WÓZEK RĘCZNY Z BURTAMI DUŻY</v>
          </cell>
        </row>
        <row r="9">
          <cell r="B9" t="str">
            <v>PIONOWA PRASA BELUJĄCA DO ODPADÓW</v>
          </cell>
        </row>
      </sheetData>
      <sheetData sheetId="7">
        <row r="2">
          <cell r="B2" t="str">
            <v>STÓŁ DO TENISA</v>
          </cell>
        </row>
        <row r="3">
          <cell r="B3" t="str">
            <v>GRA PLANSZOWA STAR WARS. THE DECKBUILDING GAME</v>
          </cell>
        </row>
        <row r="4">
          <cell r="B4" t="str">
            <v>GRA PLANSZOWA OSACZENI</v>
          </cell>
        </row>
        <row r="5">
          <cell r="B5" t="str">
            <v>GRA PLANSZOWA DETEKTYW. KRYMINALNA GRA PLANSZOWA</v>
          </cell>
        </row>
        <row r="6">
          <cell r="B6" t="str">
            <v>GRA PLANSZOWA KOLEJKA</v>
          </cell>
        </row>
        <row r="7">
          <cell r="B7" t="str">
            <v>GRA PLANSZOWA BIZNES PO POLSKU. GRA PLANSZOWA</v>
          </cell>
        </row>
        <row r="8">
          <cell r="B8" t="str">
            <v>GRA PLANSZOWA LOMBARD</v>
          </cell>
        </row>
        <row r="9">
          <cell r="B9" t="str">
            <v>GRA SZACHY DREWNIANE</v>
          </cell>
        </row>
        <row r="10">
          <cell r="B10" t="str">
            <v>GRA PLANSZOWA EUROBUSINESS</v>
          </cell>
        </row>
        <row r="11">
          <cell r="B11" t="str">
            <v>GRA PLANSZOWA LABIRYNTY. POCZĄTEK DROGI</v>
          </cell>
        </row>
        <row r="12">
          <cell r="B12" t="str">
            <v>GRA PLANSZOWA PANDEMIA</v>
          </cell>
        </row>
        <row r="13">
          <cell r="B13" t="str">
            <v>GRA PLANSZOWA WÓDZ PLEMIENIA</v>
          </cell>
        </row>
        <row r="14">
          <cell r="B14" t="str">
            <v>GRA PLANSZOWA PODZIEMNE IMPERIUM</v>
          </cell>
        </row>
        <row r="15">
          <cell r="B15" t="str">
            <v>GRA WARCABY</v>
          </cell>
        </row>
        <row r="16">
          <cell r="B16" t="str">
            <v>GRA KARTY UNO</v>
          </cell>
        </row>
        <row r="17">
          <cell r="B17" t="str">
            <v>MODEL KARTONOWY DO SKLEJANIA</v>
          </cell>
        </row>
        <row r="18">
          <cell r="B18" t="str">
            <v xml:space="preserve">PIROGRAF / WYPALARKA DO DREWNA </v>
          </cell>
        </row>
        <row r="19">
          <cell r="B19" t="str">
            <v>PUZZLE 500 ELEMENTÓW</v>
          </cell>
        </row>
        <row r="20">
          <cell r="B20" t="str">
            <v>PUZZLE 1000 ELEMENTÓW</v>
          </cell>
        </row>
        <row r="21">
          <cell r="B21" t="str">
            <v>GRA PS4 PLAYSTATION HITS LITTLEBIGPLANET 3</v>
          </cell>
        </row>
        <row r="22">
          <cell r="B22" t="str">
            <v>GRA PS4 PLAYSTATION HITS RATCHET &amp; CLANK</v>
          </cell>
        </row>
        <row r="23">
          <cell r="B23" t="str">
            <v>GRA PS4 DREAMS</v>
          </cell>
        </row>
        <row r="24">
          <cell r="B24" t="str">
            <v>GRA PS4 NBA 2K24</v>
          </cell>
        </row>
        <row r="25">
          <cell r="B25" t="str">
            <v>GRA PS4 EA SPORTS FC 24</v>
          </cell>
        </row>
        <row r="26">
          <cell r="B26" t="str">
            <v>GRA PS4 MARVEL'S SPIDER-MAN</v>
          </cell>
        </row>
        <row r="27">
          <cell r="B27" t="str">
            <v>RAKIETA DO TENISA STOŁOWEGO</v>
          </cell>
        </row>
        <row r="28">
          <cell r="B28" t="str">
            <v>PIŁECZKI DO TENISA STOŁOWEGO</v>
          </cell>
        </row>
        <row r="29">
          <cell r="B29" t="str">
            <v>SIATKA DO TENISA STOŁOWEGO</v>
          </cell>
        </row>
        <row r="30">
          <cell r="B30" t="str">
            <v>SIATKA DO SIATKÓWKI</v>
          </cell>
        </row>
        <row r="31">
          <cell r="B31" t="str">
            <v>PIŁKA DO PIŁKI SIATKOWEJ</v>
          </cell>
        </row>
        <row r="32">
          <cell r="B32" t="str">
            <v>PIŁKA DO PIŁKI NOŻNEJ</v>
          </cell>
        </row>
        <row r="33">
          <cell r="B33" t="str">
            <v>PIŁKA DO KOSZYKÓWKI</v>
          </cell>
        </row>
        <row r="34">
          <cell r="B34" t="str">
            <v>ZESTAW SZKOLENIOWY PIERWSZEJ POMOCY</v>
          </cell>
        </row>
      </sheetData>
      <sheetData sheetId="8">
        <row r="2">
          <cell r="B2" t="str">
            <v>PODEST ANTYPOŚLIZGOWY</v>
          </cell>
        </row>
        <row r="3">
          <cell r="B3" t="str">
            <v>MATERAC JEDNOCZĘŚCIOWY</v>
          </cell>
        </row>
        <row r="4">
          <cell r="B4" t="str">
            <v>PRZEŚCIERADŁO</v>
          </cell>
        </row>
        <row r="5">
          <cell r="B5" t="str">
            <v>POSZEWKA NA PODUSZKĘ</v>
          </cell>
        </row>
        <row r="6">
          <cell r="B6" t="str">
            <v>RĘCZNIK</v>
          </cell>
        </row>
        <row r="7">
          <cell r="B7" t="str">
            <v>ŚCIERKA</v>
          </cell>
        </row>
        <row r="8">
          <cell r="B8" t="str">
            <v>KOC</v>
          </cell>
        </row>
        <row r="9">
          <cell r="B9" t="str">
            <v>PODUSZKA</v>
          </cell>
        </row>
        <row r="10">
          <cell r="B10" t="str">
            <v>ROLETA OKIENNA DUŻA</v>
          </cell>
        </row>
        <row r="11">
          <cell r="B11" t="str">
            <v>ROLETA OKIENNA MAŁA</v>
          </cell>
        </row>
        <row r="12">
          <cell r="B12" t="str">
            <v>WÓZEK RĘCZNY</v>
          </cell>
        </row>
        <row r="13">
          <cell r="B13" t="str">
            <v>ZLEWOZMYWAK</v>
          </cell>
        </row>
        <row r="14">
          <cell r="B14" t="str">
            <v>BATERIA ZLEWOZMYWAKOWA</v>
          </cell>
        </row>
        <row r="15">
          <cell r="B15" t="str">
            <v>POJEMNIK NA ODPADY MEDYCZNE</v>
          </cell>
        </row>
        <row r="16">
          <cell r="B16" t="str">
            <v xml:space="preserve">ALKOMAT </v>
          </cell>
        </row>
        <row r="17">
          <cell r="B17" t="str">
            <v>WYKRYWACZ METALI</v>
          </cell>
        </row>
        <row r="18">
          <cell r="B18" t="str">
            <v>INDYWIDUALNY SYGNALIZATOR ALARM</v>
          </cell>
        </row>
        <row r="19">
          <cell r="B19" t="str">
            <v>LAMPKA BIUROWA</v>
          </cell>
        </row>
        <row r="20">
          <cell r="B20" t="str">
            <v>TABLICA FLIPHART</v>
          </cell>
        </row>
        <row r="21">
          <cell r="B21" t="str">
            <v xml:space="preserve">PROJEKTOR </v>
          </cell>
        </row>
        <row r="22">
          <cell r="B22" t="str">
            <v xml:space="preserve">EKRAN PROJEKCYJNY </v>
          </cell>
        </row>
        <row r="23">
          <cell r="B23" t="str">
            <v>WAGA RĘCZNA HAKOWA</v>
          </cell>
        </row>
        <row r="24">
          <cell r="B24" t="str">
            <v>LATARKA</v>
          </cell>
        </row>
        <row r="25">
          <cell r="B25" t="str">
            <v>ZEGAR ŚCIENNY</v>
          </cell>
        </row>
        <row r="26">
          <cell r="B26" t="str">
            <v>MYJKA ULTRADŹWIĘKOWA</v>
          </cell>
        </row>
        <row r="27">
          <cell r="B27" t="str">
            <v>WSTRZĄSARKA DO AMALGAMATU</v>
          </cell>
        </row>
        <row r="28">
          <cell r="B28" t="str">
            <v>ZGRZEWARKA DO PAKIETÓW</v>
          </cell>
        </row>
        <row r="29">
          <cell r="B29" t="str">
            <v>DESTYLARKA</v>
          </cell>
        </row>
        <row r="30">
          <cell r="B30" t="str">
            <v xml:space="preserve"> WAGA MEDYCZNA</v>
          </cell>
        </row>
        <row r="31">
          <cell r="B31" t="str">
            <v>ELEKTRONICZNY APARAT DO POMIARU CIŚNIENIA TĘTNICZEGO KRWI</v>
          </cell>
        </row>
        <row r="32">
          <cell r="B32" t="str">
            <v>ZEGAROWY APARAT DO POMIARU CIŚNIENIA TĘTNICZEGO KRWI</v>
          </cell>
        </row>
        <row r="33">
          <cell r="B33" t="str">
            <v>AED- DEFIBRYLATOR</v>
          </cell>
        </row>
        <row r="34">
          <cell r="B34" t="str">
            <v>MOBILNY STOLIK ZABIEGOWY Z SZUFLADAMI</v>
          </cell>
        </row>
        <row r="35">
          <cell r="B35" t="str">
            <v>TACKI METALOWE</v>
          </cell>
        </row>
        <row r="36">
          <cell r="B36" t="str">
            <v>TORBA PIERWSZEJ POMOCY  Z WYPOSAŻENIEM</v>
          </cell>
        </row>
        <row r="37">
          <cell r="B37" t="str">
            <v>TRANSPORTER DO LABORATORIUM (SKRZYNKA )</v>
          </cell>
        </row>
        <row r="38">
          <cell r="B38" t="str">
            <v>NARZĘDZIA STOMATOLOGICZNE</v>
          </cell>
        </row>
        <row r="39">
          <cell r="B39" t="str">
            <v>APTECZKA</v>
          </cell>
        </row>
        <row r="40">
          <cell r="B40" t="str">
            <v>KOC GAŚNICZY Z SZAFKĄ MONTAŻOWĄ</v>
          </cell>
        </row>
        <row r="41">
          <cell r="B41" t="str">
            <v>WOREK EWAKUACYJNY DO AKT</v>
          </cell>
        </row>
        <row r="42">
          <cell r="B42" t="str">
            <v>GODŁO</v>
          </cell>
        </row>
        <row r="43">
          <cell r="B43" t="str">
            <v>TABLICA DUŻA</v>
          </cell>
        </row>
        <row r="44">
          <cell r="B44" t="str">
            <v>TABLICA MAŁA</v>
          </cell>
        </row>
        <row r="45">
          <cell r="B45" t="str">
            <v>KOSZ NA ŚMIECI</v>
          </cell>
        </row>
        <row r="46">
          <cell r="B46" t="str">
            <v>SZCZOTKA Z SZUFELKĄ</v>
          </cell>
        </row>
        <row r="47">
          <cell r="B47" t="str">
            <v>MISKA PLASTIKOWA</v>
          </cell>
        </row>
        <row r="48">
          <cell r="B48" t="str">
            <v>SZCZOTKA KLOZETOWA</v>
          </cell>
        </row>
        <row r="49">
          <cell r="B49" t="str">
            <v>ZESTAW SPRZĄTAJĄCY</v>
          </cell>
        </row>
        <row r="50">
          <cell r="B50" t="str">
            <v>WÓZEK NA ODPADY</v>
          </cell>
        </row>
        <row r="51">
          <cell r="B51" t="str">
            <v>WÓZEK NA BIELIZNĘ</v>
          </cell>
        </row>
        <row r="52">
          <cell r="B52" t="str">
            <v>SZCZOTKA DO ZAMIATANIA</v>
          </cell>
        </row>
        <row r="53">
          <cell r="B53" t="str">
            <v>MASZYNKA DO STRZYŻENIA</v>
          </cell>
        </row>
        <row r="54">
          <cell r="B54" t="str">
            <v>PELERYNA</v>
          </cell>
        </row>
        <row r="55">
          <cell r="B55" t="str">
            <v>KAJDANKI Z FUTERAŁEM</v>
          </cell>
        </row>
        <row r="56">
          <cell r="B56" t="str">
            <v>PAŁKA TELESKOPOWA  Z UCHWYTEM</v>
          </cell>
        </row>
        <row r="57">
          <cell r="B57" t="str">
            <v>GAZ PIEPRZOWY Z FUTERAŁEM</v>
          </cell>
        </row>
        <row r="58">
          <cell r="B58" t="str">
            <v>PODAJNIK NA RĘCZNIK PAPIEROWY</v>
          </cell>
        </row>
        <row r="59">
          <cell r="B59" t="str">
            <v>DOZOWNIK NA MYDŁO I PREPARAT DO DEZYNFEKCJI RĄK</v>
          </cell>
        </row>
        <row r="60">
          <cell r="B60" t="str">
            <v>KAMERA INSPEKCYJNA</v>
          </cell>
        </row>
        <row r="61">
          <cell r="B61" t="str">
            <v>ŁOPATA DO ODŚNIEŻANIA</v>
          </cell>
        </row>
        <row r="62">
          <cell r="B62" t="str">
            <v>MIOTŁA</v>
          </cell>
        </row>
        <row r="63">
          <cell r="B63" t="str">
            <v>URZĄDZENIE DO CZYSZCZENIA OBUWIA</v>
          </cell>
        </row>
        <row r="64">
          <cell r="B64" t="str">
            <v>STOJAK NA DOKUMENTY</v>
          </cell>
        </row>
        <row r="65">
          <cell r="B65" t="str">
            <v>SKRZYNKA NA LISTY</v>
          </cell>
        </row>
        <row r="66">
          <cell r="B66" t="str">
            <v>PRZEGRODA PISUAROWA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94DC25-3D5B-4B54-B39F-4232290D2D7B}">
  <dimension ref="A1:H280"/>
  <sheetViews>
    <sheetView tabSelected="1" topLeftCell="A94" workbookViewId="0">
      <selection activeCell="B113" sqref="B113"/>
    </sheetView>
  </sheetViews>
  <sheetFormatPr defaultRowHeight="14.4" x14ac:dyDescent="0.3"/>
  <cols>
    <col min="2" max="2" width="65.109375" customWidth="1"/>
    <col min="3" max="3" width="9.44140625" customWidth="1"/>
    <col min="4" max="4" width="18.5546875" customWidth="1"/>
    <col min="5" max="5" width="12.44140625" customWidth="1"/>
    <col min="6" max="6" width="15.109375" customWidth="1"/>
    <col min="7" max="7" width="22.33203125" customWidth="1"/>
    <col min="8" max="8" width="21.88671875" customWidth="1"/>
  </cols>
  <sheetData>
    <row r="1" spans="1:8" ht="106.8" customHeight="1" x14ac:dyDescent="0.3">
      <c r="A1" s="46" t="s">
        <v>31</v>
      </c>
      <c r="B1" s="45"/>
      <c r="C1" s="45"/>
      <c r="D1" s="45"/>
      <c r="E1" s="45"/>
      <c r="F1" s="45"/>
      <c r="G1" s="45"/>
      <c r="H1" s="45"/>
    </row>
    <row r="2" spans="1:8" ht="31.2" customHeight="1" x14ac:dyDescent="0.3">
      <c r="A2" s="18" t="s">
        <v>36</v>
      </c>
      <c r="B2" s="19" t="s">
        <v>21</v>
      </c>
      <c r="C2" s="17" t="s">
        <v>22</v>
      </c>
      <c r="D2" s="14" t="s">
        <v>34</v>
      </c>
      <c r="E2" s="14" t="s">
        <v>32</v>
      </c>
      <c r="F2" s="14" t="s">
        <v>35</v>
      </c>
      <c r="G2" s="14" t="s">
        <v>37</v>
      </c>
      <c r="H2" s="17" t="s">
        <v>33</v>
      </c>
    </row>
    <row r="3" spans="1:8" x14ac:dyDescent="0.3">
      <c r="A3" s="1" t="s">
        <v>0</v>
      </c>
      <c r="B3" s="8" t="s">
        <v>1</v>
      </c>
      <c r="C3" s="29">
        <v>1</v>
      </c>
      <c r="D3" s="12"/>
      <c r="E3" s="12"/>
      <c r="F3" s="11">
        <f>ROUND(D3*E3/100,2)</f>
        <v>0</v>
      </c>
      <c r="G3" s="11">
        <f>D3+F3</f>
        <v>0</v>
      </c>
      <c r="H3" s="13">
        <f>C3*G3</f>
        <v>0</v>
      </c>
    </row>
    <row r="4" spans="1:8" x14ac:dyDescent="0.3">
      <c r="A4" s="1" t="s">
        <v>2</v>
      </c>
      <c r="B4" s="8" t="s">
        <v>3</v>
      </c>
      <c r="C4" s="29">
        <v>1</v>
      </c>
      <c r="D4" s="12"/>
      <c r="E4" s="12"/>
      <c r="F4" s="11">
        <f>ROUND(D4*E4/100,2)</f>
        <v>0</v>
      </c>
      <c r="G4" s="11">
        <f>D4+F4</f>
        <v>0</v>
      </c>
      <c r="H4" s="13">
        <f>C4*G4</f>
        <v>0</v>
      </c>
    </row>
    <row r="5" spans="1:8" x14ac:dyDescent="0.3">
      <c r="A5" s="1" t="s">
        <v>4</v>
      </c>
      <c r="B5" s="8" t="s">
        <v>5</v>
      </c>
      <c r="C5" s="29"/>
      <c r="D5" s="11"/>
      <c r="E5" s="11"/>
      <c r="F5" s="11"/>
      <c r="G5" s="11"/>
      <c r="H5" s="13">
        <f>H29</f>
        <v>0</v>
      </c>
    </row>
    <row r="6" spans="1:8" x14ac:dyDescent="0.3">
      <c r="A6" s="1" t="s">
        <v>6</v>
      </c>
      <c r="B6" s="8" t="s">
        <v>7</v>
      </c>
      <c r="C6" s="29"/>
      <c r="D6" s="11"/>
      <c r="E6" s="11"/>
      <c r="F6" s="11"/>
      <c r="G6" s="11"/>
      <c r="H6" s="13">
        <f>H65</f>
        <v>0</v>
      </c>
    </row>
    <row r="7" spans="1:8" x14ac:dyDescent="0.3">
      <c r="A7" s="1" t="s">
        <v>8</v>
      </c>
      <c r="B7" s="8" t="s">
        <v>9</v>
      </c>
      <c r="C7" s="29"/>
      <c r="D7" s="11"/>
      <c r="E7" s="11"/>
      <c r="F7" s="11"/>
      <c r="G7" s="11"/>
      <c r="H7" s="13">
        <f>H84</f>
        <v>0</v>
      </c>
    </row>
    <row r="8" spans="1:8" x14ac:dyDescent="0.3">
      <c r="A8" s="1" t="s">
        <v>10</v>
      </c>
      <c r="B8" s="8" t="s">
        <v>11</v>
      </c>
      <c r="C8" s="29"/>
      <c r="D8" s="11"/>
      <c r="E8" s="11"/>
      <c r="F8" s="11"/>
      <c r="G8" s="11"/>
      <c r="H8" s="13">
        <f>H106</f>
        <v>0</v>
      </c>
    </row>
    <row r="9" spans="1:8" x14ac:dyDescent="0.3">
      <c r="A9" s="1" t="s">
        <v>12</v>
      </c>
      <c r="B9" s="8" t="s">
        <v>13</v>
      </c>
      <c r="C9" s="29"/>
      <c r="D9" s="11"/>
      <c r="E9" s="11"/>
      <c r="F9" s="11"/>
      <c r="G9" s="11"/>
      <c r="H9" s="13">
        <f>H165</f>
        <v>0</v>
      </c>
    </row>
    <row r="10" spans="1:8" x14ac:dyDescent="0.3">
      <c r="A10" s="1" t="s">
        <v>14</v>
      </c>
      <c r="B10" s="8" t="s">
        <v>15</v>
      </c>
      <c r="C10" s="29"/>
      <c r="D10" s="11"/>
      <c r="E10" s="11"/>
      <c r="F10" s="11"/>
      <c r="G10" s="11"/>
      <c r="H10" s="13">
        <f>H176</f>
        <v>0</v>
      </c>
    </row>
    <row r="11" spans="1:8" x14ac:dyDescent="0.3">
      <c r="A11" s="1" t="s">
        <v>16</v>
      </c>
      <c r="B11" s="8" t="s">
        <v>17</v>
      </c>
      <c r="C11" s="29"/>
      <c r="D11" s="11"/>
      <c r="E11" s="11"/>
      <c r="F11" s="11"/>
      <c r="G11" s="11"/>
      <c r="H11" s="13">
        <f>H212</f>
        <v>0</v>
      </c>
    </row>
    <row r="12" spans="1:8" x14ac:dyDescent="0.3">
      <c r="A12" s="1" t="s">
        <v>18</v>
      </c>
      <c r="B12" s="8" t="s">
        <v>19</v>
      </c>
      <c r="C12" s="29"/>
      <c r="D12" s="11"/>
      <c r="E12" s="11"/>
      <c r="F12" s="11"/>
      <c r="G12" s="11"/>
      <c r="H12" s="13">
        <f>H280</f>
        <v>0</v>
      </c>
    </row>
    <row r="13" spans="1:8" x14ac:dyDescent="0.3">
      <c r="A13" s="45" t="s">
        <v>20</v>
      </c>
      <c r="B13" s="37"/>
      <c r="C13" s="3"/>
      <c r="D13" s="3"/>
      <c r="E13" s="3"/>
      <c r="F13" s="3"/>
      <c r="G13" s="3"/>
      <c r="H13" s="13">
        <f>SUM(H3:H12)</f>
        <v>0</v>
      </c>
    </row>
    <row r="14" spans="1:8" x14ac:dyDescent="0.3">
      <c r="A14" s="30" t="str">
        <f>A5</f>
        <v>CZĘŚĆ III</v>
      </c>
      <c r="B14" s="47" t="str">
        <f>B5</f>
        <v>Dostawa mebli więziennych</v>
      </c>
      <c r="C14" s="47"/>
      <c r="D14" s="47"/>
      <c r="E14" s="47"/>
      <c r="F14" s="47"/>
      <c r="G14" s="47"/>
      <c r="H14" s="47"/>
    </row>
    <row r="15" spans="1:8" ht="28.8" x14ac:dyDescent="0.3">
      <c r="A15" s="18" t="s">
        <v>36</v>
      </c>
      <c r="B15" s="19" t="s">
        <v>21</v>
      </c>
      <c r="C15" s="17" t="s">
        <v>22</v>
      </c>
      <c r="D15" s="14" t="s">
        <v>34</v>
      </c>
      <c r="E15" s="14" t="s">
        <v>32</v>
      </c>
      <c r="F15" s="14" t="s">
        <v>35</v>
      </c>
      <c r="G15" s="14" t="s">
        <v>37</v>
      </c>
      <c r="H15" s="17" t="s">
        <v>33</v>
      </c>
    </row>
    <row r="16" spans="1:8" x14ac:dyDescent="0.3">
      <c r="A16" s="27">
        <v>1</v>
      </c>
      <c r="B16" s="28" t="str">
        <f>'[1]III MEBLE WIĘZIENNE'!B2</f>
        <v>PÓŁKA POD TV</v>
      </c>
      <c r="C16" s="23">
        <v>71</v>
      </c>
      <c r="D16" s="15"/>
      <c r="E16" s="15"/>
      <c r="F16" s="33">
        <f>ROUND(D16*E16/100,2)</f>
        <v>0</v>
      </c>
      <c r="G16" s="33">
        <f>D16+F16</f>
        <v>0</v>
      </c>
      <c r="H16" s="33">
        <f>C16*G16</f>
        <v>0</v>
      </c>
    </row>
    <row r="17" spans="1:8" x14ac:dyDescent="0.3">
      <c r="A17" s="27">
        <v>2</v>
      </c>
      <c r="B17" s="28" t="str">
        <f>'[1]III MEBLE WIĘZIENNE'!B3</f>
        <v>POJEMNIK PODŁÓŻKOWY</v>
      </c>
      <c r="C17" s="23">
        <v>251</v>
      </c>
      <c r="D17" s="15"/>
      <c r="E17" s="15"/>
      <c r="F17" s="33">
        <f t="shared" ref="F17:F28" si="0">ROUND(D17*E17/100,2)</f>
        <v>0</v>
      </c>
      <c r="G17" s="33">
        <f t="shared" ref="G17:G28" si="1">D17+F17</f>
        <v>0</v>
      </c>
      <c r="H17" s="33">
        <f t="shared" ref="H17:H28" si="2">C17*G17</f>
        <v>0</v>
      </c>
    </row>
    <row r="18" spans="1:8" x14ac:dyDescent="0.3">
      <c r="A18" s="27">
        <v>3</v>
      </c>
      <c r="B18" s="28" t="str">
        <f>'[1]III MEBLE WIĘZIENNE'!B4</f>
        <v>STÓŁ WIĘZIENNY 4-OS</v>
      </c>
      <c r="C18" s="23">
        <v>60</v>
      </c>
      <c r="D18" s="15"/>
      <c r="E18" s="15"/>
      <c r="F18" s="33">
        <f t="shared" si="0"/>
        <v>0</v>
      </c>
      <c r="G18" s="33">
        <f t="shared" si="1"/>
        <v>0</v>
      </c>
      <c r="H18" s="33">
        <f t="shared" si="2"/>
        <v>0</v>
      </c>
    </row>
    <row r="19" spans="1:8" x14ac:dyDescent="0.3">
      <c r="A19" s="27">
        <v>4</v>
      </c>
      <c r="B19" s="28" t="str">
        <f>'[1]III MEBLE WIĘZIENNE'!B5</f>
        <v>STÓŁ WIĘZIENNY 1-OS IZOLATKA</v>
      </c>
      <c r="C19" s="23">
        <v>2</v>
      </c>
      <c r="D19" s="15"/>
      <c r="E19" s="15"/>
      <c r="F19" s="33">
        <f t="shared" si="0"/>
        <v>0</v>
      </c>
      <c r="G19" s="33">
        <f t="shared" si="1"/>
        <v>0</v>
      </c>
      <c r="H19" s="33">
        <f t="shared" si="2"/>
        <v>0</v>
      </c>
    </row>
    <row r="20" spans="1:8" x14ac:dyDescent="0.3">
      <c r="A20" s="27">
        <v>5</v>
      </c>
      <c r="B20" s="28" t="str">
        <f>'[1]III MEBLE WIĘZIENNE'!B6</f>
        <v>SZAFKA WIĘZIENNA WISZĄCA 4-OS</v>
      </c>
      <c r="C20" s="23">
        <v>60</v>
      </c>
      <c r="D20" s="15"/>
      <c r="E20" s="15"/>
      <c r="F20" s="33">
        <f t="shared" si="0"/>
        <v>0</v>
      </c>
      <c r="G20" s="33">
        <f t="shared" si="1"/>
        <v>0</v>
      </c>
      <c r="H20" s="33">
        <f t="shared" si="2"/>
        <v>0</v>
      </c>
    </row>
    <row r="21" spans="1:8" x14ac:dyDescent="0.3">
      <c r="A21" s="27">
        <v>6</v>
      </c>
      <c r="B21" s="28" t="str">
        <f>'[1]III MEBLE WIĘZIENNE'!B7</f>
        <v>SZAFKA WIĘZIENNA WISZĄCA 3-OS</v>
      </c>
      <c r="C21" s="23">
        <v>2</v>
      </c>
      <c r="D21" s="15"/>
      <c r="E21" s="15"/>
      <c r="F21" s="33">
        <f t="shared" si="0"/>
        <v>0</v>
      </c>
      <c r="G21" s="33">
        <f t="shared" si="1"/>
        <v>0</v>
      </c>
      <c r="H21" s="33">
        <f t="shared" si="2"/>
        <v>0</v>
      </c>
    </row>
    <row r="22" spans="1:8" x14ac:dyDescent="0.3">
      <c r="A22" s="27">
        <v>7</v>
      </c>
      <c r="B22" s="28" t="str">
        <f>'[1]III MEBLE WIĘZIENNE'!B8</f>
        <v>SZAFKA WIĘZIENNA WISZĄCA 2OS</v>
      </c>
      <c r="C22" s="23">
        <v>1</v>
      </c>
      <c r="D22" s="15"/>
      <c r="E22" s="15"/>
      <c r="F22" s="33">
        <f t="shared" si="0"/>
        <v>0</v>
      </c>
      <c r="G22" s="33">
        <f t="shared" si="1"/>
        <v>0</v>
      </c>
      <c r="H22" s="33">
        <f t="shared" si="2"/>
        <v>0</v>
      </c>
    </row>
    <row r="23" spans="1:8" x14ac:dyDescent="0.3">
      <c r="A23" s="27">
        <v>8</v>
      </c>
      <c r="B23" s="28" t="str">
        <f>'[1]III MEBLE WIĘZIENNE'!B9</f>
        <v>SZAFKA WIĘZIENNA WISZĄCA 10S</v>
      </c>
      <c r="C23" s="23">
        <v>4</v>
      </c>
      <c r="D23" s="15"/>
      <c r="E23" s="15"/>
      <c r="F23" s="33">
        <f t="shared" si="0"/>
        <v>0</v>
      </c>
      <c r="G23" s="33">
        <f t="shared" si="1"/>
        <v>0</v>
      </c>
      <c r="H23" s="33">
        <f t="shared" si="2"/>
        <v>0</v>
      </c>
    </row>
    <row r="24" spans="1:8" x14ac:dyDescent="0.3">
      <c r="A24" s="27">
        <v>9</v>
      </c>
      <c r="B24" s="28" t="str">
        <f>'[1]III MEBLE WIĘZIENNE'!B10</f>
        <v>PÓŁKA NA PRZYBORY TOALETOWE</v>
      </c>
      <c r="C24" s="23">
        <v>68</v>
      </c>
      <c r="D24" s="15"/>
      <c r="E24" s="15"/>
      <c r="F24" s="33">
        <f t="shared" si="0"/>
        <v>0</v>
      </c>
      <c r="G24" s="33">
        <f t="shared" si="1"/>
        <v>0</v>
      </c>
      <c r="H24" s="33">
        <f t="shared" si="2"/>
        <v>0</v>
      </c>
    </row>
    <row r="25" spans="1:8" x14ac:dyDescent="0.3">
      <c r="A25" s="27">
        <v>10</v>
      </c>
      <c r="B25" s="28" t="str">
        <f>'[1]III MEBLE WIĘZIENNE'!B11</f>
        <v>SZAFKA NA ŚRODKI HIGIENY</v>
      </c>
      <c r="C25" s="23">
        <v>67</v>
      </c>
      <c r="D25" s="15"/>
      <c r="E25" s="15"/>
      <c r="F25" s="33">
        <f t="shared" si="0"/>
        <v>0</v>
      </c>
      <c r="G25" s="33">
        <f t="shared" si="1"/>
        <v>0</v>
      </c>
      <c r="H25" s="33">
        <f t="shared" si="2"/>
        <v>0</v>
      </c>
    </row>
    <row r="26" spans="1:8" x14ac:dyDescent="0.3">
      <c r="A26" s="27">
        <v>11</v>
      </c>
      <c r="B26" s="28" t="str">
        <f>'[1]III MEBLE WIĘZIENNE'!B12</f>
        <v>LUSTRO</v>
      </c>
      <c r="C26" s="23">
        <v>69</v>
      </c>
      <c r="D26" s="15"/>
      <c r="E26" s="15"/>
      <c r="F26" s="33">
        <f t="shared" si="0"/>
        <v>0</v>
      </c>
      <c r="G26" s="33">
        <f t="shared" si="1"/>
        <v>0</v>
      </c>
      <c r="H26" s="33">
        <f t="shared" si="2"/>
        <v>0</v>
      </c>
    </row>
    <row r="27" spans="1:8" x14ac:dyDescent="0.3">
      <c r="A27" s="27">
        <v>12</v>
      </c>
      <c r="B27" s="28" t="str">
        <f>'[1]III MEBLE WIĘZIENNE'!B13</f>
        <v>ŁÓŻKO ZABEZPIECZAJĄCE</v>
      </c>
      <c r="C27" s="23">
        <v>1</v>
      </c>
      <c r="D27" s="15"/>
      <c r="E27" s="15"/>
      <c r="F27" s="33">
        <f t="shared" si="0"/>
        <v>0</v>
      </c>
      <c r="G27" s="33">
        <f t="shared" si="1"/>
        <v>0</v>
      </c>
      <c r="H27" s="33">
        <f t="shared" si="2"/>
        <v>0</v>
      </c>
    </row>
    <row r="28" spans="1:8" x14ac:dyDescent="0.3">
      <c r="A28" s="27">
        <v>13</v>
      </c>
      <c r="B28" s="28" t="str">
        <f>'[1]III MEBLE WIĘZIENNE'!B14</f>
        <v>WÓZEK DO POSIŁKÓW</v>
      </c>
      <c r="C28" s="23">
        <v>6</v>
      </c>
      <c r="D28" s="15"/>
      <c r="E28" s="15"/>
      <c r="F28" s="33">
        <f t="shared" si="0"/>
        <v>0</v>
      </c>
      <c r="G28" s="33">
        <f t="shared" si="1"/>
        <v>0</v>
      </c>
      <c r="H28" s="33">
        <f t="shared" si="2"/>
        <v>0</v>
      </c>
    </row>
    <row r="29" spans="1:8" x14ac:dyDescent="0.3">
      <c r="A29" s="36" t="s">
        <v>23</v>
      </c>
      <c r="B29" s="36"/>
      <c r="C29" s="9"/>
      <c r="D29" s="31"/>
      <c r="E29" s="31"/>
      <c r="F29" s="31"/>
      <c r="G29" s="31"/>
      <c r="H29" s="6">
        <f>SUM(H16:H28)</f>
        <v>0</v>
      </c>
    </row>
    <row r="30" spans="1:8" x14ac:dyDescent="0.3">
      <c r="A30" s="5" t="str">
        <f>A6</f>
        <v>CZĘŚĆ IV</v>
      </c>
      <c r="B30" s="35" t="str">
        <f>B6</f>
        <v>Dostawa i montaż mebli pozostałych</v>
      </c>
      <c r="C30" s="35"/>
      <c r="D30" s="35"/>
      <c r="E30" s="35"/>
      <c r="F30" s="35"/>
      <c r="G30" s="35"/>
      <c r="H30" s="35"/>
    </row>
    <row r="31" spans="1:8" ht="28.8" x14ac:dyDescent="0.3">
      <c r="A31" s="18" t="s">
        <v>36</v>
      </c>
      <c r="B31" s="19" t="s">
        <v>21</v>
      </c>
      <c r="C31" s="17" t="s">
        <v>22</v>
      </c>
      <c r="D31" s="14" t="s">
        <v>34</v>
      </c>
      <c r="E31" s="14" t="s">
        <v>32</v>
      </c>
      <c r="F31" s="14" t="s">
        <v>35</v>
      </c>
      <c r="G31" s="14" t="s">
        <v>37</v>
      </c>
      <c r="H31" s="17" t="s">
        <v>33</v>
      </c>
    </row>
    <row r="32" spans="1:8" x14ac:dyDescent="0.3">
      <c r="A32" s="21">
        <v>1</v>
      </c>
      <c r="B32" s="22" t="str">
        <f>'[1]IV MEBLE POZOSTAŁE'!B2</f>
        <v>STÓŁ ŚWIETLICOWY</v>
      </c>
      <c r="C32" s="26">
        <v>35</v>
      </c>
      <c r="D32" s="15"/>
      <c r="E32" s="15"/>
      <c r="F32" s="33">
        <f>ROUND(D32*E32/100,2)</f>
        <v>0</v>
      </c>
      <c r="G32" s="33">
        <f>D32+F32</f>
        <v>0</v>
      </c>
      <c r="H32" s="33">
        <f>C32*G32</f>
        <v>0</v>
      </c>
    </row>
    <row r="33" spans="1:8" x14ac:dyDescent="0.3">
      <c r="A33" s="21">
        <v>2</v>
      </c>
      <c r="B33" s="22" t="str">
        <f>'[1]IV MEBLE POZOSTAŁE'!B3</f>
        <v>KRZESŁO TWARDE ŚWIETLICOWE</v>
      </c>
      <c r="C33" s="26">
        <v>90</v>
      </c>
      <c r="D33" s="15"/>
      <c r="E33" s="15"/>
      <c r="F33" s="33">
        <f t="shared" ref="F33:F64" si="3">ROUND(D33*E33/100,2)</f>
        <v>0</v>
      </c>
      <c r="G33" s="33">
        <f t="shared" ref="G33:G64" si="4">D33+F33</f>
        <v>0</v>
      </c>
      <c r="H33" s="33">
        <f t="shared" ref="H33:H64" si="5">C33*G33</f>
        <v>0</v>
      </c>
    </row>
    <row r="34" spans="1:8" x14ac:dyDescent="0.3">
      <c r="A34" s="21">
        <v>3</v>
      </c>
      <c r="B34" s="22" t="str">
        <f>'[1]IV MEBLE POZOSTAŁE'!B4</f>
        <v>REGAŁ BIBLIOTECZNY</v>
      </c>
      <c r="C34" s="26">
        <v>10</v>
      </c>
      <c r="D34" s="15"/>
      <c r="E34" s="15"/>
      <c r="F34" s="33">
        <f t="shared" si="3"/>
        <v>0</v>
      </c>
      <c r="G34" s="33">
        <f t="shared" si="4"/>
        <v>0</v>
      </c>
      <c r="H34" s="33">
        <f t="shared" si="5"/>
        <v>0</v>
      </c>
    </row>
    <row r="35" spans="1:8" x14ac:dyDescent="0.3">
      <c r="A35" s="21">
        <v>4</v>
      </c>
      <c r="B35" s="22" t="str">
        <f>'[1]IV MEBLE POZOSTAŁE'!B5</f>
        <v xml:space="preserve">TABORET </v>
      </c>
      <c r="C35" s="26">
        <v>30</v>
      </c>
      <c r="D35" s="15"/>
      <c r="E35" s="15"/>
      <c r="F35" s="33">
        <f t="shared" si="3"/>
        <v>0</v>
      </c>
      <c r="G35" s="33">
        <f t="shared" si="4"/>
        <v>0</v>
      </c>
      <c r="H35" s="33">
        <f t="shared" si="5"/>
        <v>0</v>
      </c>
    </row>
    <row r="36" spans="1:8" x14ac:dyDescent="0.3">
      <c r="A36" s="21">
        <v>5</v>
      </c>
      <c r="B36" s="22" t="str">
        <f>'[1]IV MEBLE POZOSTAŁE'!B6</f>
        <v>STOLIK METALOWY</v>
      </c>
      <c r="C36" s="26">
        <v>3</v>
      </c>
      <c r="D36" s="15"/>
      <c r="E36" s="15"/>
      <c r="F36" s="33">
        <f t="shared" si="3"/>
        <v>0</v>
      </c>
      <c r="G36" s="33">
        <f t="shared" si="4"/>
        <v>0</v>
      </c>
      <c r="H36" s="33">
        <f t="shared" si="5"/>
        <v>0</v>
      </c>
    </row>
    <row r="37" spans="1:8" x14ac:dyDescent="0.3">
      <c r="A37" s="21">
        <v>6</v>
      </c>
      <c r="B37" s="22" t="str">
        <f>'[1]IV MEBLE POZOSTAŁE'!B7</f>
        <v>ŁAWKA ŁAZIENNA</v>
      </c>
      <c r="C37" s="26">
        <v>12</v>
      </c>
      <c r="D37" s="15"/>
      <c r="E37" s="15"/>
      <c r="F37" s="33">
        <f t="shared" si="3"/>
        <v>0</v>
      </c>
      <c r="G37" s="33">
        <f t="shared" si="4"/>
        <v>0</v>
      </c>
      <c r="H37" s="33">
        <f t="shared" si="5"/>
        <v>0</v>
      </c>
    </row>
    <row r="38" spans="1:8" x14ac:dyDescent="0.3">
      <c r="A38" s="21">
        <v>7</v>
      </c>
      <c r="B38" s="22" t="str">
        <f>'[1]IV MEBLE POZOSTAŁE'!B8</f>
        <v>WIESZAK ŚCIENNY 5 RAMIENNY</v>
      </c>
      <c r="C38" s="26">
        <v>10</v>
      </c>
      <c r="D38" s="15"/>
      <c r="E38" s="15"/>
      <c r="F38" s="33">
        <f t="shared" si="3"/>
        <v>0</v>
      </c>
      <c r="G38" s="33">
        <f t="shared" si="4"/>
        <v>0</v>
      </c>
      <c r="H38" s="33">
        <f t="shared" si="5"/>
        <v>0</v>
      </c>
    </row>
    <row r="39" spans="1:8" x14ac:dyDescent="0.3">
      <c r="A39" s="21">
        <v>8</v>
      </c>
      <c r="B39" s="22" t="str">
        <f>'[1]IV MEBLE POZOSTAŁE'!B9</f>
        <v>WIESZAK NA RĘCZNIKI 5 RAMIENNY</v>
      </c>
      <c r="C39" s="26">
        <v>6</v>
      </c>
      <c r="D39" s="15"/>
      <c r="E39" s="15"/>
      <c r="F39" s="33">
        <f t="shared" si="3"/>
        <v>0</v>
      </c>
      <c r="G39" s="33">
        <f t="shared" si="4"/>
        <v>0</v>
      </c>
      <c r="H39" s="33">
        <f t="shared" si="5"/>
        <v>0</v>
      </c>
    </row>
    <row r="40" spans="1:8" x14ac:dyDescent="0.3">
      <c r="A40" s="21">
        <v>9</v>
      </c>
      <c r="B40" s="22" t="str">
        <f>'[1]IV MEBLE POZOSTAŁE'!B10</f>
        <v>ŁAWKA 4 OSOBOWA</v>
      </c>
      <c r="C40" s="26">
        <v>1</v>
      </c>
      <c r="D40" s="15"/>
      <c r="E40" s="15"/>
      <c r="F40" s="33">
        <f t="shared" si="3"/>
        <v>0</v>
      </c>
      <c r="G40" s="33">
        <f t="shared" si="4"/>
        <v>0</v>
      </c>
      <c r="H40" s="33">
        <f t="shared" si="5"/>
        <v>0</v>
      </c>
    </row>
    <row r="41" spans="1:8" x14ac:dyDescent="0.3">
      <c r="A41" s="21">
        <v>10</v>
      </c>
      <c r="B41" s="22" t="str">
        <f>'[1]IV MEBLE POZOSTAŁE'!B11</f>
        <v>SZAFKA PRZYŁÓŻKOWA SZPITALNA</v>
      </c>
      <c r="C41" s="26">
        <v>2</v>
      </c>
      <c r="D41" s="15"/>
      <c r="E41" s="15"/>
      <c r="F41" s="33">
        <f t="shared" si="3"/>
        <v>0</v>
      </c>
      <c r="G41" s="33">
        <f t="shared" si="4"/>
        <v>0</v>
      </c>
      <c r="H41" s="33">
        <f t="shared" si="5"/>
        <v>0</v>
      </c>
    </row>
    <row r="42" spans="1:8" x14ac:dyDescent="0.3">
      <c r="A42" s="21">
        <v>11</v>
      </c>
      <c r="B42" s="22" t="str">
        <f>'[1]IV MEBLE POZOSTAŁE'!B12</f>
        <v>SZAFKA BHP</v>
      </c>
      <c r="C42" s="26">
        <v>6</v>
      </c>
      <c r="D42" s="15"/>
      <c r="E42" s="15"/>
      <c r="F42" s="33">
        <f t="shared" si="3"/>
        <v>0</v>
      </c>
      <c r="G42" s="33">
        <f t="shared" si="4"/>
        <v>0</v>
      </c>
      <c r="H42" s="33">
        <f t="shared" si="5"/>
        <v>0</v>
      </c>
    </row>
    <row r="43" spans="1:8" x14ac:dyDescent="0.3">
      <c r="A43" s="21">
        <v>12</v>
      </c>
      <c r="B43" s="22" t="str">
        <f>'[1]IV MEBLE POZOSTAŁE'!B13</f>
        <v>BIURKO Z KONTENERKIEM NA KÓŁKACH</v>
      </c>
      <c r="C43" s="26">
        <v>26</v>
      </c>
      <c r="D43" s="15"/>
      <c r="E43" s="15"/>
      <c r="F43" s="33">
        <f t="shared" si="3"/>
        <v>0</v>
      </c>
      <c r="G43" s="33">
        <f t="shared" si="4"/>
        <v>0</v>
      </c>
      <c r="H43" s="33">
        <f t="shared" si="5"/>
        <v>0</v>
      </c>
    </row>
    <row r="44" spans="1:8" x14ac:dyDescent="0.3">
      <c r="A44" s="21">
        <v>13</v>
      </c>
      <c r="B44" s="22" t="str">
        <f>'[1]IV MEBLE POZOSTAŁE'!B14</f>
        <v>FOTEL OBROTOWY</v>
      </c>
      <c r="C44" s="26">
        <v>20</v>
      </c>
      <c r="D44" s="15"/>
      <c r="E44" s="15"/>
      <c r="F44" s="33">
        <f t="shared" si="3"/>
        <v>0</v>
      </c>
      <c r="G44" s="33">
        <f t="shared" si="4"/>
        <v>0</v>
      </c>
      <c r="H44" s="33">
        <f t="shared" si="5"/>
        <v>0</v>
      </c>
    </row>
    <row r="45" spans="1:8" x14ac:dyDescent="0.3">
      <c r="A45" s="21">
        <v>14</v>
      </c>
      <c r="B45" s="22" t="str">
        <f>'[1]IV MEBLE POZOSTAŁE'!B15</f>
        <v>FOTEL DYSPOZYTORSKI 24/7</v>
      </c>
      <c r="C45" s="26">
        <v>6</v>
      </c>
      <c r="D45" s="15"/>
      <c r="E45" s="15"/>
      <c r="F45" s="33">
        <f t="shared" si="3"/>
        <v>0</v>
      </c>
      <c r="G45" s="33">
        <f t="shared" si="4"/>
        <v>0</v>
      </c>
      <c r="H45" s="33">
        <f t="shared" si="5"/>
        <v>0</v>
      </c>
    </row>
    <row r="46" spans="1:8" x14ac:dyDescent="0.3">
      <c r="A46" s="21">
        <v>15</v>
      </c>
      <c r="B46" s="22" t="str">
        <f>'[1]IV MEBLE POZOSTAŁE'!B16</f>
        <v>KRZESŁO TAPICEROWANE</v>
      </c>
      <c r="C46" s="26">
        <v>42</v>
      </c>
      <c r="D46" s="15"/>
      <c r="E46" s="15"/>
      <c r="F46" s="33">
        <f t="shared" si="3"/>
        <v>0</v>
      </c>
      <c r="G46" s="33">
        <f t="shared" si="4"/>
        <v>0</v>
      </c>
      <c r="H46" s="33">
        <f t="shared" si="5"/>
        <v>0</v>
      </c>
    </row>
    <row r="47" spans="1:8" x14ac:dyDescent="0.3">
      <c r="A47" s="21">
        <v>16</v>
      </c>
      <c r="B47" s="22" t="str">
        <f>'[1]IV MEBLE POZOSTAŁE'!B17</f>
        <v>ZABUDOWA KUCHENNA</v>
      </c>
      <c r="C47" s="26">
        <v>3</v>
      </c>
      <c r="D47" s="15"/>
      <c r="E47" s="15"/>
      <c r="F47" s="33">
        <f t="shared" si="3"/>
        <v>0</v>
      </c>
      <c r="G47" s="33">
        <f t="shared" si="4"/>
        <v>0</v>
      </c>
      <c r="H47" s="33">
        <f t="shared" si="5"/>
        <v>0</v>
      </c>
    </row>
    <row r="48" spans="1:8" x14ac:dyDescent="0.3">
      <c r="A48" s="21">
        <v>17</v>
      </c>
      <c r="B48" s="22" t="str">
        <f>'[1]IV MEBLE POZOSTAŁE'!B18</f>
        <v>SZAFA UBRANIOWA</v>
      </c>
      <c r="C48" s="26">
        <v>17</v>
      </c>
      <c r="D48" s="15"/>
      <c r="E48" s="15"/>
      <c r="F48" s="33">
        <f t="shared" si="3"/>
        <v>0</v>
      </c>
      <c r="G48" s="33">
        <f t="shared" si="4"/>
        <v>0</v>
      </c>
      <c r="H48" s="33">
        <f t="shared" si="5"/>
        <v>0</v>
      </c>
    </row>
    <row r="49" spans="1:8" x14ac:dyDescent="0.3">
      <c r="A49" s="21">
        <v>18</v>
      </c>
      <c r="B49" s="22" t="str">
        <f>'[1]IV MEBLE POZOSTAŁE'!B19</f>
        <v>SZAFA AKTOWA</v>
      </c>
      <c r="C49" s="26">
        <v>13</v>
      </c>
      <c r="D49" s="15"/>
      <c r="E49" s="15"/>
      <c r="F49" s="33">
        <f t="shared" si="3"/>
        <v>0</v>
      </c>
      <c r="G49" s="33">
        <f t="shared" si="4"/>
        <v>0</v>
      </c>
      <c r="H49" s="33">
        <f t="shared" si="5"/>
        <v>0</v>
      </c>
    </row>
    <row r="50" spans="1:8" x14ac:dyDescent="0.3">
      <c r="A50" s="21">
        <v>19</v>
      </c>
      <c r="B50" s="22" t="str">
        <f>'[1]IV MEBLE POZOSTAŁE'!B20</f>
        <v>KONSOLETA FRYZJERSKA</v>
      </c>
      <c r="C50" s="26">
        <v>1</v>
      </c>
      <c r="D50" s="15"/>
      <c r="E50" s="15"/>
      <c r="F50" s="33">
        <f t="shared" si="3"/>
        <v>0</v>
      </c>
      <c r="G50" s="33">
        <f t="shared" si="4"/>
        <v>0</v>
      </c>
      <c r="H50" s="33">
        <f t="shared" si="5"/>
        <v>0</v>
      </c>
    </row>
    <row r="51" spans="1:8" x14ac:dyDescent="0.3">
      <c r="A51" s="21">
        <v>20</v>
      </c>
      <c r="B51" s="22" t="str">
        <f>'[1]IV MEBLE POZOSTAŁE'!B21</f>
        <v>FOTEL FRYZJERSKI</v>
      </c>
      <c r="C51" s="26">
        <v>1</v>
      </c>
      <c r="D51" s="15"/>
      <c r="E51" s="15"/>
      <c r="F51" s="33">
        <f t="shared" si="3"/>
        <v>0</v>
      </c>
      <c r="G51" s="33">
        <f t="shared" si="4"/>
        <v>0</v>
      </c>
      <c r="H51" s="33">
        <f t="shared" si="5"/>
        <v>0</v>
      </c>
    </row>
    <row r="52" spans="1:8" x14ac:dyDescent="0.3">
      <c r="A52" s="21">
        <v>21</v>
      </c>
      <c r="B52" s="22" t="str">
        <f>'[1]IV MEBLE POZOSTAŁE'!B22</f>
        <v>POMOCNIK FRYZJERSKI</v>
      </c>
      <c r="C52" s="26">
        <v>1</v>
      </c>
      <c r="D52" s="15"/>
      <c r="E52" s="15"/>
      <c r="F52" s="33">
        <f t="shared" si="3"/>
        <v>0</v>
      </c>
      <c r="G52" s="33">
        <f t="shared" si="4"/>
        <v>0</v>
      </c>
      <c r="H52" s="33">
        <f t="shared" si="5"/>
        <v>0</v>
      </c>
    </row>
    <row r="53" spans="1:8" x14ac:dyDescent="0.3">
      <c r="A53" s="21">
        <v>22</v>
      </c>
      <c r="B53" s="22" t="str">
        <f>'[1]IV MEBLE POZOSTAŁE'!B23</f>
        <v>SZAFKA Z WNĘKĄ</v>
      </c>
      <c r="C53" s="26">
        <v>13</v>
      </c>
      <c r="D53" s="15"/>
      <c r="E53" s="15"/>
      <c r="F53" s="33">
        <f t="shared" si="3"/>
        <v>0</v>
      </c>
      <c r="G53" s="33">
        <f t="shared" si="4"/>
        <v>0</v>
      </c>
      <c r="H53" s="33">
        <f t="shared" si="5"/>
        <v>0</v>
      </c>
    </row>
    <row r="54" spans="1:8" x14ac:dyDescent="0.3">
      <c r="A54" s="21">
        <v>23</v>
      </c>
      <c r="B54" s="22" t="str">
        <f>'[1]IV MEBLE POZOSTAŁE'!B24</f>
        <v>REGAŁ PÓŁOTWARTY</v>
      </c>
      <c r="C54" s="26">
        <v>13</v>
      </c>
      <c r="D54" s="15"/>
      <c r="E54" s="15"/>
      <c r="F54" s="33">
        <f t="shared" si="3"/>
        <v>0</v>
      </c>
      <c r="G54" s="33">
        <f t="shared" si="4"/>
        <v>0</v>
      </c>
      <c r="H54" s="33">
        <f t="shared" si="5"/>
        <v>0</v>
      </c>
    </row>
    <row r="55" spans="1:8" x14ac:dyDescent="0.3">
      <c r="A55" s="21">
        <v>24</v>
      </c>
      <c r="B55" s="22" t="str">
        <f>'[1]IV MEBLE POZOSTAŁE'!B25</f>
        <v>BIURKO LEKARSKIE</v>
      </c>
      <c r="C55" s="26">
        <v>3</v>
      </c>
      <c r="D55" s="15"/>
      <c r="E55" s="15"/>
      <c r="F55" s="33">
        <f t="shared" si="3"/>
        <v>0</v>
      </c>
      <c r="G55" s="33">
        <f t="shared" si="4"/>
        <v>0</v>
      </c>
      <c r="H55" s="33">
        <f t="shared" si="5"/>
        <v>0</v>
      </c>
    </row>
    <row r="56" spans="1:8" x14ac:dyDescent="0.3">
      <c r="A56" s="21">
        <v>25</v>
      </c>
      <c r="B56" s="22" t="str">
        <f>'[1]IV MEBLE POZOSTAŁE'!B26</f>
        <v>MAŁE BIURKO LEKARSKIE</v>
      </c>
      <c r="C56" s="26">
        <v>3</v>
      </c>
      <c r="D56" s="15"/>
      <c r="E56" s="15"/>
      <c r="F56" s="33">
        <f t="shared" si="3"/>
        <v>0</v>
      </c>
      <c r="G56" s="33">
        <f t="shared" si="4"/>
        <v>0</v>
      </c>
      <c r="H56" s="33">
        <f t="shared" si="5"/>
        <v>0</v>
      </c>
    </row>
    <row r="57" spans="1:8" x14ac:dyDescent="0.3">
      <c r="A57" s="21">
        <v>26</v>
      </c>
      <c r="B57" s="22" t="str">
        <f>'[1]IV MEBLE POZOSTAŁE'!B27</f>
        <v xml:space="preserve">SZAFA  DO PRZECHOWYWANIA LEKÓW  </v>
      </c>
      <c r="C57" s="26">
        <v>3</v>
      </c>
      <c r="D57" s="15"/>
      <c r="E57" s="15"/>
      <c r="F57" s="33">
        <f t="shared" si="3"/>
        <v>0</v>
      </c>
      <c r="G57" s="33">
        <f t="shared" si="4"/>
        <v>0</v>
      </c>
      <c r="H57" s="33">
        <f t="shared" si="5"/>
        <v>0</v>
      </c>
    </row>
    <row r="58" spans="1:8" x14ac:dyDescent="0.3">
      <c r="A58" s="21">
        <v>27</v>
      </c>
      <c r="B58" s="22" t="str">
        <f>'[1]IV MEBLE POZOSTAŁE'!B28</f>
        <v>SZAFA LEKARSKA DWUDRZWIOWA</v>
      </c>
      <c r="C58" s="26">
        <v>3</v>
      </c>
      <c r="D58" s="15"/>
      <c r="E58" s="15"/>
      <c r="F58" s="33">
        <f t="shared" si="3"/>
        <v>0</v>
      </c>
      <c r="G58" s="33">
        <f t="shared" si="4"/>
        <v>0</v>
      </c>
      <c r="H58" s="33">
        <f t="shared" si="5"/>
        <v>0</v>
      </c>
    </row>
    <row r="59" spans="1:8" x14ac:dyDescent="0.3">
      <c r="A59" s="21">
        <v>28</v>
      </c>
      <c r="B59" s="22" t="str">
        <f>'[1]IV MEBLE POZOSTAŁE'!B29</f>
        <v>SZAFA LEKARSKA GÓRA/DÓŁ</v>
      </c>
      <c r="C59" s="26">
        <v>3</v>
      </c>
      <c r="D59" s="15"/>
      <c r="E59" s="15"/>
      <c r="F59" s="33">
        <f t="shared" si="3"/>
        <v>0</v>
      </c>
      <c r="G59" s="33">
        <f t="shared" si="4"/>
        <v>0</v>
      </c>
      <c r="H59" s="33">
        <f t="shared" si="5"/>
        <v>0</v>
      </c>
    </row>
    <row r="60" spans="1:8" x14ac:dyDescent="0.3">
      <c r="A60" s="21">
        <v>29</v>
      </c>
      <c r="B60" s="22" t="str">
        <f>'[1]IV MEBLE POZOSTAŁE'!B30</f>
        <v>SZAFA KARTOTEKOWA</v>
      </c>
      <c r="C60" s="26">
        <v>3</v>
      </c>
      <c r="D60" s="15"/>
      <c r="E60" s="15"/>
      <c r="F60" s="33">
        <f t="shared" si="3"/>
        <v>0</v>
      </c>
      <c r="G60" s="33">
        <f t="shared" si="4"/>
        <v>0</v>
      </c>
      <c r="H60" s="33">
        <f t="shared" si="5"/>
        <v>0</v>
      </c>
    </row>
    <row r="61" spans="1:8" x14ac:dyDescent="0.3">
      <c r="A61" s="21">
        <v>30</v>
      </c>
      <c r="B61" s="22" t="str">
        <f>'[1]IV MEBLE POZOSTAŁE'!B31</f>
        <v>ASYSTOR 6-SZUFLADOWY (JEŻDŻĄCA SZAFKA Z SZUFLADAMI)</v>
      </c>
      <c r="C61" s="26">
        <v>1</v>
      </c>
      <c r="D61" s="15"/>
      <c r="E61" s="15"/>
      <c r="F61" s="33">
        <f t="shared" si="3"/>
        <v>0</v>
      </c>
      <c r="G61" s="33">
        <f t="shared" si="4"/>
        <v>0</v>
      </c>
      <c r="H61" s="33">
        <f t="shared" si="5"/>
        <v>0</v>
      </c>
    </row>
    <row r="62" spans="1:8" x14ac:dyDescent="0.3">
      <c r="A62" s="21">
        <v>31</v>
      </c>
      <c r="B62" s="22" t="str">
        <f>'[1]IV MEBLE POZOSTAŁE'!B32</f>
        <v>KRZESŁO MEDYCZNE Z OPARCIEM- DO UNITU</v>
      </c>
      <c r="C62" s="26">
        <v>1</v>
      </c>
      <c r="D62" s="15"/>
      <c r="E62" s="15"/>
      <c r="F62" s="33">
        <f t="shared" si="3"/>
        <v>0</v>
      </c>
      <c r="G62" s="33">
        <f t="shared" si="4"/>
        <v>0</v>
      </c>
      <c r="H62" s="33">
        <f t="shared" si="5"/>
        <v>0</v>
      </c>
    </row>
    <row r="63" spans="1:8" x14ac:dyDescent="0.3">
      <c r="A63" s="21">
        <v>32</v>
      </c>
      <c r="B63" s="22" t="str">
        <f>'[1]IV MEBLE POZOSTAŁE'!B33</f>
        <v>KOZETKA</v>
      </c>
      <c r="C63" s="26">
        <v>1</v>
      </c>
      <c r="D63" s="15"/>
      <c r="E63" s="15"/>
      <c r="F63" s="33">
        <f t="shared" si="3"/>
        <v>0</v>
      </c>
      <c r="G63" s="33">
        <f t="shared" si="4"/>
        <v>0</v>
      </c>
      <c r="H63" s="33">
        <f t="shared" si="5"/>
        <v>0</v>
      </c>
    </row>
    <row r="64" spans="1:8" x14ac:dyDescent="0.3">
      <c r="A64" s="21">
        <v>33</v>
      </c>
      <c r="B64" s="22" t="str">
        <f>'[1]IV MEBLE POZOSTAŁE'!B34</f>
        <v>BIURKO ZESPOLONE 2 OSOBOWE</v>
      </c>
      <c r="C64" s="26">
        <v>3</v>
      </c>
      <c r="D64" s="15"/>
      <c r="E64" s="15"/>
      <c r="F64" s="33">
        <f t="shared" si="3"/>
        <v>0</v>
      </c>
      <c r="G64" s="33">
        <f t="shared" si="4"/>
        <v>0</v>
      </c>
      <c r="H64" s="33">
        <f t="shared" si="5"/>
        <v>0</v>
      </c>
    </row>
    <row r="65" spans="1:8" x14ac:dyDescent="0.3">
      <c r="A65" s="36" t="s">
        <v>24</v>
      </c>
      <c r="B65" s="36"/>
      <c r="C65" s="9"/>
      <c r="D65" s="31"/>
      <c r="E65" s="31"/>
      <c r="F65" s="31"/>
      <c r="G65" s="31"/>
      <c r="H65" s="6">
        <f>SUM(H32:H64)</f>
        <v>0</v>
      </c>
    </row>
    <row r="66" spans="1:8" x14ac:dyDescent="0.3">
      <c r="A66" t="str">
        <f>A7</f>
        <v>CZĘŚĆ V</v>
      </c>
      <c r="B66" s="35" t="str">
        <f>B7</f>
        <v>Dostawa sprzętu komputerowego, biurowego i łączności</v>
      </c>
      <c r="C66" s="35"/>
      <c r="D66" s="35"/>
      <c r="E66" s="35"/>
      <c r="F66" s="35"/>
      <c r="G66" s="35"/>
      <c r="H66" s="35"/>
    </row>
    <row r="67" spans="1:8" ht="28.8" x14ac:dyDescent="0.3">
      <c r="A67" s="18" t="s">
        <v>36</v>
      </c>
      <c r="B67" s="19" t="s">
        <v>21</v>
      </c>
      <c r="C67" s="17" t="s">
        <v>22</v>
      </c>
      <c r="D67" s="14" t="s">
        <v>34</v>
      </c>
      <c r="E67" s="14" t="s">
        <v>32</v>
      </c>
      <c r="F67" s="14" t="s">
        <v>35</v>
      </c>
      <c r="G67" s="14" t="s">
        <v>37</v>
      </c>
      <c r="H67" s="17" t="s">
        <v>33</v>
      </c>
    </row>
    <row r="68" spans="1:8" x14ac:dyDescent="0.3">
      <c r="A68" s="21">
        <v>1</v>
      </c>
      <c r="B68" s="22" t="str">
        <f>'[1]V SPRZĘT KOMP. BIUR I ŁĄCZN.'!B2</f>
        <v>MOBIFINDER</v>
      </c>
      <c r="C68" s="23">
        <v>3</v>
      </c>
      <c r="D68" s="15"/>
      <c r="E68" s="15"/>
      <c r="F68" s="33">
        <f>ROUND(D68*E68/100,2)</f>
        <v>0</v>
      </c>
      <c r="G68" s="33">
        <f>D68+F68</f>
        <v>0</v>
      </c>
      <c r="H68" s="33">
        <f>C68*G68</f>
        <v>0</v>
      </c>
    </row>
    <row r="69" spans="1:8" x14ac:dyDescent="0.3">
      <c r="A69" s="21">
        <v>2</v>
      </c>
      <c r="B69" s="22" t="str">
        <f>'[1]V SPRZĘT KOMP. BIUR I ŁĄCZN.'!B3</f>
        <v>RADIOTELEFON PRZENOŚNY</v>
      </c>
      <c r="C69" s="23">
        <v>13</v>
      </c>
      <c r="D69" s="15"/>
      <c r="E69" s="15"/>
      <c r="F69" s="33">
        <f t="shared" ref="F69:F83" si="6">ROUND(D69*E69/100,2)</f>
        <v>0</v>
      </c>
      <c r="G69" s="33">
        <f t="shared" ref="G69:G83" si="7">D69+F69</f>
        <v>0</v>
      </c>
      <c r="H69" s="33">
        <f t="shared" ref="H69:H83" si="8">C69*G69</f>
        <v>0</v>
      </c>
    </row>
    <row r="70" spans="1:8" x14ac:dyDescent="0.3">
      <c r="A70" s="21">
        <v>3</v>
      </c>
      <c r="B70" s="22" t="str">
        <f>'[1]V SPRZĘT KOMP. BIUR I ŁĄCZN.'!B4</f>
        <v>STACJA ŁADOWANIA</v>
      </c>
      <c r="C70" s="23">
        <v>1</v>
      </c>
      <c r="D70" s="15"/>
      <c r="E70" s="15"/>
      <c r="F70" s="33">
        <f t="shared" si="6"/>
        <v>0</v>
      </c>
      <c r="G70" s="33">
        <f t="shared" si="7"/>
        <v>0</v>
      </c>
      <c r="H70" s="33">
        <f t="shared" si="8"/>
        <v>0</v>
      </c>
    </row>
    <row r="71" spans="1:8" x14ac:dyDescent="0.3">
      <c r="A71" s="21">
        <v>4</v>
      </c>
      <c r="B71" s="22" t="str">
        <f>'[1]V SPRZĘT KOMP. BIUR I ŁĄCZN.'!B5</f>
        <v>TELEFON IP</v>
      </c>
      <c r="C71" s="23">
        <v>15</v>
      </c>
      <c r="D71" s="15"/>
      <c r="E71" s="15"/>
      <c r="F71" s="33">
        <f t="shared" si="6"/>
        <v>0</v>
      </c>
      <c r="G71" s="33">
        <f t="shared" si="7"/>
        <v>0</v>
      </c>
      <c r="H71" s="33">
        <f t="shared" si="8"/>
        <v>0</v>
      </c>
    </row>
    <row r="72" spans="1:8" x14ac:dyDescent="0.3">
      <c r="A72" s="21">
        <v>5</v>
      </c>
      <c r="B72" s="22" t="str">
        <f>'[1]V SPRZĘT KOMP. BIUR I ŁĄCZN.'!B6</f>
        <v>TELEFON IP Z EKRANEM</v>
      </c>
      <c r="C72" s="23">
        <v>1</v>
      </c>
      <c r="D72" s="15"/>
      <c r="E72" s="15"/>
      <c r="F72" s="33">
        <f t="shared" si="6"/>
        <v>0</v>
      </c>
      <c r="G72" s="33">
        <f t="shared" si="7"/>
        <v>0</v>
      </c>
      <c r="H72" s="33">
        <f t="shared" si="8"/>
        <v>0</v>
      </c>
    </row>
    <row r="73" spans="1:8" x14ac:dyDescent="0.3">
      <c r="A73" s="21">
        <v>6</v>
      </c>
      <c r="B73" s="22" t="str">
        <f>'[1]V SPRZĘT KOMP. BIUR I ŁĄCZN.'!B7</f>
        <v>BRAMKA</v>
      </c>
      <c r="C73" s="23">
        <v>8</v>
      </c>
      <c r="D73" s="15"/>
      <c r="E73" s="15"/>
      <c r="F73" s="33">
        <f t="shared" si="6"/>
        <v>0</v>
      </c>
      <c r="G73" s="33">
        <f t="shared" si="7"/>
        <v>0</v>
      </c>
      <c r="H73" s="33">
        <f t="shared" si="8"/>
        <v>0</v>
      </c>
    </row>
    <row r="74" spans="1:8" x14ac:dyDescent="0.3">
      <c r="A74" s="21">
        <v>7</v>
      </c>
      <c r="B74" s="22" t="str">
        <f>'[1]V SPRZĘT KOMP. BIUR I ŁĄCZN.'!B8</f>
        <v>TELEFON ANALOGOWY PRZEWODOWY</v>
      </c>
      <c r="C74" s="23">
        <v>5</v>
      </c>
      <c r="D74" s="15"/>
      <c r="E74" s="15"/>
      <c r="F74" s="33">
        <f t="shared" si="6"/>
        <v>0</v>
      </c>
      <c r="G74" s="33">
        <f t="shared" si="7"/>
        <v>0</v>
      </c>
      <c r="H74" s="33">
        <f t="shared" si="8"/>
        <v>0</v>
      </c>
    </row>
    <row r="75" spans="1:8" x14ac:dyDescent="0.3">
      <c r="A75" s="21">
        <v>8</v>
      </c>
      <c r="B75" s="22" t="str">
        <f>'[1]V SPRZĘT KOMP. BIUR I ŁĄCZN.'!B9</f>
        <v>TELEFON ANALOGOWY BEZPRZEWODOWY</v>
      </c>
      <c r="C75" s="23">
        <v>8</v>
      </c>
      <c r="D75" s="15"/>
      <c r="E75" s="15"/>
      <c r="F75" s="33">
        <f t="shared" si="6"/>
        <v>0</v>
      </c>
      <c r="G75" s="33">
        <f t="shared" si="7"/>
        <v>0</v>
      </c>
      <c r="H75" s="33">
        <f t="shared" si="8"/>
        <v>0</v>
      </c>
    </row>
    <row r="76" spans="1:8" x14ac:dyDescent="0.3">
      <c r="A76" s="21">
        <v>9</v>
      </c>
      <c r="B76" s="22" t="str">
        <f>'[1]V SPRZĘT KOMP. BIUR I ŁĄCZN.'!B10</f>
        <v>KOMPUTER STACJONARNY TYPU ALL-IN-ONE + KLAWIATURA+CZYTNIK+MYSZ+UPS</v>
      </c>
      <c r="C76" s="23">
        <v>25</v>
      </c>
      <c r="D76" s="15"/>
      <c r="E76" s="15"/>
      <c r="F76" s="33">
        <f t="shared" si="6"/>
        <v>0</v>
      </c>
      <c r="G76" s="33">
        <f t="shared" si="7"/>
        <v>0</v>
      </c>
      <c r="H76" s="33">
        <f t="shared" si="8"/>
        <v>0</v>
      </c>
    </row>
    <row r="77" spans="1:8" x14ac:dyDescent="0.3">
      <c r="A77" s="21">
        <v>10</v>
      </c>
      <c r="B77" s="22" t="str">
        <f>'[1]V SPRZĘT KOMP. BIUR I ŁĄCZN.'!B11</f>
        <v>OFFICE</v>
      </c>
      <c r="C77" s="23">
        <v>17</v>
      </c>
      <c r="D77" s="15"/>
      <c r="E77" s="15"/>
      <c r="F77" s="33">
        <f t="shared" si="6"/>
        <v>0</v>
      </c>
      <c r="G77" s="33">
        <f t="shared" si="7"/>
        <v>0</v>
      </c>
      <c r="H77" s="33">
        <f t="shared" si="8"/>
        <v>0</v>
      </c>
    </row>
    <row r="78" spans="1:8" x14ac:dyDescent="0.3">
      <c r="A78" s="21">
        <v>11</v>
      </c>
      <c r="B78" s="22" t="str">
        <f>'[1]V SPRZĘT KOMP. BIUR I ŁĄCZN.'!B12</f>
        <v>URZĄDZENIE WIELOFUNKC. LASER</v>
      </c>
      <c r="C78" s="23">
        <v>13</v>
      </c>
      <c r="D78" s="15"/>
      <c r="E78" s="15"/>
      <c r="F78" s="33">
        <f t="shared" si="6"/>
        <v>0</v>
      </c>
      <c r="G78" s="33">
        <f t="shared" si="7"/>
        <v>0</v>
      </c>
      <c r="H78" s="33">
        <f t="shared" si="8"/>
        <v>0</v>
      </c>
    </row>
    <row r="79" spans="1:8" x14ac:dyDescent="0.3">
      <c r="A79" s="21">
        <v>12</v>
      </c>
      <c r="B79" s="22" t="str">
        <f>'[1]V SPRZĘT KOMP. BIUR I ŁĄCZN.'!B13</f>
        <v>INTERKOM KASOWY</v>
      </c>
      <c r="C79" s="23">
        <v>1</v>
      </c>
      <c r="D79" s="15"/>
      <c r="E79" s="15"/>
      <c r="F79" s="33">
        <f t="shared" si="6"/>
        <v>0</v>
      </c>
      <c r="G79" s="33">
        <f t="shared" si="7"/>
        <v>0</v>
      </c>
      <c r="H79" s="33">
        <f t="shared" si="8"/>
        <v>0</v>
      </c>
    </row>
    <row r="80" spans="1:8" x14ac:dyDescent="0.3">
      <c r="A80" s="21">
        <v>13</v>
      </c>
      <c r="B80" s="22" t="str">
        <f>'[1]V SPRZĘT KOMP. BIUR I ŁĄCZN.'!B14</f>
        <v>NISZCZARKA</v>
      </c>
      <c r="C80" s="23">
        <v>10</v>
      </c>
      <c r="D80" s="15"/>
      <c r="E80" s="15"/>
      <c r="F80" s="33">
        <f t="shared" si="6"/>
        <v>0</v>
      </c>
      <c r="G80" s="33">
        <f t="shared" si="7"/>
        <v>0</v>
      </c>
      <c r="H80" s="33">
        <f t="shared" si="8"/>
        <v>0</v>
      </c>
    </row>
    <row r="81" spans="1:8" x14ac:dyDescent="0.3">
      <c r="A81" s="21">
        <v>14</v>
      </c>
      <c r="B81" s="22" t="str">
        <f>'[1]V SPRZĘT KOMP. BIUR I ŁĄCZN.'!B15</f>
        <v>URZADZENIE WIELOFUNKCYJNE</v>
      </c>
      <c r="C81" s="23">
        <v>1</v>
      </c>
      <c r="D81" s="15"/>
      <c r="E81" s="15"/>
      <c r="F81" s="33">
        <f t="shared" si="6"/>
        <v>0</v>
      </c>
      <c r="G81" s="33">
        <f t="shared" si="7"/>
        <v>0</v>
      </c>
      <c r="H81" s="33">
        <f t="shared" si="8"/>
        <v>0</v>
      </c>
    </row>
    <row r="82" spans="1:8" x14ac:dyDescent="0.3">
      <c r="A82" s="21">
        <v>15</v>
      </c>
      <c r="B82" s="22" t="str">
        <f>'[1]V SPRZĘT KOMP. BIUR I ŁĄCZN.'!B16</f>
        <v>ZEWNĘTRZNA NAGRYWARKA DVD</v>
      </c>
      <c r="C82" s="23">
        <v>1</v>
      </c>
      <c r="D82" s="15"/>
      <c r="E82" s="15"/>
      <c r="F82" s="33">
        <f t="shared" si="6"/>
        <v>0</v>
      </c>
      <c r="G82" s="33">
        <f t="shared" si="7"/>
        <v>0</v>
      </c>
      <c r="H82" s="33">
        <f t="shared" si="8"/>
        <v>0</v>
      </c>
    </row>
    <row r="83" spans="1:8" x14ac:dyDescent="0.3">
      <c r="A83" s="21">
        <v>16</v>
      </c>
      <c r="B83" s="22" t="str">
        <f>'[1]V SPRZĘT KOMP. BIUR I ŁĄCZN.'!B17</f>
        <v>LAPTOP + TORBA + MYSZ OPTYCZNA</v>
      </c>
      <c r="C83" s="23">
        <v>2</v>
      </c>
      <c r="D83" s="15"/>
      <c r="E83" s="15"/>
      <c r="F83" s="33">
        <f t="shared" si="6"/>
        <v>0</v>
      </c>
      <c r="G83" s="33">
        <f t="shared" si="7"/>
        <v>0</v>
      </c>
      <c r="H83" s="33">
        <f t="shared" si="8"/>
        <v>0</v>
      </c>
    </row>
    <row r="84" spans="1:8" x14ac:dyDescent="0.3">
      <c r="A84" s="36" t="s">
        <v>25</v>
      </c>
      <c r="B84" s="36"/>
      <c r="C84" s="9"/>
      <c r="D84" s="9"/>
      <c r="E84" s="9"/>
      <c r="F84" s="9"/>
      <c r="G84" s="9"/>
      <c r="H84" s="6">
        <f>SUM(H68:H83)</f>
        <v>0</v>
      </c>
    </row>
    <row r="85" spans="1:8" x14ac:dyDescent="0.3">
      <c r="A85" s="5" t="str">
        <f>A8</f>
        <v>CZĘŚĆ VI</v>
      </c>
      <c r="B85" s="35" t="str">
        <f>B8</f>
        <v>Dostawa sprzętu RTV i AGD</v>
      </c>
      <c r="C85" s="35"/>
      <c r="D85" s="35"/>
      <c r="E85" s="35"/>
      <c r="F85" s="35"/>
      <c r="G85" s="35"/>
      <c r="H85" s="35"/>
    </row>
    <row r="86" spans="1:8" ht="28.8" x14ac:dyDescent="0.3">
      <c r="A86" s="18" t="s">
        <v>36</v>
      </c>
      <c r="B86" s="19" t="s">
        <v>21</v>
      </c>
      <c r="C86" s="17" t="s">
        <v>22</v>
      </c>
      <c r="D86" s="14" t="s">
        <v>34</v>
      </c>
      <c r="E86" s="14" t="s">
        <v>32</v>
      </c>
      <c r="F86" s="14" t="s">
        <v>35</v>
      </c>
      <c r="G86" s="14" t="s">
        <v>37</v>
      </c>
      <c r="H86" s="17" t="s">
        <v>33</v>
      </c>
    </row>
    <row r="87" spans="1:8" x14ac:dyDescent="0.3">
      <c r="A87" s="21">
        <v>1</v>
      </c>
      <c r="B87" s="22" t="str">
        <f>'[1]VI SPRZĘT RTV, AGD'!B2</f>
        <v>ZESTAW GŁOŚNIKÓW</v>
      </c>
      <c r="C87" s="23">
        <v>1</v>
      </c>
      <c r="D87" s="15"/>
      <c r="E87" s="15"/>
      <c r="F87" s="33">
        <f>ROUND(D87*E87/100,2)</f>
        <v>0</v>
      </c>
      <c r="G87" s="33">
        <f>D87+F87</f>
        <v>0</v>
      </c>
      <c r="H87" s="33">
        <f>C87*G87</f>
        <v>0</v>
      </c>
    </row>
    <row r="88" spans="1:8" x14ac:dyDescent="0.3">
      <c r="A88" s="21">
        <v>2</v>
      </c>
      <c r="B88" s="22" t="str">
        <f>'[1]VI SPRZĘT RTV, AGD'!B3</f>
        <v>ODTWARZACZ BLU-RAY</v>
      </c>
      <c r="C88" s="23">
        <v>1</v>
      </c>
      <c r="D88" s="15"/>
      <c r="E88" s="15"/>
      <c r="F88" s="33">
        <f t="shared" ref="F88:F105" si="9">ROUND(D88*E88/100,2)</f>
        <v>0</v>
      </c>
      <c r="G88" s="33">
        <f t="shared" ref="G88:G105" si="10">D88+F88</f>
        <v>0</v>
      </c>
      <c r="H88" s="33">
        <f t="shared" ref="H88:H105" si="11">C88*G88</f>
        <v>0</v>
      </c>
    </row>
    <row r="89" spans="1:8" x14ac:dyDescent="0.3">
      <c r="A89" s="21">
        <v>3</v>
      </c>
      <c r="B89" s="22" t="str">
        <f>'[1]VI SPRZĘT RTV, AGD'!B4</f>
        <v>KONSOLA DO GIER Z KONTROLERAMI</v>
      </c>
      <c r="C89" s="23">
        <v>2</v>
      </c>
      <c r="D89" s="15"/>
      <c r="E89" s="15"/>
      <c r="F89" s="33">
        <f t="shared" si="9"/>
        <v>0</v>
      </c>
      <c r="G89" s="33">
        <f t="shared" si="10"/>
        <v>0</v>
      </c>
      <c r="H89" s="33">
        <f t="shared" si="11"/>
        <v>0</v>
      </c>
    </row>
    <row r="90" spans="1:8" x14ac:dyDescent="0.3">
      <c r="A90" s="21">
        <v>4</v>
      </c>
      <c r="B90" s="22" t="str">
        <f>'[1]VI SPRZĘT RTV, AGD'!B5</f>
        <v>APARAT FOTOGRAFICZNY LUSTRZANKA Z TORBĄ I KARTĄ SD</v>
      </c>
      <c r="C90" s="23">
        <v>1</v>
      </c>
      <c r="D90" s="15"/>
      <c r="E90" s="15"/>
      <c r="F90" s="33">
        <f t="shared" si="9"/>
        <v>0</v>
      </c>
      <c r="G90" s="33">
        <f t="shared" si="10"/>
        <v>0</v>
      </c>
      <c r="H90" s="33">
        <f t="shared" si="11"/>
        <v>0</v>
      </c>
    </row>
    <row r="91" spans="1:8" x14ac:dyDescent="0.3">
      <c r="A91" s="21">
        <v>5</v>
      </c>
      <c r="B91" s="22" t="str">
        <f>'[1]VI SPRZĘT RTV, AGD'!B6</f>
        <v xml:space="preserve">KARTA PAMIĘCI </v>
      </c>
      <c r="C91" s="23">
        <v>1</v>
      </c>
      <c r="D91" s="15"/>
      <c r="E91" s="15"/>
      <c r="F91" s="33">
        <f t="shared" si="9"/>
        <v>0</v>
      </c>
      <c r="G91" s="33">
        <f t="shared" si="10"/>
        <v>0</v>
      </c>
      <c r="H91" s="33">
        <f t="shared" si="11"/>
        <v>0</v>
      </c>
    </row>
    <row r="92" spans="1:8" x14ac:dyDescent="0.3">
      <c r="A92" s="21">
        <v>6</v>
      </c>
      <c r="B92" s="22" t="str">
        <f>'[1]VI SPRZĘT RTV, AGD'!B7</f>
        <v xml:space="preserve">STATYW </v>
      </c>
      <c r="C92" s="23">
        <v>1</v>
      </c>
      <c r="D92" s="15"/>
      <c r="E92" s="15"/>
      <c r="F92" s="33">
        <f t="shared" si="9"/>
        <v>0</v>
      </c>
      <c r="G92" s="33">
        <f t="shared" si="10"/>
        <v>0</v>
      </c>
      <c r="H92" s="33">
        <f t="shared" si="11"/>
        <v>0</v>
      </c>
    </row>
    <row r="93" spans="1:8" x14ac:dyDescent="0.3">
      <c r="A93" s="21">
        <v>7</v>
      </c>
      <c r="B93" s="22" t="str">
        <f>'[1]VI SPRZĘT RTV, AGD'!B8</f>
        <v xml:space="preserve">RADIOODTWARZACZ </v>
      </c>
      <c r="C93" s="23">
        <v>2</v>
      </c>
      <c r="D93" s="15"/>
      <c r="E93" s="15"/>
      <c r="F93" s="33">
        <f t="shared" si="9"/>
        <v>0</v>
      </c>
      <c r="G93" s="33">
        <f t="shared" si="10"/>
        <v>0</v>
      </c>
      <c r="H93" s="33">
        <f t="shared" si="11"/>
        <v>0</v>
      </c>
    </row>
    <row r="94" spans="1:8" x14ac:dyDescent="0.3">
      <c r="A94" s="21">
        <v>8</v>
      </c>
      <c r="B94" s="22" t="str">
        <f>'[1]VI SPRZĘT RTV, AGD'!B9</f>
        <v>RADIO</v>
      </c>
      <c r="C94" s="23">
        <v>12</v>
      </c>
      <c r="D94" s="15"/>
      <c r="E94" s="15"/>
      <c r="F94" s="33">
        <f t="shared" si="9"/>
        <v>0</v>
      </c>
      <c r="G94" s="33">
        <f t="shared" si="10"/>
        <v>0</v>
      </c>
      <c r="H94" s="33">
        <f t="shared" si="11"/>
        <v>0</v>
      </c>
    </row>
    <row r="95" spans="1:8" x14ac:dyDescent="0.3">
      <c r="A95" s="21">
        <v>9</v>
      </c>
      <c r="B95" s="22" t="str">
        <f>'[1]VI SPRZĘT RTV, AGD'!B10</f>
        <v>CZAJNIK BEZPRZEWODOWY</v>
      </c>
      <c r="C95" s="23">
        <v>8</v>
      </c>
      <c r="D95" s="15"/>
      <c r="E95" s="15"/>
      <c r="F95" s="33">
        <f t="shared" si="9"/>
        <v>0</v>
      </c>
      <c r="G95" s="33">
        <f t="shared" si="10"/>
        <v>0</v>
      </c>
      <c r="H95" s="33">
        <f t="shared" si="11"/>
        <v>0</v>
      </c>
    </row>
    <row r="96" spans="1:8" x14ac:dyDescent="0.3">
      <c r="A96" s="21">
        <v>10</v>
      </c>
      <c r="B96" s="22" t="str">
        <f>'[1]VI SPRZĘT RTV, AGD'!B11</f>
        <v>MIKROFALÓWKA</v>
      </c>
      <c r="C96" s="23">
        <v>4</v>
      </c>
      <c r="D96" s="15"/>
      <c r="E96" s="15"/>
      <c r="F96" s="33">
        <f t="shared" si="9"/>
        <v>0</v>
      </c>
      <c r="G96" s="33">
        <f t="shared" si="10"/>
        <v>0</v>
      </c>
      <c r="H96" s="33">
        <f t="shared" si="11"/>
        <v>0</v>
      </c>
    </row>
    <row r="97" spans="1:8" x14ac:dyDescent="0.3">
      <c r="A97" s="21">
        <v>11</v>
      </c>
      <c r="B97" s="22" t="str">
        <f>'[1]VI SPRZĘT RTV, AGD'!B12</f>
        <v>CHŁODZIARKA</v>
      </c>
      <c r="C97" s="23">
        <v>4</v>
      </c>
      <c r="D97" s="15"/>
      <c r="E97" s="15"/>
      <c r="F97" s="33">
        <f t="shared" si="9"/>
        <v>0</v>
      </c>
      <c r="G97" s="33">
        <f t="shared" si="10"/>
        <v>0</v>
      </c>
      <c r="H97" s="33">
        <f t="shared" si="11"/>
        <v>0</v>
      </c>
    </row>
    <row r="98" spans="1:8" x14ac:dyDescent="0.3">
      <c r="A98" s="21">
        <v>12</v>
      </c>
      <c r="B98" s="22" t="str">
        <f>'[1]VI SPRZĘT RTV, AGD'!B13</f>
        <v>TELEWIZOR</v>
      </c>
      <c r="C98" s="23">
        <v>3</v>
      </c>
      <c r="D98" s="15"/>
      <c r="E98" s="15"/>
      <c r="F98" s="33">
        <f t="shared" si="9"/>
        <v>0</v>
      </c>
      <c r="G98" s="33">
        <f t="shared" si="10"/>
        <v>0</v>
      </c>
      <c r="H98" s="33">
        <f t="shared" si="11"/>
        <v>0</v>
      </c>
    </row>
    <row r="99" spans="1:8" x14ac:dyDescent="0.3">
      <c r="A99" s="21">
        <v>13</v>
      </c>
      <c r="B99" s="22" t="s">
        <v>38</v>
      </c>
      <c r="C99" s="23">
        <v>3</v>
      </c>
      <c r="D99" s="15"/>
      <c r="E99" s="15"/>
      <c r="F99" s="33">
        <f t="shared" si="9"/>
        <v>0</v>
      </c>
      <c r="G99" s="33">
        <f t="shared" si="10"/>
        <v>0</v>
      </c>
      <c r="H99" s="33">
        <f t="shared" si="11"/>
        <v>0</v>
      </c>
    </row>
    <row r="100" spans="1:8" x14ac:dyDescent="0.3">
      <c r="A100" s="21">
        <v>14</v>
      </c>
      <c r="B100" s="22" t="str">
        <f>'[1]VI SPRZĘT RTV, AGD'!B15</f>
        <v>EXPRES DO KAWY</v>
      </c>
      <c r="C100" s="23">
        <v>4</v>
      </c>
      <c r="D100" s="15"/>
      <c r="E100" s="15"/>
      <c r="F100" s="33">
        <f t="shared" si="9"/>
        <v>0</v>
      </c>
      <c r="G100" s="33">
        <f t="shared" si="10"/>
        <v>0</v>
      </c>
      <c r="H100" s="33">
        <f t="shared" si="11"/>
        <v>0</v>
      </c>
    </row>
    <row r="101" spans="1:8" x14ac:dyDescent="0.3">
      <c r="A101" s="21">
        <v>15</v>
      </c>
      <c r="B101" s="22" t="str">
        <f>'[1]VI SPRZĘT RTV, AGD'!B16</f>
        <v>OCZYSZCZACZ POWIETRZA</v>
      </c>
      <c r="C101" s="23">
        <v>3</v>
      </c>
      <c r="D101" s="15"/>
      <c r="E101" s="15"/>
      <c r="F101" s="33">
        <f t="shared" si="9"/>
        <v>0</v>
      </c>
      <c r="G101" s="33">
        <f t="shared" si="10"/>
        <v>0</v>
      </c>
      <c r="H101" s="33">
        <f t="shared" si="11"/>
        <v>0</v>
      </c>
    </row>
    <row r="102" spans="1:8" x14ac:dyDescent="0.3">
      <c r="A102" s="21">
        <v>16</v>
      </c>
      <c r="B102" s="22" t="str">
        <f>'[1]VI SPRZĘT RTV, AGD'!B17</f>
        <v>KLIMATYZATOR PRZENOŚNY</v>
      </c>
      <c r="C102" s="23">
        <v>6</v>
      </c>
      <c r="D102" s="15"/>
      <c r="E102" s="15"/>
      <c r="F102" s="33">
        <f t="shared" si="9"/>
        <v>0</v>
      </c>
      <c r="G102" s="33">
        <f t="shared" si="10"/>
        <v>0</v>
      </c>
      <c r="H102" s="33">
        <f t="shared" si="11"/>
        <v>0</v>
      </c>
    </row>
    <row r="103" spans="1:8" x14ac:dyDescent="0.3">
      <c r="A103" s="21">
        <v>17</v>
      </c>
      <c r="B103" s="22" t="str">
        <f>'[1]VI SPRZĘT RTV, AGD'!B18</f>
        <v>CHŁODZIARKA MEDYCZNA</v>
      </c>
      <c r="C103" s="23">
        <v>1</v>
      </c>
      <c r="D103" s="15"/>
      <c r="E103" s="15"/>
      <c r="F103" s="33">
        <f t="shared" si="9"/>
        <v>0</v>
      </c>
      <c r="G103" s="33">
        <f t="shared" si="10"/>
        <v>0</v>
      </c>
      <c r="H103" s="33">
        <f t="shared" si="11"/>
        <v>0</v>
      </c>
    </row>
    <row r="104" spans="1:8" x14ac:dyDescent="0.3">
      <c r="A104" s="21">
        <v>18</v>
      </c>
      <c r="B104" s="22" t="s">
        <v>39</v>
      </c>
      <c r="C104" s="23">
        <v>1</v>
      </c>
      <c r="D104" s="15"/>
      <c r="E104" s="15"/>
      <c r="F104" s="33">
        <f t="shared" si="9"/>
        <v>0</v>
      </c>
      <c r="G104" s="33">
        <f t="shared" si="10"/>
        <v>0</v>
      </c>
      <c r="H104" s="33">
        <f t="shared" si="11"/>
        <v>0</v>
      </c>
    </row>
    <row r="105" spans="1:8" x14ac:dyDescent="0.3">
      <c r="A105" s="21">
        <v>19</v>
      </c>
      <c r="B105" s="22" t="s">
        <v>40</v>
      </c>
      <c r="C105" s="23">
        <v>1</v>
      </c>
      <c r="D105" s="15"/>
      <c r="E105" s="15"/>
      <c r="F105" s="33">
        <f t="shared" si="9"/>
        <v>0</v>
      </c>
      <c r="G105" s="33">
        <f t="shared" si="10"/>
        <v>0</v>
      </c>
      <c r="H105" s="33">
        <f t="shared" si="11"/>
        <v>0</v>
      </c>
    </row>
    <row r="106" spans="1:8" x14ac:dyDescent="0.3">
      <c r="A106" s="40" t="s">
        <v>26</v>
      </c>
      <c r="B106" s="40"/>
      <c r="C106" s="10"/>
      <c r="D106" s="32"/>
      <c r="E106" s="32"/>
      <c r="F106" s="32"/>
      <c r="G106" s="32"/>
      <c r="H106" s="7">
        <f>SUM(H87:H105)</f>
        <v>0</v>
      </c>
    </row>
    <row r="107" spans="1:8" x14ac:dyDescent="0.3">
      <c r="A107" s="5" t="str">
        <f>A9</f>
        <v>CZĘŚĆ VII</v>
      </c>
      <c r="B107" s="35" t="str">
        <f>B9</f>
        <v>Dostawa wyposażenia kuchni</v>
      </c>
      <c r="C107" s="35"/>
      <c r="D107" s="35"/>
      <c r="E107" s="35"/>
      <c r="F107" s="35"/>
      <c r="G107" s="35"/>
      <c r="H107" s="35"/>
    </row>
    <row r="108" spans="1:8" ht="28.8" x14ac:dyDescent="0.3">
      <c r="A108" s="18" t="s">
        <v>36</v>
      </c>
      <c r="B108" s="19" t="s">
        <v>21</v>
      </c>
      <c r="C108" s="17" t="s">
        <v>22</v>
      </c>
      <c r="D108" s="14" t="s">
        <v>34</v>
      </c>
      <c r="E108" s="14" t="s">
        <v>32</v>
      </c>
      <c r="F108" s="14" t="s">
        <v>35</v>
      </c>
      <c r="G108" s="14" t="s">
        <v>37</v>
      </c>
      <c r="H108" s="17" t="s">
        <v>33</v>
      </c>
    </row>
    <row r="109" spans="1:8" x14ac:dyDescent="0.3">
      <c r="A109" s="21">
        <v>1</v>
      </c>
      <c r="B109" s="24" t="str">
        <f>'[1]VII WYP. KUCHNI'!B2</f>
        <v>KOCIOŁ WARZELNY PAROWY 455 L</v>
      </c>
      <c r="C109" s="25">
        <v>3</v>
      </c>
      <c r="D109" s="16"/>
      <c r="E109" s="16"/>
      <c r="F109" s="34">
        <f>ROUND(D109*E109/100,2)</f>
        <v>0</v>
      </c>
      <c r="G109" s="34">
        <f>D109+F109</f>
        <v>0</v>
      </c>
      <c r="H109" s="33">
        <f>G109*C109</f>
        <v>0</v>
      </c>
    </row>
    <row r="110" spans="1:8" x14ac:dyDescent="0.3">
      <c r="A110" s="21">
        <v>2</v>
      </c>
      <c r="B110" s="24" t="str">
        <f>'[1]VII WYP. KUCHNI'!B3</f>
        <v>KOCIOŁ WARZELNY PAROWY 300 L</v>
      </c>
      <c r="C110" s="25">
        <v>4</v>
      </c>
      <c r="D110" s="16"/>
      <c r="E110" s="16"/>
      <c r="F110" s="34">
        <f t="shared" ref="F110:F164" si="12">ROUND(D110*E110/100,2)</f>
        <v>0</v>
      </c>
      <c r="G110" s="34">
        <f t="shared" ref="G110:G164" si="13">D110+F110</f>
        <v>0</v>
      </c>
      <c r="H110" s="33">
        <f t="shared" ref="H110:H164" si="14">G110*C110</f>
        <v>0</v>
      </c>
    </row>
    <row r="111" spans="1:8" x14ac:dyDescent="0.3">
      <c r="A111" s="21">
        <v>3</v>
      </c>
      <c r="B111" s="24" t="str">
        <f>'[1]VII WYP. KUCHNI'!B4</f>
        <v>AGREGAT DO KOMORY CHŁODNICZEJ</v>
      </c>
      <c r="C111" s="25">
        <v>1</v>
      </c>
      <c r="D111" s="16"/>
      <c r="E111" s="16"/>
      <c r="F111" s="34">
        <f t="shared" si="12"/>
        <v>0</v>
      </c>
      <c r="G111" s="34">
        <f t="shared" si="13"/>
        <v>0</v>
      </c>
      <c r="H111" s="33">
        <f t="shared" si="14"/>
        <v>0</v>
      </c>
    </row>
    <row r="112" spans="1:8" x14ac:dyDescent="0.3">
      <c r="A112" s="21">
        <v>4</v>
      </c>
      <c r="B112" s="24" t="str">
        <f>'[1]VII WYP. KUCHNI'!B5</f>
        <v>KOCIOŁ WARZELNY ELEKTRYCZNY 300 L</v>
      </c>
      <c r="C112" s="25">
        <v>1</v>
      </c>
      <c r="D112" s="16"/>
      <c r="E112" s="16"/>
      <c r="F112" s="34">
        <f t="shared" si="12"/>
        <v>0</v>
      </c>
      <c r="G112" s="34">
        <f t="shared" si="13"/>
        <v>0</v>
      </c>
      <c r="H112" s="33">
        <f t="shared" si="14"/>
        <v>0</v>
      </c>
    </row>
    <row r="113" spans="1:8" x14ac:dyDescent="0.3">
      <c r="A113" s="21">
        <v>5</v>
      </c>
      <c r="B113" s="24" t="str">
        <f>'[1]VII WYP. KUCHNI'!B6</f>
        <v>KOCIOŁ WARZELNY ELEKTRYCZNY 455 L</v>
      </c>
      <c r="C113" s="25">
        <v>1</v>
      </c>
      <c r="D113" s="16"/>
      <c r="E113" s="16"/>
      <c r="F113" s="34">
        <f t="shared" si="12"/>
        <v>0</v>
      </c>
      <c r="G113" s="34">
        <f t="shared" si="13"/>
        <v>0</v>
      </c>
      <c r="H113" s="33">
        <f t="shared" si="14"/>
        <v>0</v>
      </c>
    </row>
    <row r="114" spans="1:8" x14ac:dyDescent="0.3">
      <c r="A114" s="21">
        <v>6</v>
      </c>
      <c r="B114" s="24" t="str">
        <f>'[1]VII WYP. KUCHNI'!B7</f>
        <v>PIEC KONWEKCYJNO – PAROWY</v>
      </c>
      <c r="C114" s="25">
        <v>1</v>
      </c>
      <c r="D114" s="16"/>
      <c r="E114" s="16"/>
      <c r="F114" s="34">
        <f t="shared" si="12"/>
        <v>0</v>
      </c>
      <c r="G114" s="34">
        <f t="shared" si="13"/>
        <v>0</v>
      </c>
      <c r="H114" s="33">
        <f t="shared" si="14"/>
        <v>0</v>
      </c>
    </row>
    <row r="115" spans="1:8" x14ac:dyDescent="0.3">
      <c r="A115" s="21">
        <v>7</v>
      </c>
      <c r="B115" s="24" t="str">
        <f>'[1]VII WYP. KUCHNI'!B8</f>
        <v>PATELNIA ELEKTRYCZNA UCHYLNA</v>
      </c>
      <c r="C115" s="25">
        <v>2</v>
      </c>
      <c r="D115" s="16"/>
      <c r="E115" s="16"/>
      <c r="F115" s="34">
        <f t="shared" si="12"/>
        <v>0</v>
      </c>
      <c r="G115" s="34">
        <f t="shared" si="13"/>
        <v>0</v>
      </c>
      <c r="H115" s="33">
        <f t="shared" si="14"/>
        <v>0</v>
      </c>
    </row>
    <row r="116" spans="1:8" x14ac:dyDescent="0.3">
      <c r="A116" s="21">
        <v>8</v>
      </c>
      <c r="B116" s="24" t="str">
        <f>'[1]VII WYP. KUCHNI'!B9</f>
        <v>WILK DO MIELENIA MIĘSA:</v>
      </c>
      <c r="C116" s="25">
        <v>1</v>
      </c>
      <c r="D116" s="16"/>
      <c r="E116" s="16"/>
      <c r="F116" s="34">
        <f t="shared" si="12"/>
        <v>0</v>
      </c>
      <c r="G116" s="34">
        <f t="shared" si="13"/>
        <v>0</v>
      </c>
      <c r="H116" s="33">
        <f t="shared" si="14"/>
        <v>0</v>
      </c>
    </row>
    <row r="117" spans="1:8" x14ac:dyDescent="0.3">
      <c r="A117" s="21">
        <v>9</v>
      </c>
      <c r="B117" s="24" t="str">
        <f>'[1]VII WYP. KUCHNI'!B10</f>
        <v>SZATKOWNICA DO WARZYW</v>
      </c>
      <c r="C117" s="25">
        <v>1</v>
      </c>
      <c r="D117" s="16"/>
      <c r="E117" s="16"/>
      <c r="F117" s="34">
        <f t="shared" si="12"/>
        <v>0</v>
      </c>
      <c r="G117" s="34">
        <f t="shared" si="13"/>
        <v>0</v>
      </c>
      <c r="H117" s="33">
        <f t="shared" si="14"/>
        <v>0</v>
      </c>
    </row>
    <row r="118" spans="1:8" x14ac:dyDescent="0.3">
      <c r="A118" s="21">
        <v>10</v>
      </c>
      <c r="B118" s="24" t="str">
        <f>'[1]VII WYP. KUCHNI'!B11</f>
        <v>KOMPLET TARCZ DO SZATKOWNICY DO WARZYW</v>
      </c>
      <c r="C118" s="25">
        <v>1</v>
      </c>
      <c r="D118" s="16"/>
      <c r="E118" s="16"/>
      <c r="F118" s="34">
        <f t="shared" si="12"/>
        <v>0</v>
      </c>
      <c r="G118" s="34">
        <f t="shared" si="13"/>
        <v>0</v>
      </c>
      <c r="H118" s="33">
        <f t="shared" si="14"/>
        <v>0</v>
      </c>
    </row>
    <row r="119" spans="1:8" x14ac:dyDescent="0.3">
      <c r="A119" s="21">
        <v>11</v>
      </c>
      <c r="B119" s="24" t="str">
        <f>'[1]VII WYP. KUCHNI'!B12</f>
        <v>MIKSER RĘCZNY</v>
      </c>
      <c r="C119" s="25">
        <v>1</v>
      </c>
      <c r="D119" s="16"/>
      <c r="E119" s="16"/>
      <c r="F119" s="34">
        <f t="shared" si="12"/>
        <v>0</v>
      </c>
      <c r="G119" s="34">
        <f t="shared" si="13"/>
        <v>0</v>
      </c>
      <c r="H119" s="33">
        <f t="shared" si="14"/>
        <v>0</v>
      </c>
    </row>
    <row r="120" spans="1:8" x14ac:dyDescent="0.3">
      <c r="A120" s="21">
        <v>12</v>
      </c>
      <c r="B120" s="24" t="str">
        <f>'[1]VII WYP. KUCHNI'!B13</f>
        <v>OBIERACZKA DO WARZYW:</v>
      </c>
      <c r="C120" s="25">
        <v>1</v>
      </c>
      <c r="D120" s="16"/>
      <c r="E120" s="16"/>
      <c r="F120" s="34">
        <f t="shared" si="12"/>
        <v>0</v>
      </c>
      <c r="G120" s="34">
        <f t="shared" si="13"/>
        <v>0</v>
      </c>
      <c r="H120" s="33">
        <f t="shared" si="14"/>
        <v>0</v>
      </c>
    </row>
    <row r="121" spans="1:8" x14ac:dyDescent="0.3">
      <c r="A121" s="21">
        <v>13</v>
      </c>
      <c r="B121" s="24" t="str">
        <f>'[1]VII WYP. KUCHNI'!B14</f>
        <v>TABORET ELEKTRYCZNY</v>
      </c>
      <c r="C121" s="25">
        <v>3</v>
      </c>
      <c r="D121" s="16"/>
      <c r="E121" s="16"/>
      <c r="F121" s="34">
        <f t="shared" si="12"/>
        <v>0</v>
      </c>
      <c r="G121" s="34">
        <f t="shared" si="13"/>
        <v>0</v>
      </c>
      <c r="H121" s="33">
        <f t="shared" si="14"/>
        <v>0</v>
      </c>
    </row>
    <row r="122" spans="1:8" x14ac:dyDescent="0.3">
      <c r="A122" s="21">
        <v>14</v>
      </c>
      <c r="B122" s="24" t="str">
        <f>'[1]VII WYP. KUCHNI'!B15</f>
        <v>CHOCHLA 0,125 L</v>
      </c>
      <c r="C122" s="25">
        <v>20</v>
      </c>
      <c r="D122" s="16"/>
      <c r="E122" s="16"/>
      <c r="F122" s="34">
        <f t="shared" si="12"/>
        <v>0</v>
      </c>
      <c r="G122" s="34">
        <f t="shared" si="13"/>
        <v>0</v>
      </c>
      <c r="H122" s="33">
        <f t="shared" si="14"/>
        <v>0</v>
      </c>
    </row>
    <row r="123" spans="1:8" x14ac:dyDescent="0.3">
      <c r="A123" s="21">
        <v>15</v>
      </c>
      <c r="B123" s="24" t="str">
        <f>'[1]VII WYP. KUCHNI'!B16</f>
        <v>CHOCHLA 0,25 L</v>
      </c>
      <c r="C123" s="25">
        <v>20</v>
      </c>
      <c r="D123" s="16"/>
      <c r="E123" s="16"/>
      <c r="F123" s="34">
        <f t="shared" si="12"/>
        <v>0</v>
      </c>
      <c r="G123" s="34">
        <f t="shared" si="13"/>
        <v>0</v>
      </c>
      <c r="H123" s="33">
        <f t="shared" si="14"/>
        <v>0</v>
      </c>
    </row>
    <row r="124" spans="1:8" x14ac:dyDescent="0.3">
      <c r="A124" s="21">
        <v>16</v>
      </c>
      <c r="B124" s="24" t="str">
        <f>'[1]VII WYP. KUCHNI'!B17</f>
        <v>CHOCHLA 0,5 L</v>
      </c>
      <c r="C124" s="25">
        <v>30</v>
      </c>
      <c r="D124" s="16"/>
      <c r="E124" s="16"/>
      <c r="F124" s="34">
        <f t="shared" si="12"/>
        <v>0</v>
      </c>
      <c r="G124" s="34">
        <f t="shared" si="13"/>
        <v>0</v>
      </c>
      <c r="H124" s="33">
        <f t="shared" si="14"/>
        <v>0</v>
      </c>
    </row>
    <row r="125" spans="1:8" x14ac:dyDescent="0.3">
      <c r="A125" s="21">
        <v>17</v>
      </c>
      <c r="B125" s="24" t="str">
        <f>'[1]VII WYP. KUCHNI'!B18</f>
        <v>CHOCHLA KUCHENNA 4000 ml</v>
      </c>
      <c r="C125" s="25">
        <v>2</v>
      </c>
      <c r="D125" s="16"/>
      <c r="E125" s="16"/>
      <c r="F125" s="34">
        <f t="shared" si="12"/>
        <v>0</v>
      </c>
      <c r="G125" s="34">
        <f t="shared" si="13"/>
        <v>0</v>
      </c>
      <c r="H125" s="33">
        <f t="shared" si="14"/>
        <v>0</v>
      </c>
    </row>
    <row r="126" spans="1:8" x14ac:dyDescent="0.3">
      <c r="A126" s="21">
        <v>18</v>
      </c>
      <c r="B126" s="24" t="str">
        <f>'[1]VII WYP. KUCHNI'!B19</f>
        <v>CHOCHLA KUCHENNA 3500 ml</v>
      </c>
      <c r="C126" s="25">
        <v>2</v>
      </c>
      <c r="D126" s="16"/>
      <c r="E126" s="16"/>
      <c r="F126" s="34">
        <f t="shared" si="12"/>
        <v>0</v>
      </c>
      <c r="G126" s="34">
        <f t="shared" si="13"/>
        <v>0</v>
      </c>
      <c r="H126" s="33">
        <f t="shared" si="14"/>
        <v>0</v>
      </c>
    </row>
    <row r="127" spans="1:8" x14ac:dyDescent="0.3">
      <c r="A127" s="21">
        <v>19</v>
      </c>
      <c r="B127" s="24" t="str">
        <f>'[1]VII WYP. KUCHNI'!B20</f>
        <v>ZESTAW DESEK DO KROJENIA HACCP</v>
      </c>
      <c r="C127" s="25">
        <v>3</v>
      </c>
      <c r="D127" s="16"/>
      <c r="E127" s="16"/>
      <c r="F127" s="34">
        <f t="shared" si="12"/>
        <v>0</v>
      </c>
      <c r="G127" s="34">
        <f t="shared" si="13"/>
        <v>0</v>
      </c>
      <c r="H127" s="33">
        <f t="shared" si="14"/>
        <v>0</v>
      </c>
    </row>
    <row r="128" spans="1:8" x14ac:dyDescent="0.3">
      <c r="A128" s="21">
        <v>20</v>
      </c>
      <c r="B128" s="24" t="str">
        <f>'[1]VII WYP. KUCHNI'!B21</f>
        <v>FARTUCH WODOODPORNY</v>
      </c>
      <c r="C128" s="25">
        <v>8</v>
      </c>
      <c r="D128" s="16"/>
      <c r="E128" s="16"/>
      <c r="F128" s="34">
        <f t="shared" si="12"/>
        <v>0</v>
      </c>
      <c r="G128" s="34">
        <f t="shared" si="13"/>
        <v>0</v>
      </c>
      <c r="H128" s="33">
        <f t="shared" si="14"/>
        <v>0</v>
      </c>
    </row>
    <row r="129" spans="1:8" x14ac:dyDescent="0.3">
      <c r="A129" s="21">
        <v>21</v>
      </c>
      <c r="B129" s="24" t="str">
        <f>'[1]VII WYP. KUCHNI'!B22</f>
        <v>GARNEK Z POKRYWKĄ</v>
      </c>
      <c r="C129" s="25">
        <v>2</v>
      </c>
      <c r="D129" s="16"/>
      <c r="E129" s="16"/>
      <c r="F129" s="34">
        <f t="shared" si="12"/>
        <v>0</v>
      </c>
      <c r="G129" s="34">
        <f t="shared" si="13"/>
        <v>0</v>
      </c>
      <c r="H129" s="33">
        <f t="shared" si="14"/>
        <v>0</v>
      </c>
    </row>
    <row r="130" spans="1:8" x14ac:dyDescent="0.3">
      <c r="A130" s="21">
        <v>22</v>
      </c>
      <c r="B130" s="24" t="str">
        <f>'[1]VII WYP. KUCHNI'!B23</f>
        <v>LAMPA OWADOBÓJCZA</v>
      </c>
      <c r="C130" s="25">
        <v>4</v>
      </c>
      <c r="D130" s="16"/>
      <c r="E130" s="16"/>
      <c r="F130" s="34">
        <f t="shared" si="12"/>
        <v>0</v>
      </c>
      <c r="G130" s="34">
        <f t="shared" si="13"/>
        <v>0</v>
      </c>
      <c r="H130" s="33">
        <f t="shared" si="14"/>
        <v>0</v>
      </c>
    </row>
    <row r="131" spans="1:8" x14ac:dyDescent="0.3">
      <c r="A131" s="21">
        <v>23</v>
      </c>
      <c r="B131" s="24" t="str">
        <f>'[1]VII WYP. KUCHNI'!B24</f>
        <v>ŁOPATKA DO PRZEWRACANIA</v>
      </c>
      <c r="C131" s="25">
        <v>20</v>
      </c>
      <c r="D131" s="16"/>
      <c r="E131" s="16"/>
      <c r="F131" s="34">
        <f t="shared" si="12"/>
        <v>0</v>
      </c>
      <c r="G131" s="34">
        <f t="shared" si="13"/>
        <v>0</v>
      </c>
      <c r="H131" s="33">
        <f t="shared" si="14"/>
        <v>0</v>
      </c>
    </row>
    <row r="132" spans="1:8" x14ac:dyDescent="0.3">
      <c r="A132" s="21">
        <v>24</v>
      </c>
      <c r="B132" s="24" t="str">
        <f>'[1]VII WYP. KUCHNI'!B25</f>
        <v>ŁYŻKA CEDZAKOWA</v>
      </c>
      <c r="C132" s="25">
        <v>20</v>
      </c>
      <c r="D132" s="16"/>
      <c r="E132" s="16"/>
      <c r="F132" s="34">
        <f t="shared" si="12"/>
        <v>0</v>
      </c>
      <c r="G132" s="34">
        <f t="shared" si="13"/>
        <v>0</v>
      </c>
      <c r="H132" s="33">
        <f t="shared" si="14"/>
        <v>0</v>
      </c>
    </row>
    <row r="133" spans="1:8" x14ac:dyDescent="0.3">
      <c r="A133" s="21">
        <v>25</v>
      </c>
      <c r="B133" s="24" t="str">
        <f>'[1]VII WYP. KUCHNI'!B26</f>
        <v>NÓŻ DO KROJENIA MIĘSA</v>
      </c>
      <c r="C133" s="25">
        <v>2</v>
      </c>
      <c r="D133" s="16"/>
      <c r="E133" s="16"/>
      <c r="F133" s="34">
        <f t="shared" si="12"/>
        <v>0</v>
      </c>
      <c r="G133" s="34">
        <f t="shared" si="13"/>
        <v>0</v>
      </c>
      <c r="H133" s="33">
        <f t="shared" si="14"/>
        <v>0</v>
      </c>
    </row>
    <row r="134" spans="1:8" x14ac:dyDescent="0.3">
      <c r="A134" s="21">
        <v>26</v>
      </c>
      <c r="B134" s="24" t="str">
        <f>'[1]VII WYP. KUCHNI'!B27</f>
        <v>NÓŻ KUCHARSKI</v>
      </c>
      <c r="C134" s="25">
        <v>2</v>
      </c>
      <c r="D134" s="16"/>
      <c r="E134" s="16"/>
      <c r="F134" s="34">
        <f t="shared" si="12"/>
        <v>0</v>
      </c>
      <c r="G134" s="34">
        <f t="shared" si="13"/>
        <v>0</v>
      </c>
      <c r="H134" s="33">
        <f t="shared" si="14"/>
        <v>0</v>
      </c>
    </row>
    <row r="135" spans="1:8" x14ac:dyDescent="0.3">
      <c r="A135" s="21">
        <v>27</v>
      </c>
      <c r="B135" s="24" t="str">
        <f>'[1]VII WYP. KUCHNI'!B28</f>
        <v>NÓŻ DO OBIERANIA</v>
      </c>
      <c r="C135" s="25">
        <v>6</v>
      </c>
      <c r="D135" s="16"/>
      <c r="E135" s="16"/>
      <c r="F135" s="34">
        <f t="shared" si="12"/>
        <v>0</v>
      </c>
      <c r="G135" s="34">
        <f t="shared" si="13"/>
        <v>0</v>
      </c>
      <c r="H135" s="33">
        <f t="shared" si="14"/>
        <v>0</v>
      </c>
    </row>
    <row r="136" spans="1:8" x14ac:dyDescent="0.3">
      <c r="A136" s="21">
        <v>28</v>
      </c>
      <c r="B136" s="24" t="str">
        <f>'[1]VII WYP. KUCHNI'!B29</f>
        <v>POJEMNIK DO ŻYWNOŚCI OKRĄGŁY Z POKRYWKĄ</v>
      </c>
      <c r="C136" s="25">
        <v>10</v>
      </c>
      <c r="D136" s="16"/>
      <c r="E136" s="16"/>
      <c r="F136" s="34">
        <f t="shared" si="12"/>
        <v>0</v>
      </c>
      <c r="G136" s="34">
        <f t="shared" si="13"/>
        <v>0</v>
      </c>
      <c r="H136" s="33">
        <f t="shared" si="14"/>
        <v>0</v>
      </c>
    </row>
    <row r="137" spans="1:8" x14ac:dyDescent="0.3">
      <c r="A137" s="21">
        <v>29</v>
      </c>
      <c r="B137" s="24" t="str">
        <f>'[1]VII WYP. KUCHNI'!B30</f>
        <v>POJEMNIK GN 1/1</v>
      </c>
      <c r="C137" s="25">
        <v>30</v>
      </c>
      <c r="D137" s="16"/>
      <c r="E137" s="16"/>
      <c r="F137" s="34">
        <f t="shared" si="12"/>
        <v>0</v>
      </c>
      <c r="G137" s="34">
        <f t="shared" si="13"/>
        <v>0</v>
      </c>
      <c r="H137" s="33">
        <f t="shared" si="14"/>
        <v>0</v>
      </c>
    </row>
    <row r="138" spans="1:8" x14ac:dyDescent="0.3">
      <c r="A138" s="21">
        <v>30</v>
      </c>
      <c r="B138" s="24" t="str">
        <f>'[1]VII WYP. KUCHNI'!B31</f>
        <v>POJEMNIK GN 1/1 PERFOROWANY</v>
      </c>
      <c r="C138" s="25">
        <v>5</v>
      </c>
      <c r="D138" s="16"/>
      <c r="E138" s="16"/>
      <c r="F138" s="34">
        <f t="shared" si="12"/>
        <v>0</v>
      </c>
      <c r="G138" s="34">
        <f t="shared" si="13"/>
        <v>0</v>
      </c>
      <c r="H138" s="33">
        <f t="shared" si="14"/>
        <v>0</v>
      </c>
    </row>
    <row r="139" spans="1:8" x14ac:dyDescent="0.3">
      <c r="A139" s="21">
        <v>31</v>
      </c>
      <c r="B139" s="24" t="str">
        <f>'[1]VII WYP. KUCHNI'!B32</f>
        <v>POJEMNIK GN 1/3</v>
      </c>
      <c r="C139" s="25">
        <v>20</v>
      </c>
      <c r="D139" s="16"/>
      <c r="E139" s="16"/>
      <c r="F139" s="34">
        <f t="shared" si="12"/>
        <v>0</v>
      </c>
      <c r="G139" s="34">
        <f t="shared" si="13"/>
        <v>0</v>
      </c>
      <c r="H139" s="33">
        <f t="shared" si="14"/>
        <v>0</v>
      </c>
    </row>
    <row r="140" spans="1:8" x14ac:dyDescent="0.3">
      <c r="A140" s="21">
        <v>32</v>
      </c>
      <c r="B140" s="24" t="str">
        <f>'[1]VII WYP. KUCHNI'!B33</f>
        <v>POJEMNIK GN 1/6</v>
      </c>
      <c r="C140" s="25">
        <v>20</v>
      </c>
      <c r="D140" s="16"/>
      <c r="E140" s="16"/>
      <c r="F140" s="34">
        <f t="shared" si="12"/>
        <v>0</v>
      </c>
      <c r="G140" s="34">
        <f t="shared" si="13"/>
        <v>0</v>
      </c>
      <c r="H140" s="33">
        <f t="shared" si="14"/>
        <v>0</v>
      </c>
    </row>
    <row r="141" spans="1:8" x14ac:dyDescent="0.3">
      <c r="A141" s="21">
        <v>33</v>
      </c>
      <c r="B141" s="24" t="str">
        <f>'[1]VII WYP. KUCHNI'!B34</f>
        <v>POJEMNIK TERMOIZOLACYJNY GN 1/1</v>
      </c>
      <c r="C141" s="25">
        <v>20</v>
      </c>
      <c r="D141" s="16"/>
      <c r="E141" s="16"/>
      <c r="F141" s="34">
        <f t="shared" si="12"/>
        <v>0</v>
      </c>
      <c r="G141" s="34">
        <f t="shared" si="13"/>
        <v>0</v>
      </c>
      <c r="H141" s="33">
        <f t="shared" si="14"/>
        <v>0</v>
      </c>
    </row>
    <row r="142" spans="1:8" x14ac:dyDescent="0.3">
      <c r="A142" s="21">
        <v>34</v>
      </c>
      <c r="B142" s="24" t="str">
        <f>'[1]VII WYP. KUCHNI'!B35</f>
        <v>POJEMNIK TRANSPORTOWY EURO 200</v>
      </c>
      <c r="C142" s="25">
        <v>15</v>
      </c>
      <c r="D142" s="16"/>
      <c r="E142" s="16"/>
      <c r="F142" s="34">
        <f t="shared" si="12"/>
        <v>0</v>
      </c>
      <c r="G142" s="34">
        <f t="shared" si="13"/>
        <v>0</v>
      </c>
      <c r="H142" s="33">
        <f t="shared" si="14"/>
        <v>0</v>
      </c>
    </row>
    <row r="143" spans="1:8" x14ac:dyDescent="0.3">
      <c r="A143" s="21">
        <v>35</v>
      </c>
      <c r="B143" s="24" t="str">
        <f>'[1]VII WYP. KUCHNI'!B36</f>
        <v>POJEMNIK TRANSPORTOWY EURO 200</v>
      </c>
      <c r="C143" s="25">
        <v>35</v>
      </c>
      <c r="D143" s="16"/>
      <c r="E143" s="16"/>
      <c r="F143" s="34">
        <f t="shared" si="12"/>
        <v>0</v>
      </c>
      <c r="G143" s="34">
        <f t="shared" si="13"/>
        <v>0</v>
      </c>
      <c r="H143" s="33">
        <f t="shared" si="14"/>
        <v>0</v>
      </c>
    </row>
    <row r="144" spans="1:8" x14ac:dyDescent="0.3">
      <c r="A144" s="21">
        <v>36</v>
      </c>
      <c r="B144" s="24" t="str">
        <f>'[1]VII WYP. KUCHNI'!B37</f>
        <v>POKRYWKA DO POJEMNIKA GN 1/1</v>
      </c>
      <c r="C144" s="25">
        <v>20</v>
      </c>
      <c r="D144" s="16"/>
      <c r="E144" s="16"/>
      <c r="F144" s="34">
        <f t="shared" si="12"/>
        <v>0</v>
      </c>
      <c r="G144" s="34">
        <f t="shared" si="13"/>
        <v>0</v>
      </c>
      <c r="H144" s="33">
        <f t="shared" si="14"/>
        <v>0</v>
      </c>
    </row>
    <row r="145" spans="1:8" x14ac:dyDescent="0.3">
      <c r="A145" s="21">
        <v>37</v>
      </c>
      <c r="B145" s="24" t="str">
        <f>'[1]VII WYP. KUCHNI'!B38</f>
        <v>POKRYWKA DO POJEMNIKA GN 1/3</v>
      </c>
      <c r="C145" s="25">
        <v>20</v>
      </c>
      <c r="D145" s="16"/>
      <c r="E145" s="16"/>
      <c r="F145" s="34">
        <f t="shared" si="12"/>
        <v>0</v>
      </c>
      <c r="G145" s="34">
        <f t="shared" si="13"/>
        <v>0</v>
      </c>
      <c r="H145" s="33">
        <f t="shared" si="14"/>
        <v>0</v>
      </c>
    </row>
    <row r="146" spans="1:8" x14ac:dyDescent="0.3">
      <c r="A146" s="21">
        <v>38</v>
      </c>
      <c r="B146" s="24" t="str">
        <f>'[1]VII WYP. KUCHNI'!B39</f>
        <v>POKRYWKA DO POJEMNIKA GN 1/6</v>
      </c>
      <c r="C146" s="25">
        <v>20</v>
      </c>
      <c r="D146" s="16"/>
      <c r="E146" s="16"/>
      <c r="F146" s="34">
        <f t="shared" si="12"/>
        <v>0</v>
      </c>
      <c r="G146" s="34">
        <f t="shared" si="13"/>
        <v>0</v>
      </c>
      <c r="H146" s="33">
        <f t="shared" si="14"/>
        <v>0</v>
      </c>
    </row>
    <row r="147" spans="1:8" x14ac:dyDescent="0.3">
      <c r="A147" s="21">
        <v>39</v>
      </c>
      <c r="B147" s="24" t="str">
        <f>'[1]VII WYP. KUCHNI'!B40</f>
        <v>PORCJONER</v>
      </c>
      <c r="C147" s="25">
        <v>80</v>
      </c>
      <c r="D147" s="16"/>
      <c r="E147" s="16"/>
      <c r="F147" s="34">
        <f t="shared" si="12"/>
        <v>0</v>
      </c>
      <c r="G147" s="34">
        <f t="shared" si="13"/>
        <v>0</v>
      </c>
      <c r="H147" s="33">
        <f t="shared" si="14"/>
        <v>0</v>
      </c>
    </row>
    <row r="148" spans="1:8" x14ac:dyDescent="0.3">
      <c r="A148" s="21">
        <v>40</v>
      </c>
      <c r="B148" s="24" t="str">
        <f>'[1]VII WYP. KUCHNI'!B41</f>
        <v>REGAŁ MAGAZYNOWY</v>
      </c>
      <c r="C148" s="25">
        <v>10</v>
      </c>
      <c r="D148" s="16"/>
      <c r="E148" s="16"/>
      <c r="F148" s="34">
        <f t="shared" si="12"/>
        <v>0</v>
      </c>
      <c r="G148" s="34">
        <f t="shared" si="13"/>
        <v>0</v>
      </c>
      <c r="H148" s="33">
        <f t="shared" si="14"/>
        <v>0</v>
      </c>
    </row>
    <row r="149" spans="1:8" x14ac:dyDescent="0.3">
      <c r="A149" s="21">
        <v>41</v>
      </c>
      <c r="B149" s="24" t="str">
        <f>'[1]VII WYP. KUCHNI'!B42</f>
        <v>RĘKAWICE PIEKARSKIE</v>
      </c>
      <c r="C149" s="25">
        <v>5</v>
      </c>
      <c r="D149" s="16"/>
      <c r="E149" s="16"/>
      <c r="F149" s="34">
        <f t="shared" si="12"/>
        <v>0</v>
      </c>
      <c r="G149" s="34">
        <f t="shared" si="13"/>
        <v>0</v>
      </c>
      <c r="H149" s="33">
        <f t="shared" si="14"/>
        <v>0</v>
      </c>
    </row>
    <row r="150" spans="1:8" x14ac:dyDescent="0.3">
      <c r="A150" s="21">
        <v>42</v>
      </c>
      <c r="B150" s="24" t="str">
        <f>'[1]VII WYP. KUCHNI'!B43</f>
        <v>RÓZGA DO MIESZANIA 300 MM</v>
      </c>
      <c r="C150" s="25">
        <v>4</v>
      </c>
      <c r="D150" s="16"/>
      <c r="E150" s="16"/>
      <c r="F150" s="34">
        <f t="shared" si="12"/>
        <v>0</v>
      </c>
      <c r="G150" s="34">
        <f t="shared" si="13"/>
        <v>0</v>
      </c>
      <c r="H150" s="33">
        <f t="shared" si="14"/>
        <v>0</v>
      </c>
    </row>
    <row r="151" spans="1:8" x14ac:dyDescent="0.3">
      <c r="A151" s="21">
        <v>43</v>
      </c>
      <c r="B151" s="24" t="str">
        <f>'[1]VII WYP. KUCHNI'!B44</f>
        <v>RÓZGA DO MIESZANIA 540 MM</v>
      </c>
      <c r="C151" s="25">
        <v>2</v>
      </c>
      <c r="D151" s="16"/>
      <c r="E151" s="16"/>
      <c r="F151" s="34">
        <f t="shared" si="12"/>
        <v>0</v>
      </c>
      <c r="G151" s="34">
        <f t="shared" si="13"/>
        <v>0</v>
      </c>
      <c r="H151" s="33">
        <f t="shared" si="14"/>
        <v>0</v>
      </c>
    </row>
    <row r="152" spans="1:8" x14ac:dyDescent="0.3">
      <c r="A152" s="21">
        <v>44</v>
      </c>
      <c r="B152" s="24" t="str">
        <f>'[1]VII WYP. KUCHNI'!B45</f>
        <v>SITO</v>
      </c>
      <c r="C152" s="25">
        <v>2</v>
      </c>
      <c r="D152" s="16"/>
      <c r="E152" s="16"/>
      <c r="F152" s="34">
        <f t="shared" si="12"/>
        <v>0</v>
      </c>
      <c r="G152" s="34">
        <f t="shared" si="13"/>
        <v>0</v>
      </c>
      <c r="H152" s="33">
        <f t="shared" si="14"/>
        <v>0</v>
      </c>
    </row>
    <row r="153" spans="1:8" x14ac:dyDescent="0.3">
      <c r="A153" s="21">
        <v>45</v>
      </c>
      <c r="B153" s="24" t="str">
        <f>'[1]VII WYP. KUCHNI'!B46</f>
        <v>STOJAK NA DESKI</v>
      </c>
      <c r="C153" s="25">
        <v>2</v>
      </c>
      <c r="D153" s="16"/>
      <c r="E153" s="16"/>
      <c r="F153" s="34">
        <f t="shared" si="12"/>
        <v>0</v>
      </c>
      <c r="G153" s="34">
        <f t="shared" si="13"/>
        <v>0</v>
      </c>
      <c r="H153" s="33">
        <f t="shared" si="14"/>
        <v>0</v>
      </c>
    </row>
    <row r="154" spans="1:8" x14ac:dyDescent="0.3">
      <c r="A154" s="21">
        <v>46</v>
      </c>
      <c r="B154" s="24" t="str">
        <f>'[1]VII WYP. KUCHNI'!B47</f>
        <v>STÓŁ PRZYŚCIENNY Z PÓŁKĄ</v>
      </c>
      <c r="C154" s="25">
        <v>2</v>
      </c>
      <c r="D154" s="16"/>
      <c r="E154" s="16"/>
      <c r="F154" s="34">
        <f t="shared" si="12"/>
        <v>0</v>
      </c>
      <c r="G154" s="34">
        <f t="shared" si="13"/>
        <v>0</v>
      </c>
      <c r="H154" s="33">
        <f t="shared" si="14"/>
        <v>0</v>
      </c>
    </row>
    <row r="155" spans="1:8" x14ac:dyDescent="0.3">
      <c r="A155" s="21">
        <v>47</v>
      </c>
      <c r="B155" s="24" t="str">
        <f>'[1]VII WYP. KUCHNI'!B48</f>
        <v>STÓŁ ZE ZLEWEM DWUKOMOROWYM Z SZAFKĄ</v>
      </c>
      <c r="C155" s="25">
        <v>1</v>
      </c>
      <c r="D155" s="16"/>
      <c r="E155" s="16"/>
      <c r="F155" s="34">
        <f t="shared" si="12"/>
        <v>0</v>
      </c>
      <c r="G155" s="34">
        <f t="shared" si="13"/>
        <v>0</v>
      </c>
      <c r="H155" s="33">
        <f t="shared" si="14"/>
        <v>0</v>
      </c>
    </row>
    <row r="156" spans="1:8" x14ac:dyDescent="0.3">
      <c r="A156" s="21">
        <v>48</v>
      </c>
      <c r="B156" s="24" t="str">
        <f>'[1]VII WYP. KUCHNI'!B49</f>
        <v>SZCZYPCE UNIWERSALNE</v>
      </c>
      <c r="C156" s="25">
        <v>40</v>
      </c>
      <c r="D156" s="16"/>
      <c r="E156" s="16"/>
      <c r="F156" s="34">
        <f t="shared" si="12"/>
        <v>0</v>
      </c>
      <c r="G156" s="34">
        <f t="shared" si="13"/>
        <v>0</v>
      </c>
      <c r="H156" s="33">
        <f t="shared" si="14"/>
        <v>0</v>
      </c>
    </row>
    <row r="157" spans="1:8" x14ac:dyDescent="0.3">
      <c r="A157" s="21">
        <v>49</v>
      </c>
      <c r="B157" s="24" t="str">
        <f>'[1]VII WYP. KUCHNI'!B50</f>
        <v>SZPATUŁA KĄTOWA</v>
      </c>
      <c r="C157" s="25">
        <v>20</v>
      </c>
      <c r="D157" s="16"/>
      <c r="E157" s="16"/>
      <c r="F157" s="34">
        <f t="shared" si="12"/>
        <v>0</v>
      </c>
      <c r="G157" s="34">
        <f t="shared" si="13"/>
        <v>0</v>
      </c>
      <c r="H157" s="33">
        <f t="shared" si="14"/>
        <v>0</v>
      </c>
    </row>
    <row r="158" spans="1:8" x14ac:dyDescent="0.3">
      <c r="A158" s="21">
        <v>50</v>
      </c>
      <c r="B158" s="24" t="str">
        <f>'[1]VII WYP. KUCHNI'!B51</f>
        <v>SZUFELKA ALUMINIOWA</v>
      </c>
      <c r="C158" s="25">
        <v>3</v>
      </c>
      <c r="D158" s="16"/>
      <c r="E158" s="16"/>
      <c r="F158" s="34">
        <f t="shared" si="12"/>
        <v>0</v>
      </c>
      <c r="G158" s="34">
        <f t="shared" si="13"/>
        <v>0</v>
      </c>
      <c r="H158" s="33">
        <f t="shared" si="14"/>
        <v>0</v>
      </c>
    </row>
    <row r="159" spans="1:8" x14ac:dyDescent="0.3">
      <c r="A159" s="21">
        <v>51</v>
      </c>
      <c r="B159" s="24" t="str">
        <f>'[1]VII WYP. KUCHNI'!B52</f>
        <v>TERMOS TRANSPORTOWY 25 L</v>
      </c>
      <c r="C159" s="25">
        <v>25</v>
      </c>
      <c r="D159" s="16"/>
      <c r="E159" s="16"/>
      <c r="F159" s="34">
        <f t="shared" si="12"/>
        <v>0</v>
      </c>
      <c r="G159" s="34">
        <f t="shared" si="13"/>
        <v>0</v>
      </c>
      <c r="H159" s="33">
        <f t="shared" si="14"/>
        <v>0</v>
      </c>
    </row>
    <row r="160" spans="1:8" x14ac:dyDescent="0.3">
      <c r="A160" s="21">
        <v>52</v>
      </c>
      <c r="B160" s="24" t="str">
        <f>'[1]VII WYP. KUCHNI'!B53</f>
        <v>TERMOS TRANSPORTOWY 35 L</v>
      </c>
      <c r="C160" s="25">
        <v>50</v>
      </c>
      <c r="D160" s="16"/>
      <c r="E160" s="16"/>
      <c r="F160" s="34">
        <f t="shared" si="12"/>
        <v>0</v>
      </c>
      <c r="G160" s="34">
        <f t="shared" si="13"/>
        <v>0</v>
      </c>
      <c r="H160" s="33">
        <f t="shared" si="14"/>
        <v>0</v>
      </c>
    </row>
    <row r="161" spans="1:8" x14ac:dyDescent="0.3">
      <c r="A161" s="21">
        <v>53</v>
      </c>
      <c r="B161" s="24" t="str">
        <f>'[1]VII WYP. KUCHNI'!B54</f>
        <v>UBIJAK DO ZIEMNIAKÓW</v>
      </c>
      <c r="C161" s="25">
        <v>4</v>
      </c>
      <c r="D161" s="16"/>
      <c r="E161" s="16"/>
      <c r="F161" s="34">
        <f t="shared" si="12"/>
        <v>0</v>
      </c>
      <c r="G161" s="34">
        <f t="shared" si="13"/>
        <v>0</v>
      </c>
      <c r="H161" s="33">
        <f t="shared" si="14"/>
        <v>0</v>
      </c>
    </row>
    <row r="162" spans="1:8" x14ac:dyDescent="0.3">
      <c r="A162" s="21">
        <v>54</v>
      </c>
      <c r="B162" s="24" t="str">
        <f>'[1]VII WYP. KUCHNI'!B55</f>
        <v>WANNA PRZECEDZAKOWA</v>
      </c>
      <c r="C162" s="25">
        <v>2</v>
      </c>
      <c r="D162" s="16"/>
      <c r="E162" s="16"/>
      <c r="F162" s="34">
        <f t="shared" si="12"/>
        <v>0</v>
      </c>
      <c r="G162" s="34">
        <f t="shared" si="13"/>
        <v>0</v>
      </c>
      <c r="H162" s="33">
        <f t="shared" si="14"/>
        <v>0</v>
      </c>
    </row>
    <row r="163" spans="1:8" x14ac:dyDescent="0.3">
      <c r="A163" s="21">
        <v>55</v>
      </c>
      <c r="B163" s="24" t="str">
        <f>'[1]VII WYP. KUCHNI'!B56</f>
        <v>WANNA CEDZAKOWA</v>
      </c>
      <c r="C163" s="25">
        <v>2</v>
      </c>
      <c r="D163" s="16"/>
      <c r="E163" s="16"/>
      <c r="F163" s="34">
        <f t="shared" si="12"/>
        <v>0</v>
      </c>
      <c r="G163" s="34">
        <f t="shared" si="13"/>
        <v>0</v>
      </c>
      <c r="H163" s="33">
        <f t="shared" si="14"/>
        <v>0</v>
      </c>
    </row>
    <row r="164" spans="1:8" x14ac:dyDescent="0.3">
      <c r="A164" s="21">
        <v>56</v>
      </c>
      <c r="B164" s="24" t="str">
        <f>'[1]VII WYP. KUCHNI'!B57</f>
        <v>WIADRO</v>
      </c>
      <c r="C164" s="23">
        <v>2</v>
      </c>
      <c r="D164" s="15"/>
      <c r="E164" s="15"/>
      <c r="F164" s="34">
        <f t="shared" si="12"/>
        <v>0</v>
      </c>
      <c r="G164" s="34">
        <f t="shared" si="13"/>
        <v>0</v>
      </c>
      <c r="H164" s="33">
        <f t="shared" si="14"/>
        <v>0</v>
      </c>
    </row>
    <row r="165" spans="1:8" x14ac:dyDescent="0.3">
      <c r="A165" s="41" t="s">
        <v>27</v>
      </c>
      <c r="B165" s="42"/>
      <c r="C165" s="42"/>
      <c r="D165" s="42"/>
      <c r="E165" s="42"/>
      <c r="F165" s="42"/>
      <c r="G165" s="43"/>
      <c r="H165" s="2">
        <f>SUM(H109:H164)</f>
        <v>0</v>
      </c>
    </row>
    <row r="166" spans="1:8" x14ac:dyDescent="0.3">
      <c r="A166" s="5" t="str">
        <f>A10</f>
        <v>CZĘŚĆ VIII</v>
      </c>
      <c r="B166" s="35" t="str">
        <f>B10</f>
        <v>Dostawa wyposażenia zewnętrznego</v>
      </c>
      <c r="C166" s="35"/>
      <c r="D166" s="35"/>
      <c r="E166" s="35"/>
      <c r="F166" s="35"/>
      <c r="G166" s="35"/>
      <c r="H166" s="35"/>
    </row>
    <row r="167" spans="1:8" ht="28.8" x14ac:dyDescent="0.3">
      <c r="A167" s="18" t="s">
        <v>36</v>
      </c>
      <c r="B167" s="19" t="s">
        <v>21</v>
      </c>
      <c r="C167" s="17" t="s">
        <v>22</v>
      </c>
      <c r="D167" s="14" t="s">
        <v>34</v>
      </c>
      <c r="E167" s="14" t="s">
        <v>32</v>
      </c>
      <c r="F167" s="14" t="s">
        <v>35</v>
      </c>
      <c r="G167" s="14" t="s">
        <v>37</v>
      </c>
      <c r="H167" s="17" t="s">
        <v>33</v>
      </c>
    </row>
    <row r="168" spans="1:8" x14ac:dyDescent="0.3">
      <c r="A168" s="21">
        <v>1</v>
      </c>
      <c r="B168" s="22" t="str">
        <f>'[1]VIII WYP. ZEWN.'!B2</f>
        <v>WIATA ŚMIETNIKOWA</v>
      </c>
      <c r="C168" s="23">
        <v>1</v>
      </c>
      <c r="D168" s="4"/>
      <c r="E168" s="4"/>
      <c r="F168" s="33">
        <f>ROUND(D168*E168/100,2)</f>
        <v>0</v>
      </c>
      <c r="G168" s="33">
        <f>D168+F168</f>
        <v>0</v>
      </c>
      <c r="H168" s="33">
        <f>C168*G168</f>
        <v>0</v>
      </c>
    </row>
    <row r="169" spans="1:8" x14ac:dyDescent="0.3">
      <c r="A169" s="21">
        <v>2</v>
      </c>
      <c r="B169" s="22" t="str">
        <f>'[1]VIII WYP. ZEWN.'!B3</f>
        <v>PALARNIA ZEWNĘTRZNA</v>
      </c>
      <c r="C169" s="23">
        <v>1</v>
      </c>
      <c r="D169" s="4"/>
      <c r="E169" s="4"/>
      <c r="F169" s="33">
        <f t="shared" ref="F169:F175" si="15">ROUND(D169*E169/100,2)</f>
        <v>0</v>
      </c>
      <c r="G169" s="33">
        <f t="shared" ref="G169:G175" si="16">D169+F169</f>
        <v>0</v>
      </c>
      <c r="H169" s="33">
        <f t="shared" ref="H169:H175" si="17">C169*G169</f>
        <v>0</v>
      </c>
    </row>
    <row r="170" spans="1:8" x14ac:dyDescent="0.3">
      <c r="A170" s="21">
        <v>3</v>
      </c>
      <c r="B170" s="22" t="str">
        <f>'[1]VIII WYP. ZEWN.'!B4</f>
        <v>POJEMNIK NA SÓL I PIASEK</v>
      </c>
      <c r="C170" s="23">
        <v>4</v>
      </c>
      <c r="D170" s="4"/>
      <c r="E170" s="4"/>
      <c r="F170" s="33">
        <f t="shared" si="15"/>
        <v>0</v>
      </c>
      <c r="G170" s="33">
        <f t="shared" si="16"/>
        <v>0</v>
      </c>
      <c r="H170" s="33">
        <f t="shared" si="17"/>
        <v>0</v>
      </c>
    </row>
    <row r="171" spans="1:8" x14ac:dyDescent="0.3">
      <c r="A171" s="21">
        <v>4</v>
      </c>
      <c r="B171" s="22" t="str">
        <f>'[1]VIII WYP. ZEWN.'!B5</f>
        <v>POJEMNIK NA ODPADY 1100L</v>
      </c>
      <c r="C171" s="23">
        <v>8</v>
      </c>
      <c r="D171" s="4"/>
      <c r="E171" s="4"/>
      <c r="F171" s="33">
        <f t="shared" si="15"/>
        <v>0</v>
      </c>
      <c r="G171" s="33">
        <f t="shared" si="16"/>
        <v>0</v>
      </c>
      <c r="H171" s="33">
        <f t="shared" si="17"/>
        <v>0</v>
      </c>
    </row>
    <row r="172" spans="1:8" x14ac:dyDescent="0.3">
      <c r="A172" s="21">
        <v>5</v>
      </c>
      <c r="B172" s="22" t="str">
        <f>'[1]VIII WYP. ZEWN.'!B6</f>
        <v>POJEMNIK NA ODPADY 240L</v>
      </c>
      <c r="C172" s="23">
        <v>8</v>
      </c>
      <c r="D172" s="4"/>
      <c r="E172" s="4"/>
      <c r="F172" s="33">
        <f t="shared" si="15"/>
        <v>0</v>
      </c>
      <c r="G172" s="33">
        <f t="shared" si="16"/>
        <v>0</v>
      </c>
      <c r="H172" s="33">
        <f t="shared" si="17"/>
        <v>0</v>
      </c>
    </row>
    <row r="173" spans="1:8" x14ac:dyDescent="0.3">
      <c r="A173" s="21">
        <v>6</v>
      </c>
      <c r="B173" s="22" t="str">
        <f>'[1]VIII WYP. ZEWN.'!B7</f>
        <v>ZEWNĘTRZNY KOSZ NA ODPADKI</v>
      </c>
      <c r="C173" s="23">
        <v>1</v>
      </c>
      <c r="D173" s="4"/>
      <c r="E173" s="4"/>
      <c r="F173" s="33">
        <f t="shared" si="15"/>
        <v>0</v>
      </c>
      <c r="G173" s="33">
        <f t="shared" si="16"/>
        <v>0</v>
      </c>
      <c r="H173" s="33">
        <f t="shared" si="17"/>
        <v>0</v>
      </c>
    </row>
    <row r="174" spans="1:8" x14ac:dyDescent="0.3">
      <c r="A174" s="21">
        <v>7</v>
      </c>
      <c r="B174" s="22" t="str">
        <f>'[1]VIII WYP. ZEWN.'!B8</f>
        <v>WÓZEK RĘCZNY Z BURTAMI DUŻY</v>
      </c>
      <c r="C174" s="23">
        <v>3</v>
      </c>
      <c r="D174" s="4"/>
      <c r="E174" s="4"/>
      <c r="F174" s="33">
        <f t="shared" si="15"/>
        <v>0</v>
      </c>
      <c r="G174" s="33">
        <f t="shared" si="16"/>
        <v>0</v>
      </c>
      <c r="H174" s="33">
        <f t="shared" si="17"/>
        <v>0</v>
      </c>
    </row>
    <row r="175" spans="1:8" x14ac:dyDescent="0.3">
      <c r="A175" s="21">
        <v>8</v>
      </c>
      <c r="B175" s="22" t="str">
        <f>'[1]VIII WYP. ZEWN.'!B9</f>
        <v>PIONOWA PRASA BELUJĄCA DO ODPADÓW</v>
      </c>
      <c r="C175" s="23">
        <v>1</v>
      </c>
      <c r="D175" s="4"/>
      <c r="E175" s="4"/>
      <c r="F175" s="33">
        <f t="shared" si="15"/>
        <v>0</v>
      </c>
      <c r="G175" s="33">
        <f t="shared" si="16"/>
        <v>0</v>
      </c>
      <c r="H175" s="33">
        <f t="shared" si="17"/>
        <v>0</v>
      </c>
    </row>
    <row r="176" spans="1:8" x14ac:dyDescent="0.3">
      <c r="A176" s="36" t="s">
        <v>28</v>
      </c>
      <c r="B176" s="36"/>
      <c r="C176" s="36"/>
      <c r="D176" s="36"/>
      <c r="E176" s="36"/>
      <c r="F176" s="36"/>
      <c r="G176" s="44"/>
      <c r="H176" s="20">
        <f>SUM(H168:H175)</f>
        <v>0</v>
      </c>
    </row>
    <row r="177" spans="1:8" x14ac:dyDescent="0.3">
      <c r="A177" s="5" t="str">
        <f>A11</f>
        <v>CZĘŚĆ IX</v>
      </c>
      <c r="B177" s="35" t="str">
        <f>B11</f>
        <v>Dostawa pomocy terapeutycznych</v>
      </c>
      <c r="C177" s="35"/>
      <c r="D177" s="35"/>
      <c r="E177" s="35"/>
      <c r="F177" s="35"/>
      <c r="G177" s="35"/>
      <c r="H177" s="35"/>
    </row>
    <row r="178" spans="1:8" ht="28.8" x14ac:dyDescent="0.3">
      <c r="A178" s="18" t="s">
        <v>36</v>
      </c>
      <c r="B178" s="19" t="s">
        <v>21</v>
      </c>
      <c r="C178" s="17" t="s">
        <v>22</v>
      </c>
      <c r="D178" s="14" t="s">
        <v>34</v>
      </c>
      <c r="E178" s="14" t="s">
        <v>32</v>
      </c>
      <c r="F178" s="14" t="s">
        <v>35</v>
      </c>
      <c r="G178" s="14" t="s">
        <v>37</v>
      </c>
      <c r="H178" s="17" t="s">
        <v>33</v>
      </c>
    </row>
    <row r="179" spans="1:8" x14ac:dyDescent="0.3">
      <c r="A179" s="21">
        <v>1</v>
      </c>
      <c r="B179" s="22" t="str">
        <f>'[1]IX POMOCE TERAP.'!B2</f>
        <v>STÓŁ DO TENISA</v>
      </c>
      <c r="C179" s="23">
        <v>3</v>
      </c>
      <c r="D179" s="4"/>
      <c r="E179" s="4"/>
      <c r="F179" s="33">
        <f>ROUND(D179*E179/100,2)</f>
        <v>0</v>
      </c>
      <c r="G179" s="33">
        <f>D179+F179</f>
        <v>0</v>
      </c>
      <c r="H179" s="33">
        <f>C179*G179</f>
        <v>0</v>
      </c>
    </row>
    <row r="180" spans="1:8" x14ac:dyDescent="0.3">
      <c r="A180" s="21">
        <v>2</v>
      </c>
      <c r="B180" s="22" t="str">
        <f>'[1]IX POMOCE TERAP.'!B3</f>
        <v>GRA PLANSZOWA STAR WARS. THE DECKBUILDING GAME</v>
      </c>
      <c r="C180" s="23">
        <v>10</v>
      </c>
      <c r="D180" s="4"/>
      <c r="E180" s="4"/>
      <c r="F180" s="33">
        <f t="shared" ref="F180:F211" si="18">ROUND(D180*E180/100,2)</f>
        <v>0</v>
      </c>
      <c r="G180" s="33">
        <f t="shared" ref="G180:G211" si="19">D180+F180</f>
        <v>0</v>
      </c>
      <c r="H180" s="33">
        <f t="shared" ref="H180:H211" si="20">C180*G180</f>
        <v>0</v>
      </c>
    </row>
    <row r="181" spans="1:8" x14ac:dyDescent="0.3">
      <c r="A181" s="21">
        <v>3</v>
      </c>
      <c r="B181" s="22" t="str">
        <f>'[1]IX POMOCE TERAP.'!B4</f>
        <v>GRA PLANSZOWA OSACZENI</v>
      </c>
      <c r="C181" s="23">
        <v>10</v>
      </c>
      <c r="D181" s="4"/>
      <c r="E181" s="4"/>
      <c r="F181" s="33">
        <f t="shared" si="18"/>
        <v>0</v>
      </c>
      <c r="G181" s="33">
        <f t="shared" si="19"/>
        <v>0</v>
      </c>
      <c r="H181" s="33">
        <f t="shared" si="20"/>
        <v>0</v>
      </c>
    </row>
    <row r="182" spans="1:8" x14ac:dyDescent="0.3">
      <c r="A182" s="21">
        <v>4</v>
      </c>
      <c r="B182" s="22" t="str">
        <f>'[1]IX POMOCE TERAP.'!B5</f>
        <v>GRA PLANSZOWA DETEKTYW. KRYMINALNA GRA PLANSZOWA</v>
      </c>
      <c r="C182" s="23">
        <v>10</v>
      </c>
      <c r="D182" s="4"/>
      <c r="E182" s="4"/>
      <c r="F182" s="33">
        <f t="shared" si="18"/>
        <v>0</v>
      </c>
      <c r="G182" s="33">
        <f t="shared" si="19"/>
        <v>0</v>
      </c>
      <c r="H182" s="33">
        <f t="shared" si="20"/>
        <v>0</v>
      </c>
    </row>
    <row r="183" spans="1:8" x14ac:dyDescent="0.3">
      <c r="A183" s="21">
        <v>5</v>
      </c>
      <c r="B183" s="22" t="str">
        <f>'[1]IX POMOCE TERAP.'!B6</f>
        <v>GRA PLANSZOWA KOLEJKA</v>
      </c>
      <c r="C183" s="23">
        <v>10</v>
      </c>
      <c r="D183" s="4"/>
      <c r="E183" s="4"/>
      <c r="F183" s="33">
        <f t="shared" si="18"/>
        <v>0</v>
      </c>
      <c r="G183" s="33">
        <f t="shared" si="19"/>
        <v>0</v>
      </c>
      <c r="H183" s="33">
        <f t="shared" si="20"/>
        <v>0</v>
      </c>
    </row>
    <row r="184" spans="1:8" x14ac:dyDescent="0.3">
      <c r="A184" s="21">
        <v>6</v>
      </c>
      <c r="B184" s="22" t="str">
        <f>'[1]IX POMOCE TERAP.'!B7</f>
        <v>GRA PLANSZOWA BIZNES PO POLSKU. GRA PLANSZOWA</v>
      </c>
      <c r="C184" s="23">
        <v>10</v>
      </c>
      <c r="D184" s="4"/>
      <c r="E184" s="4"/>
      <c r="F184" s="33">
        <f t="shared" si="18"/>
        <v>0</v>
      </c>
      <c r="G184" s="33">
        <f t="shared" si="19"/>
        <v>0</v>
      </c>
      <c r="H184" s="33">
        <f t="shared" si="20"/>
        <v>0</v>
      </c>
    </row>
    <row r="185" spans="1:8" x14ac:dyDescent="0.3">
      <c r="A185" s="21">
        <v>7</v>
      </c>
      <c r="B185" s="22" t="str">
        <f>'[1]IX POMOCE TERAP.'!B8</f>
        <v>GRA PLANSZOWA LOMBARD</v>
      </c>
      <c r="C185" s="23">
        <v>10</v>
      </c>
      <c r="D185" s="4"/>
      <c r="E185" s="4"/>
      <c r="F185" s="33">
        <f t="shared" si="18"/>
        <v>0</v>
      </c>
      <c r="G185" s="33">
        <f t="shared" si="19"/>
        <v>0</v>
      </c>
      <c r="H185" s="33">
        <f t="shared" si="20"/>
        <v>0</v>
      </c>
    </row>
    <row r="186" spans="1:8" x14ac:dyDescent="0.3">
      <c r="A186" s="21">
        <v>8</v>
      </c>
      <c r="B186" s="22" t="str">
        <f>'[1]IX POMOCE TERAP.'!B9</f>
        <v>GRA SZACHY DREWNIANE</v>
      </c>
      <c r="C186" s="23">
        <v>10</v>
      </c>
      <c r="D186" s="4"/>
      <c r="E186" s="4"/>
      <c r="F186" s="33">
        <f t="shared" si="18"/>
        <v>0</v>
      </c>
      <c r="G186" s="33">
        <f t="shared" si="19"/>
        <v>0</v>
      </c>
      <c r="H186" s="33">
        <f t="shared" si="20"/>
        <v>0</v>
      </c>
    </row>
    <row r="187" spans="1:8" x14ac:dyDescent="0.3">
      <c r="A187" s="21">
        <v>9</v>
      </c>
      <c r="B187" s="22" t="str">
        <f>'[1]IX POMOCE TERAP.'!B10</f>
        <v>GRA PLANSZOWA EUROBUSINESS</v>
      </c>
      <c r="C187" s="23">
        <v>10</v>
      </c>
      <c r="D187" s="4"/>
      <c r="E187" s="4"/>
      <c r="F187" s="33">
        <f t="shared" si="18"/>
        <v>0</v>
      </c>
      <c r="G187" s="33">
        <f t="shared" si="19"/>
        <v>0</v>
      </c>
      <c r="H187" s="33">
        <f t="shared" si="20"/>
        <v>0</v>
      </c>
    </row>
    <row r="188" spans="1:8" x14ac:dyDescent="0.3">
      <c r="A188" s="21">
        <v>10</v>
      </c>
      <c r="B188" s="22" t="str">
        <f>'[1]IX POMOCE TERAP.'!B11</f>
        <v>GRA PLANSZOWA LABIRYNTY. POCZĄTEK DROGI</v>
      </c>
      <c r="C188" s="23">
        <v>10</v>
      </c>
      <c r="D188" s="4"/>
      <c r="E188" s="4"/>
      <c r="F188" s="33">
        <f t="shared" si="18"/>
        <v>0</v>
      </c>
      <c r="G188" s="33">
        <f t="shared" si="19"/>
        <v>0</v>
      </c>
      <c r="H188" s="33">
        <f t="shared" si="20"/>
        <v>0</v>
      </c>
    </row>
    <row r="189" spans="1:8" x14ac:dyDescent="0.3">
      <c r="A189" s="21">
        <v>11</v>
      </c>
      <c r="B189" s="22" t="str">
        <f>'[1]IX POMOCE TERAP.'!B12</f>
        <v>GRA PLANSZOWA PANDEMIA</v>
      </c>
      <c r="C189" s="23">
        <v>10</v>
      </c>
      <c r="D189" s="4"/>
      <c r="E189" s="4"/>
      <c r="F189" s="33">
        <f t="shared" si="18"/>
        <v>0</v>
      </c>
      <c r="G189" s="33">
        <f t="shared" si="19"/>
        <v>0</v>
      </c>
      <c r="H189" s="33">
        <f t="shared" si="20"/>
        <v>0</v>
      </c>
    </row>
    <row r="190" spans="1:8" x14ac:dyDescent="0.3">
      <c r="A190" s="21">
        <v>12</v>
      </c>
      <c r="B190" s="22" t="str">
        <f>'[1]IX POMOCE TERAP.'!B13</f>
        <v>GRA PLANSZOWA WÓDZ PLEMIENIA</v>
      </c>
      <c r="C190" s="23">
        <v>10</v>
      </c>
      <c r="D190" s="4"/>
      <c r="E190" s="4"/>
      <c r="F190" s="33">
        <f t="shared" si="18"/>
        <v>0</v>
      </c>
      <c r="G190" s="33">
        <f t="shared" si="19"/>
        <v>0</v>
      </c>
      <c r="H190" s="33">
        <f t="shared" si="20"/>
        <v>0</v>
      </c>
    </row>
    <row r="191" spans="1:8" x14ac:dyDescent="0.3">
      <c r="A191" s="21">
        <v>13</v>
      </c>
      <c r="B191" s="22" t="str">
        <f>'[1]IX POMOCE TERAP.'!B14</f>
        <v>GRA PLANSZOWA PODZIEMNE IMPERIUM</v>
      </c>
      <c r="C191" s="23">
        <v>10</v>
      </c>
      <c r="D191" s="4"/>
      <c r="E191" s="4"/>
      <c r="F191" s="33">
        <f t="shared" si="18"/>
        <v>0</v>
      </c>
      <c r="G191" s="33">
        <f t="shared" si="19"/>
        <v>0</v>
      </c>
      <c r="H191" s="33">
        <f t="shared" si="20"/>
        <v>0</v>
      </c>
    </row>
    <row r="192" spans="1:8" x14ac:dyDescent="0.3">
      <c r="A192" s="21">
        <v>14</v>
      </c>
      <c r="B192" s="22" t="str">
        <f>'[1]IX POMOCE TERAP.'!B15</f>
        <v>GRA WARCABY</v>
      </c>
      <c r="C192" s="23">
        <v>30</v>
      </c>
      <c r="D192" s="4"/>
      <c r="E192" s="4"/>
      <c r="F192" s="33">
        <f t="shared" si="18"/>
        <v>0</v>
      </c>
      <c r="G192" s="33">
        <f t="shared" si="19"/>
        <v>0</v>
      </c>
      <c r="H192" s="33">
        <f t="shared" si="20"/>
        <v>0</v>
      </c>
    </row>
    <row r="193" spans="1:8" x14ac:dyDescent="0.3">
      <c r="A193" s="21">
        <v>15</v>
      </c>
      <c r="B193" s="22" t="str">
        <f>'[1]IX POMOCE TERAP.'!B16</f>
        <v>GRA KARTY UNO</v>
      </c>
      <c r="C193" s="23">
        <v>30</v>
      </c>
      <c r="D193" s="4"/>
      <c r="E193" s="4"/>
      <c r="F193" s="33">
        <f t="shared" si="18"/>
        <v>0</v>
      </c>
      <c r="G193" s="33">
        <f t="shared" si="19"/>
        <v>0</v>
      </c>
      <c r="H193" s="33">
        <f t="shared" si="20"/>
        <v>0</v>
      </c>
    </row>
    <row r="194" spans="1:8" x14ac:dyDescent="0.3">
      <c r="A194" s="21">
        <v>16</v>
      </c>
      <c r="B194" s="22" t="str">
        <f>'[1]IX POMOCE TERAP.'!B17</f>
        <v>MODEL KARTONOWY DO SKLEJANIA</v>
      </c>
      <c r="C194" s="23">
        <v>50</v>
      </c>
      <c r="D194" s="4"/>
      <c r="E194" s="4"/>
      <c r="F194" s="33">
        <f t="shared" si="18"/>
        <v>0</v>
      </c>
      <c r="G194" s="33">
        <f t="shared" si="19"/>
        <v>0</v>
      </c>
      <c r="H194" s="33">
        <f t="shared" si="20"/>
        <v>0</v>
      </c>
    </row>
    <row r="195" spans="1:8" x14ac:dyDescent="0.3">
      <c r="A195" s="21">
        <v>17</v>
      </c>
      <c r="B195" s="22" t="str">
        <f>'[1]IX POMOCE TERAP.'!B18</f>
        <v xml:space="preserve">PIROGRAF / WYPALARKA DO DREWNA </v>
      </c>
      <c r="C195" s="23">
        <v>4</v>
      </c>
      <c r="D195" s="4"/>
      <c r="E195" s="4"/>
      <c r="F195" s="33">
        <f t="shared" si="18"/>
        <v>0</v>
      </c>
      <c r="G195" s="33">
        <f t="shared" si="19"/>
        <v>0</v>
      </c>
      <c r="H195" s="33">
        <f t="shared" si="20"/>
        <v>0</v>
      </c>
    </row>
    <row r="196" spans="1:8" x14ac:dyDescent="0.3">
      <c r="A196" s="21">
        <v>18</v>
      </c>
      <c r="B196" s="22" t="str">
        <f>'[1]IX POMOCE TERAP.'!B19</f>
        <v>PUZZLE 500 ELEMENTÓW</v>
      </c>
      <c r="C196" s="23">
        <v>50</v>
      </c>
      <c r="D196" s="4"/>
      <c r="E196" s="4"/>
      <c r="F196" s="33">
        <f t="shared" si="18"/>
        <v>0</v>
      </c>
      <c r="G196" s="33">
        <f t="shared" si="19"/>
        <v>0</v>
      </c>
      <c r="H196" s="33">
        <f t="shared" si="20"/>
        <v>0</v>
      </c>
    </row>
    <row r="197" spans="1:8" x14ac:dyDescent="0.3">
      <c r="A197" s="21">
        <v>19</v>
      </c>
      <c r="B197" s="22" t="str">
        <f>'[1]IX POMOCE TERAP.'!B20</f>
        <v>PUZZLE 1000 ELEMENTÓW</v>
      </c>
      <c r="C197" s="23">
        <v>50</v>
      </c>
      <c r="D197" s="4"/>
      <c r="E197" s="4"/>
      <c r="F197" s="33">
        <f t="shared" si="18"/>
        <v>0</v>
      </c>
      <c r="G197" s="33">
        <f t="shared" si="19"/>
        <v>0</v>
      </c>
      <c r="H197" s="33">
        <f t="shared" si="20"/>
        <v>0</v>
      </c>
    </row>
    <row r="198" spans="1:8" x14ac:dyDescent="0.3">
      <c r="A198" s="21">
        <v>20</v>
      </c>
      <c r="B198" s="22" t="str">
        <f>'[1]IX POMOCE TERAP.'!B21</f>
        <v>GRA PS4 PLAYSTATION HITS LITTLEBIGPLANET 3</v>
      </c>
      <c r="C198" s="23">
        <v>1</v>
      </c>
      <c r="D198" s="4"/>
      <c r="E198" s="4"/>
      <c r="F198" s="33">
        <f t="shared" si="18"/>
        <v>0</v>
      </c>
      <c r="G198" s="33">
        <f t="shared" si="19"/>
        <v>0</v>
      </c>
      <c r="H198" s="33">
        <f t="shared" si="20"/>
        <v>0</v>
      </c>
    </row>
    <row r="199" spans="1:8" x14ac:dyDescent="0.3">
      <c r="A199" s="21">
        <v>21</v>
      </c>
      <c r="B199" s="22" t="str">
        <f>'[1]IX POMOCE TERAP.'!B22</f>
        <v>GRA PS4 PLAYSTATION HITS RATCHET &amp; CLANK</v>
      </c>
      <c r="C199" s="23">
        <v>1</v>
      </c>
      <c r="D199" s="4"/>
      <c r="E199" s="4"/>
      <c r="F199" s="33">
        <f t="shared" si="18"/>
        <v>0</v>
      </c>
      <c r="G199" s="33">
        <f t="shared" si="19"/>
        <v>0</v>
      </c>
      <c r="H199" s="33">
        <f t="shared" si="20"/>
        <v>0</v>
      </c>
    </row>
    <row r="200" spans="1:8" x14ac:dyDescent="0.3">
      <c r="A200" s="21">
        <v>22</v>
      </c>
      <c r="B200" s="22" t="str">
        <f>'[1]IX POMOCE TERAP.'!B23</f>
        <v>GRA PS4 DREAMS</v>
      </c>
      <c r="C200" s="23">
        <v>1</v>
      </c>
      <c r="D200" s="4"/>
      <c r="E200" s="4"/>
      <c r="F200" s="33">
        <f t="shared" si="18"/>
        <v>0</v>
      </c>
      <c r="G200" s="33">
        <f t="shared" si="19"/>
        <v>0</v>
      </c>
      <c r="H200" s="33">
        <f t="shared" si="20"/>
        <v>0</v>
      </c>
    </row>
    <row r="201" spans="1:8" x14ac:dyDescent="0.3">
      <c r="A201" s="21">
        <v>23</v>
      </c>
      <c r="B201" s="22" t="str">
        <f>'[1]IX POMOCE TERAP.'!B24</f>
        <v>GRA PS4 NBA 2K24</v>
      </c>
      <c r="C201" s="23">
        <v>1</v>
      </c>
      <c r="D201" s="4"/>
      <c r="E201" s="4"/>
      <c r="F201" s="33">
        <f t="shared" si="18"/>
        <v>0</v>
      </c>
      <c r="G201" s="33">
        <f t="shared" si="19"/>
        <v>0</v>
      </c>
      <c r="H201" s="33">
        <f t="shared" si="20"/>
        <v>0</v>
      </c>
    </row>
    <row r="202" spans="1:8" x14ac:dyDescent="0.3">
      <c r="A202" s="21">
        <v>24</v>
      </c>
      <c r="B202" s="22" t="str">
        <f>'[1]IX POMOCE TERAP.'!B25</f>
        <v>GRA PS4 EA SPORTS FC 24</v>
      </c>
      <c r="C202" s="23">
        <v>1</v>
      </c>
      <c r="D202" s="4"/>
      <c r="E202" s="4"/>
      <c r="F202" s="33">
        <f t="shared" si="18"/>
        <v>0</v>
      </c>
      <c r="G202" s="33">
        <f t="shared" si="19"/>
        <v>0</v>
      </c>
      <c r="H202" s="33">
        <f t="shared" si="20"/>
        <v>0</v>
      </c>
    </row>
    <row r="203" spans="1:8" x14ac:dyDescent="0.3">
      <c r="A203" s="21">
        <v>25</v>
      </c>
      <c r="B203" s="22" t="str">
        <f>'[1]IX POMOCE TERAP.'!B26</f>
        <v>GRA PS4 MARVEL'S SPIDER-MAN</v>
      </c>
      <c r="C203" s="23">
        <v>1</v>
      </c>
      <c r="D203" s="4"/>
      <c r="E203" s="4"/>
      <c r="F203" s="33">
        <f t="shared" si="18"/>
        <v>0</v>
      </c>
      <c r="G203" s="33">
        <f t="shared" si="19"/>
        <v>0</v>
      </c>
      <c r="H203" s="33">
        <f t="shared" si="20"/>
        <v>0</v>
      </c>
    </row>
    <row r="204" spans="1:8" x14ac:dyDescent="0.3">
      <c r="A204" s="21">
        <v>26</v>
      </c>
      <c r="B204" s="22" t="str">
        <f>'[1]IX POMOCE TERAP.'!B27</f>
        <v>RAKIETA DO TENISA STOŁOWEGO</v>
      </c>
      <c r="C204" s="23">
        <v>100</v>
      </c>
      <c r="D204" s="4"/>
      <c r="E204" s="4"/>
      <c r="F204" s="33">
        <f t="shared" si="18"/>
        <v>0</v>
      </c>
      <c r="G204" s="33">
        <f t="shared" si="19"/>
        <v>0</v>
      </c>
      <c r="H204" s="33">
        <f t="shared" si="20"/>
        <v>0</v>
      </c>
    </row>
    <row r="205" spans="1:8" x14ac:dyDescent="0.3">
      <c r="A205" s="21">
        <v>27</v>
      </c>
      <c r="B205" s="22" t="str">
        <f>'[1]IX POMOCE TERAP.'!B28</f>
        <v>PIŁECZKI DO TENISA STOŁOWEGO</v>
      </c>
      <c r="C205" s="23">
        <v>200</v>
      </c>
      <c r="D205" s="4"/>
      <c r="E205" s="4"/>
      <c r="F205" s="33">
        <f t="shared" si="18"/>
        <v>0</v>
      </c>
      <c r="G205" s="33">
        <f t="shared" si="19"/>
        <v>0</v>
      </c>
      <c r="H205" s="33">
        <f t="shared" si="20"/>
        <v>0</v>
      </c>
    </row>
    <row r="206" spans="1:8" x14ac:dyDescent="0.3">
      <c r="A206" s="21">
        <v>28</v>
      </c>
      <c r="B206" s="22" t="str">
        <f>'[1]IX POMOCE TERAP.'!B29</f>
        <v>SIATKA DO TENISA STOŁOWEGO</v>
      </c>
      <c r="C206" s="23">
        <v>40</v>
      </c>
      <c r="D206" s="4"/>
      <c r="E206" s="4"/>
      <c r="F206" s="33">
        <f t="shared" si="18"/>
        <v>0</v>
      </c>
      <c r="G206" s="33">
        <f t="shared" si="19"/>
        <v>0</v>
      </c>
      <c r="H206" s="33">
        <f t="shared" si="20"/>
        <v>0</v>
      </c>
    </row>
    <row r="207" spans="1:8" x14ac:dyDescent="0.3">
      <c r="A207" s="21">
        <v>29</v>
      </c>
      <c r="B207" s="22" t="str">
        <f>'[1]IX POMOCE TERAP.'!B30</f>
        <v>SIATKA DO SIATKÓWKI</v>
      </c>
      <c r="C207" s="23">
        <v>4</v>
      </c>
      <c r="D207" s="4"/>
      <c r="E207" s="4"/>
      <c r="F207" s="33">
        <f t="shared" si="18"/>
        <v>0</v>
      </c>
      <c r="G207" s="33">
        <f t="shared" si="19"/>
        <v>0</v>
      </c>
      <c r="H207" s="33">
        <f t="shared" si="20"/>
        <v>0</v>
      </c>
    </row>
    <row r="208" spans="1:8" x14ac:dyDescent="0.3">
      <c r="A208" s="21">
        <v>30</v>
      </c>
      <c r="B208" s="22" t="str">
        <f>'[1]IX POMOCE TERAP.'!B31</f>
        <v>PIŁKA DO PIŁKI SIATKOWEJ</v>
      </c>
      <c r="C208" s="23">
        <v>15</v>
      </c>
      <c r="D208" s="4"/>
      <c r="E208" s="4"/>
      <c r="F208" s="33">
        <f t="shared" si="18"/>
        <v>0</v>
      </c>
      <c r="G208" s="33">
        <f t="shared" si="19"/>
        <v>0</v>
      </c>
      <c r="H208" s="33">
        <f t="shared" si="20"/>
        <v>0</v>
      </c>
    </row>
    <row r="209" spans="1:8" x14ac:dyDescent="0.3">
      <c r="A209" s="21">
        <v>31</v>
      </c>
      <c r="B209" s="22" t="str">
        <f>'[1]IX POMOCE TERAP.'!B32</f>
        <v>PIŁKA DO PIŁKI NOŻNEJ</v>
      </c>
      <c r="C209" s="23">
        <v>15</v>
      </c>
      <c r="D209" s="4"/>
      <c r="E209" s="4"/>
      <c r="F209" s="33">
        <f t="shared" si="18"/>
        <v>0</v>
      </c>
      <c r="G209" s="33">
        <f t="shared" si="19"/>
        <v>0</v>
      </c>
      <c r="H209" s="33">
        <f t="shared" si="20"/>
        <v>0</v>
      </c>
    </row>
    <row r="210" spans="1:8" x14ac:dyDescent="0.3">
      <c r="A210" s="21">
        <v>32</v>
      </c>
      <c r="B210" s="22" t="str">
        <f>'[1]IX POMOCE TERAP.'!B33</f>
        <v>PIŁKA DO KOSZYKÓWKI</v>
      </c>
      <c r="C210" s="23">
        <v>5</v>
      </c>
      <c r="D210" s="4"/>
      <c r="E210" s="4"/>
      <c r="F210" s="33">
        <f t="shared" si="18"/>
        <v>0</v>
      </c>
      <c r="G210" s="33">
        <f t="shared" si="19"/>
        <v>0</v>
      </c>
      <c r="H210" s="33">
        <f t="shared" si="20"/>
        <v>0</v>
      </c>
    </row>
    <row r="211" spans="1:8" x14ac:dyDescent="0.3">
      <c r="A211" s="21">
        <v>33</v>
      </c>
      <c r="B211" s="22" t="str">
        <f>'[1]IX POMOCE TERAP.'!B34</f>
        <v>ZESTAW SZKOLENIOWY PIERWSZEJ POMOCY</v>
      </c>
      <c r="C211" s="23">
        <v>2</v>
      </c>
      <c r="D211" s="4"/>
      <c r="E211" s="4"/>
      <c r="F211" s="33">
        <f t="shared" si="18"/>
        <v>0</v>
      </c>
      <c r="G211" s="33">
        <f t="shared" si="19"/>
        <v>0</v>
      </c>
      <c r="H211" s="33">
        <f t="shared" si="20"/>
        <v>0</v>
      </c>
    </row>
    <row r="212" spans="1:8" x14ac:dyDescent="0.3">
      <c r="A212" s="36" t="s">
        <v>29</v>
      </c>
      <c r="B212" s="36"/>
      <c r="C212" s="9"/>
      <c r="D212" s="31"/>
      <c r="E212" s="31"/>
      <c r="F212" s="31"/>
      <c r="G212" s="31"/>
      <c r="H212" s="20">
        <f>SUM(H179:H211)</f>
        <v>0</v>
      </c>
    </row>
    <row r="213" spans="1:8" x14ac:dyDescent="0.3">
      <c r="A213" s="5" t="str">
        <f>A12</f>
        <v>CZĘŚĆ X</v>
      </c>
      <c r="B213" s="35" t="str">
        <f>B12</f>
        <v>Dostawa pozostałego wyposażenia</v>
      </c>
      <c r="C213" s="35"/>
      <c r="D213" s="35"/>
      <c r="E213" s="35"/>
      <c r="F213" s="35"/>
      <c r="G213" s="35"/>
      <c r="H213" s="35"/>
    </row>
    <row r="214" spans="1:8" ht="28.8" x14ac:dyDescent="0.3">
      <c r="A214" s="18" t="s">
        <v>36</v>
      </c>
      <c r="B214" s="19" t="s">
        <v>21</v>
      </c>
      <c r="C214" s="14" t="s">
        <v>22</v>
      </c>
      <c r="D214" s="14" t="s">
        <v>34</v>
      </c>
      <c r="E214" s="14" t="s">
        <v>32</v>
      </c>
      <c r="F214" s="14" t="s">
        <v>35</v>
      </c>
      <c r="G214" s="14" t="s">
        <v>37</v>
      </c>
      <c r="H214" s="17" t="s">
        <v>33</v>
      </c>
    </row>
    <row r="215" spans="1:8" x14ac:dyDescent="0.3">
      <c r="A215" s="21">
        <v>1</v>
      </c>
      <c r="B215" s="22" t="str">
        <f>'[1]X POZOSTAŁE'!B2</f>
        <v>PODEST ANTYPOŚLIZGOWY</v>
      </c>
      <c r="C215" s="23">
        <v>30</v>
      </c>
      <c r="D215" s="4"/>
      <c r="E215" s="4"/>
      <c r="F215" s="33">
        <f>ROUND(D215*E215/100,2)</f>
        <v>0</v>
      </c>
      <c r="G215" s="33">
        <f>D215+F215</f>
        <v>0</v>
      </c>
      <c r="H215" s="33">
        <f>C215*G215</f>
        <v>0</v>
      </c>
    </row>
    <row r="216" spans="1:8" x14ac:dyDescent="0.3">
      <c r="A216" s="21">
        <v>2</v>
      </c>
      <c r="B216" s="22" t="str">
        <f>'[1]X POZOSTAŁE'!B3</f>
        <v>MATERAC JEDNOCZĘŚCIOWY</v>
      </c>
      <c r="C216" s="23">
        <v>253</v>
      </c>
      <c r="D216" s="4"/>
      <c r="E216" s="4"/>
      <c r="F216" s="33">
        <f t="shared" ref="F216:F279" si="21">ROUND(D216*E216/100,2)</f>
        <v>0</v>
      </c>
      <c r="G216" s="33">
        <f t="shared" ref="G216:G279" si="22">D216+F216</f>
        <v>0</v>
      </c>
      <c r="H216" s="33">
        <f t="shared" ref="H216:H279" si="23">C216*G216</f>
        <v>0</v>
      </c>
    </row>
    <row r="217" spans="1:8" x14ac:dyDescent="0.3">
      <c r="A217" s="21">
        <v>3</v>
      </c>
      <c r="B217" s="22" t="str">
        <f>'[1]X POZOSTAŁE'!B4</f>
        <v>PRZEŚCIERADŁO</v>
      </c>
      <c r="C217" s="23">
        <v>510</v>
      </c>
      <c r="D217" s="4"/>
      <c r="E217" s="4"/>
      <c r="F217" s="33">
        <f t="shared" si="21"/>
        <v>0</v>
      </c>
      <c r="G217" s="33">
        <f t="shared" si="22"/>
        <v>0</v>
      </c>
      <c r="H217" s="33">
        <f t="shared" si="23"/>
        <v>0</v>
      </c>
    </row>
    <row r="218" spans="1:8" x14ac:dyDescent="0.3">
      <c r="A218" s="21">
        <v>4</v>
      </c>
      <c r="B218" s="22" t="str">
        <f>'[1]X POZOSTAŁE'!B5</f>
        <v>POSZEWKA NA PODUSZKĘ</v>
      </c>
      <c r="C218" s="23">
        <v>255</v>
      </c>
      <c r="D218" s="4"/>
      <c r="E218" s="4"/>
      <c r="F218" s="33">
        <f t="shared" si="21"/>
        <v>0</v>
      </c>
      <c r="G218" s="33">
        <f t="shared" si="22"/>
        <v>0</v>
      </c>
      <c r="H218" s="33">
        <f t="shared" si="23"/>
        <v>0</v>
      </c>
    </row>
    <row r="219" spans="1:8" x14ac:dyDescent="0.3">
      <c r="A219" s="21">
        <v>5</v>
      </c>
      <c r="B219" s="22" t="str">
        <f>'[1]X POZOSTAŁE'!B6</f>
        <v>RĘCZNIK</v>
      </c>
      <c r="C219" s="23">
        <v>510</v>
      </c>
      <c r="D219" s="4"/>
      <c r="E219" s="4"/>
      <c r="F219" s="33">
        <f t="shared" si="21"/>
        <v>0</v>
      </c>
      <c r="G219" s="33">
        <f t="shared" si="22"/>
        <v>0</v>
      </c>
      <c r="H219" s="33">
        <f t="shared" si="23"/>
        <v>0</v>
      </c>
    </row>
    <row r="220" spans="1:8" x14ac:dyDescent="0.3">
      <c r="A220" s="21">
        <v>6</v>
      </c>
      <c r="B220" s="22" t="str">
        <f>'[1]X POZOSTAŁE'!B7</f>
        <v>ŚCIERKA</v>
      </c>
      <c r="C220" s="23">
        <v>255</v>
      </c>
      <c r="D220" s="4"/>
      <c r="E220" s="4"/>
      <c r="F220" s="33">
        <f t="shared" si="21"/>
        <v>0</v>
      </c>
      <c r="G220" s="33">
        <f t="shared" si="22"/>
        <v>0</v>
      </c>
      <c r="H220" s="33">
        <f t="shared" si="23"/>
        <v>0</v>
      </c>
    </row>
    <row r="221" spans="1:8" x14ac:dyDescent="0.3">
      <c r="A221" s="21">
        <v>7</v>
      </c>
      <c r="B221" s="22" t="str">
        <f>'[1]X POZOSTAŁE'!B8</f>
        <v>KOC</v>
      </c>
      <c r="C221" s="23">
        <v>510</v>
      </c>
      <c r="D221" s="4"/>
      <c r="E221" s="4"/>
      <c r="F221" s="33">
        <f t="shared" si="21"/>
        <v>0</v>
      </c>
      <c r="G221" s="33">
        <f t="shared" si="22"/>
        <v>0</v>
      </c>
      <c r="H221" s="33">
        <f t="shared" si="23"/>
        <v>0</v>
      </c>
    </row>
    <row r="222" spans="1:8" x14ac:dyDescent="0.3">
      <c r="A222" s="21">
        <v>8</v>
      </c>
      <c r="B222" s="22" t="str">
        <f>'[1]X POZOSTAŁE'!B9</f>
        <v>PODUSZKA</v>
      </c>
      <c r="C222" s="23">
        <v>255</v>
      </c>
      <c r="D222" s="4"/>
      <c r="E222" s="4"/>
      <c r="F222" s="33">
        <f t="shared" si="21"/>
        <v>0</v>
      </c>
      <c r="G222" s="33">
        <f t="shared" si="22"/>
        <v>0</v>
      </c>
      <c r="H222" s="33">
        <f t="shared" si="23"/>
        <v>0</v>
      </c>
    </row>
    <row r="223" spans="1:8" x14ac:dyDescent="0.3">
      <c r="A223" s="21">
        <v>9</v>
      </c>
      <c r="B223" s="22" t="str">
        <f>'[1]X POZOSTAŁE'!B10</f>
        <v>ROLETA OKIENNA DUŻA</v>
      </c>
      <c r="C223" s="23">
        <v>18</v>
      </c>
      <c r="D223" s="4"/>
      <c r="E223" s="4"/>
      <c r="F223" s="33">
        <f t="shared" si="21"/>
        <v>0</v>
      </c>
      <c r="G223" s="33">
        <f t="shared" si="22"/>
        <v>0</v>
      </c>
      <c r="H223" s="33">
        <f t="shared" si="23"/>
        <v>0</v>
      </c>
    </row>
    <row r="224" spans="1:8" x14ac:dyDescent="0.3">
      <c r="A224" s="21">
        <v>10</v>
      </c>
      <c r="B224" s="22" t="str">
        <f>'[1]X POZOSTAŁE'!B11</f>
        <v>ROLETA OKIENNA MAŁA</v>
      </c>
      <c r="C224" s="23">
        <v>18</v>
      </c>
      <c r="D224" s="4"/>
      <c r="E224" s="4"/>
      <c r="F224" s="33">
        <f t="shared" si="21"/>
        <v>0</v>
      </c>
      <c r="G224" s="33">
        <f t="shared" si="22"/>
        <v>0</v>
      </c>
      <c r="H224" s="33">
        <f t="shared" si="23"/>
        <v>0</v>
      </c>
    </row>
    <row r="225" spans="1:8" x14ac:dyDescent="0.3">
      <c r="A225" s="21">
        <v>11</v>
      </c>
      <c r="B225" s="22" t="str">
        <f>'[1]X POZOSTAŁE'!B12</f>
        <v>WÓZEK RĘCZNY</v>
      </c>
      <c r="C225" s="23">
        <v>6</v>
      </c>
      <c r="D225" s="4"/>
      <c r="E225" s="4"/>
      <c r="F225" s="33">
        <f t="shared" si="21"/>
        <v>0</v>
      </c>
      <c r="G225" s="33">
        <f t="shared" si="22"/>
        <v>0</v>
      </c>
      <c r="H225" s="33">
        <f t="shared" si="23"/>
        <v>0</v>
      </c>
    </row>
    <row r="226" spans="1:8" x14ac:dyDescent="0.3">
      <c r="A226" s="21">
        <v>12</v>
      </c>
      <c r="B226" s="22" t="str">
        <f>'[1]X POZOSTAŁE'!B13</f>
        <v>ZLEWOZMYWAK</v>
      </c>
      <c r="C226" s="23">
        <v>3</v>
      </c>
      <c r="D226" s="4"/>
      <c r="E226" s="4"/>
      <c r="F226" s="33">
        <f t="shared" si="21"/>
        <v>0</v>
      </c>
      <c r="G226" s="33">
        <f t="shared" si="22"/>
        <v>0</v>
      </c>
      <c r="H226" s="33">
        <f t="shared" si="23"/>
        <v>0</v>
      </c>
    </row>
    <row r="227" spans="1:8" x14ac:dyDescent="0.3">
      <c r="A227" s="21">
        <v>13</v>
      </c>
      <c r="B227" s="22" t="str">
        <f>'[1]X POZOSTAŁE'!B14</f>
        <v>BATERIA ZLEWOZMYWAKOWA</v>
      </c>
      <c r="C227" s="23">
        <v>3</v>
      </c>
      <c r="D227" s="4"/>
      <c r="E227" s="4"/>
      <c r="F227" s="33">
        <f t="shared" si="21"/>
        <v>0</v>
      </c>
      <c r="G227" s="33">
        <f t="shared" si="22"/>
        <v>0</v>
      </c>
      <c r="H227" s="33">
        <f t="shared" si="23"/>
        <v>0</v>
      </c>
    </row>
    <row r="228" spans="1:8" x14ac:dyDescent="0.3">
      <c r="A228" s="21">
        <v>14</v>
      </c>
      <c r="B228" s="22" t="str">
        <f>'[1]X POZOSTAŁE'!B15</f>
        <v>POJEMNIK NA ODPADY MEDYCZNE</v>
      </c>
      <c r="C228" s="23">
        <v>3</v>
      </c>
      <c r="D228" s="4"/>
      <c r="E228" s="4"/>
      <c r="F228" s="33">
        <f t="shared" si="21"/>
        <v>0</v>
      </c>
      <c r="G228" s="33">
        <f t="shared" si="22"/>
        <v>0</v>
      </c>
      <c r="H228" s="33">
        <f t="shared" si="23"/>
        <v>0</v>
      </c>
    </row>
    <row r="229" spans="1:8" x14ac:dyDescent="0.3">
      <c r="A229" s="21">
        <v>15</v>
      </c>
      <c r="B229" s="22" t="str">
        <f>'[1]X POZOSTAŁE'!B16</f>
        <v xml:space="preserve">ALKOMAT </v>
      </c>
      <c r="C229" s="23">
        <v>1</v>
      </c>
      <c r="D229" s="4"/>
      <c r="E229" s="4"/>
      <c r="F229" s="33">
        <f t="shared" si="21"/>
        <v>0</v>
      </c>
      <c r="G229" s="33">
        <f t="shared" si="22"/>
        <v>0</v>
      </c>
      <c r="H229" s="33">
        <f t="shared" si="23"/>
        <v>0</v>
      </c>
    </row>
    <row r="230" spans="1:8" x14ac:dyDescent="0.3">
      <c r="A230" s="21">
        <v>16</v>
      </c>
      <c r="B230" s="22" t="str">
        <f>'[1]X POZOSTAŁE'!B17</f>
        <v>WYKRYWACZ METALI</v>
      </c>
      <c r="C230" s="23">
        <v>8</v>
      </c>
      <c r="D230" s="4"/>
      <c r="E230" s="4"/>
      <c r="F230" s="33">
        <f t="shared" si="21"/>
        <v>0</v>
      </c>
      <c r="G230" s="33">
        <f t="shared" si="22"/>
        <v>0</v>
      </c>
      <c r="H230" s="33">
        <f t="shared" si="23"/>
        <v>0</v>
      </c>
    </row>
    <row r="231" spans="1:8" x14ac:dyDescent="0.3">
      <c r="A231" s="21">
        <v>17</v>
      </c>
      <c r="B231" s="22" t="str">
        <f>'[1]X POZOSTAŁE'!B18</f>
        <v>INDYWIDUALNY SYGNALIZATOR ALARM</v>
      </c>
      <c r="C231" s="23">
        <v>30</v>
      </c>
      <c r="D231" s="4"/>
      <c r="E231" s="4"/>
      <c r="F231" s="33">
        <f t="shared" si="21"/>
        <v>0</v>
      </c>
      <c r="G231" s="33">
        <f t="shared" si="22"/>
        <v>0</v>
      </c>
      <c r="H231" s="33">
        <f t="shared" si="23"/>
        <v>0</v>
      </c>
    </row>
    <row r="232" spans="1:8" x14ac:dyDescent="0.3">
      <c r="A232" s="21">
        <v>18</v>
      </c>
      <c r="B232" s="22" t="str">
        <f>'[1]X POZOSTAŁE'!B19</f>
        <v>LAMPKA BIUROWA</v>
      </c>
      <c r="C232" s="23">
        <v>15</v>
      </c>
      <c r="D232" s="4"/>
      <c r="E232" s="4"/>
      <c r="F232" s="33">
        <f t="shared" si="21"/>
        <v>0</v>
      </c>
      <c r="G232" s="33">
        <f t="shared" si="22"/>
        <v>0</v>
      </c>
      <c r="H232" s="33">
        <f t="shared" si="23"/>
        <v>0</v>
      </c>
    </row>
    <row r="233" spans="1:8" x14ac:dyDescent="0.3">
      <c r="A233" s="21">
        <v>19</v>
      </c>
      <c r="B233" s="22" t="str">
        <f>'[1]X POZOSTAŁE'!B20</f>
        <v>TABLICA FLIPHART</v>
      </c>
      <c r="C233" s="23">
        <v>10</v>
      </c>
      <c r="D233" s="4"/>
      <c r="E233" s="4"/>
      <c r="F233" s="33">
        <f t="shared" si="21"/>
        <v>0</v>
      </c>
      <c r="G233" s="33">
        <f t="shared" si="22"/>
        <v>0</v>
      </c>
      <c r="H233" s="33">
        <f t="shared" si="23"/>
        <v>0</v>
      </c>
    </row>
    <row r="234" spans="1:8" x14ac:dyDescent="0.3">
      <c r="A234" s="21">
        <v>20</v>
      </c>
      <c r="B234" s="22" t="str">
        <f>'[1]X POZOSTAŁE'!B21</f>
        <v xml:space="preserve">PROJEKTOR </v>
      </c>
      <c r="C234" s="23">
        <v>1</v>
      </c>
      <c r="D234" s="4"/>
      <c r="E234" s="4"/>
      <c r="F234" s="33">
        <f t="shared" si="21"/>
        <v>0</v>
      </c>
      <c r="G234" s="33">
        <f t="shared" si="22"/>
        <v>0</v>
      </c>
      <c r="H234" s="33">
        <f t="shared" si="23"/>
        <v>0</v>
      </c>
    </row>
    <row r="235" spans="1:8" x14ac:dyDescent="0.3">
      <c r="A235" s="21">
        <v>21</v>
      </c>
      <c r="B235" s="22" t="str">
        <f>'[1]X POZOSTAŁE'!B22</f>
        <v xml:space="preserve">EKRAN PROJEKCYJNY </v>
      </c>
      <c r="C235" s="23">
        <v>1</v>
      </c>
      <c r="D235" s="4"/>
      <c r="E235" s="4"/>
      <c r="F235" s="33">
        <f t="shared" si="21"/>
        <v>0</v>
      </c>
      <c r="G235" s="33">
        <f t="shared" si="22"/>
        <v>0</v>
      </c>
      <c r="H235" s="33">
        <f t="shared" si="23"/>
        <v>0</v>
      </c>
    </row>
    <row r="236" spans="1:8" x14ac:dyDescent="0.3">
      <c r="A236" s="21">
        <v>22</v>
      </c>
      <c r="B236" s="22" t="str">
        <f>'[1]X POZOSTAŁE'!B23</f>
        <v>WAGA RĘCZNA HAKOWA</v>
      </c>
      <c r="C236" s="23">
        <v>3</v>
      </c>
      <c r="D236" s="4"/>
      <c r="E236" s="4"/>
      <c r="F236" s="33">
        <f t="shared" si="21"/>
        <v>0</v>
      </c>
      <c r="G236" s="33">
        <f t="shared" si="22"/>
        <v>0</v>
      </c>
      <c r="H236" s="33">
        <f t="shared" si="23"/>
        <v>0</v>
      </c>
    </row>
    <row r="237" spans="1:8" x14ac:dyDescent="0.3">
      <c r="A237" s="21">
        <v>23</v>
      </c>
      <c r="B237" s="22" t="str">
        <f>'[1]X POZOSTAŁE'!B24</f>
        <v>LATARKA</v>
      </c>
      <c r="C237" s="23">
        <v>5</v>
      </c>
      <c r="D237" s="4"/>
      <c r="E237" s="4"/>
      <c r="F237" s="33">
        <f t="shared" si="21"/>
        <v>0</v>
      </c>
      <c r="G237" s="33">
        <f t="shared" si="22"/>
        <v>0</v>
      </c>
      <c r="H237" s="33">
        <f t="shared" si="23"/>
        <v>0</v>
      </c>
    </row>
    <row r="238" spans="1:8" x14ac:dyDescent="0.3">
      <c r="A238" s="21">
        <v>24</v>
      </c>
      <c r="B238" s="22" t="str">
        <f>'[1]X POZOSTAŁE'!B25</f>
        <v>ZEGAR ŚCIENNY</v>
      </c>
      <c r="C238" s="23">
        <v>10</v>
      </c>
      <c r="D238" s="4"/>
      <c r="E238" s="4"/>
      <c r="F238" s="33">
        <f t="shared" si="21"/>
        <v>0</v>
      </c>
      <c r="G238" s="33">
        <f t="shared" si="22"/>
        <v>0</v>
      </c>
      <c r="H238" s="33">
        <f t="shared" si="23"/>
        <v>0</v>
      </c>
    </row>
    <row r="239" spans="1:8" x14ac:dyDescent="0.3">
      <c r="A239" s="21">
        <v>25</v>
      </c>
      <c r="B239" s="22" t="str">
        <f>'[1]X POZOSTAŁE'!B26</f>
        <v>MYJKA ULTRADŹWIĘKOWA</v>
      </c>
      <c r="C239" s="23">
        <v>1</v>
      </c>
      <c r="D239" s="4"/>
      <c r="E239" s="4"/>
      <c r="F239" s="33">
        <f t="shared" si="21"/>
        <v>0</v>
      </c>
      <c r="G239" s="33">
        <f t="shared" si="22"/>
        <v>0</v>
      </c>
      <c r="H239" s="33">
        <f t="shared" si="23"/>
        <v>0</v>
      </c>
    </row>
    <row r="240" spans="1:8" x14ac:dyDescent="0.3">
      <c r="A240" s="21">
        <v>26</v>
      </c>
      <c r="B240" s="22" t="str">
        <f>'[1]X POZOSTAŁE'!B27</f>
        <v>WSTRZĄSARKA DO AMALGAMATU</v>
      </c>
      <c r="C240" s="23">
        <v>1</v>
      </c>
      <c r="D240" s="4"/>
      <c r="E240" s="4"/>
      <c r="F240" s="33">
        <f t="shared" si="21"/>
        <v>0</v>
      </c>
      <c r="G240" s="33">
        <f t="shared" si="22"/>
        <v>0</v>
      </c>
      <c r="H240" s="33">
        <f t="shared" si="23"/>
        <v>0</v>
      </c>
    </row>
    <row r="241" spans="1:8" x14ac:dyDescent="0.3">
      <c r="A241" s="21">
        <v>27</v>
      </c>
      <c r="B241" s="22" t="str">
        <f>'[1]X POZOSTAŁE'!B28</f>
        <v>ZGRZEWARKA DO PAKIETÓW</v>
      </c>
      <c r="C241" s="23">
        <v>1</v>
      </c>
      <c r="D241" s="4"/>
      <c r="E241" s="4"/>
      <c r="F241" s="33">
        <f t="shared" si="21"/>
        <v>0</v>
      </c>
      <c r="G241" s="33">
        <f t="shared" si="22"/>
        <v>0</v>
      </c>
      <c r="H241" s="33">
        <f t="shared" si="23"/>
        <v>0</v>
      </c>
    </row>
    <row r="242" spans="1:8" x14ac:dyDescent="0.3">
      <c r="A242" s="21">
        <v>28</v>
      </c>
      <c r="B242" s="22" t="str">
        <f>'[1]X POZOSTAŁE'!B29</f>
        <v>DESTYLARKA</v>
      </c>
      <c r="C242" s="23">
        <v>1</v>
      </c>
      <c r="D242" s="4"/>
      <c r="E242" s="4"/>
      <c r="F242" s="33">
        <f t="shared" si="21"/>
        <v>0</v>
      </c>
      <c r="G242" s="33">
        <f t="shared" si="22"/>
        <v>0</v>
      </c>
      <c r="H242" s="33">
        <f t="shared" si="23"/>
        <v>0</v>
      </c>
    </row>
    <row r="243" spans="1:8" x14ac:dyDescent="0.3">
      <c r="A243" s="21">
        <v>29</v>
      </c>
      <c r="B243" s="22" t="str">
        <f>'[1]X POZOSTAŁE'!B30</f>
        <v xml:space="preserve"> WAGA MEDYCZNA</v>
      </c>
      <c r="C243" s="23">
        <v>1</v>
      </c>
      <c r="D243" s="4"/>
      <c r="E243" s="4"/>
      <c r="F243" s="33">
        <f t="shared" si="21"/>
        <v>0</v>
      </c>
      <c r="G243" s="33">
        <f t="shared" si="22"/>
        <v>0</v>
      </c>
      <c r="H243" s="33">
        <f t="shared" si="23"/>
        <v>0</v>
      </c>
    </row>
    <row r="244" spans="1:8" x14ac:dyDescent="0.3">
      <c r="A244" s="21">
        <v>30</v>
      </c>
      <c r="B244" s="22" t="str">
        <f>'[1]X POZOSTAŁE'!B31</f>
        <v>ELEKTRONICZNY APARAT DO POMIARU CIŚNIENIA TĘTNICZEGO KRWI</v>
      </c>
      <c r="C244" s="23">
        <v>1</v>
      </c>
      <c r="D244" s="4"/>
      <c r="E244" s="4"/>
      <c r="F244" s="33">
        <f t="shared" si="21"/>
        <v>0</v>
      </c>
      <c r="G244" s="33">
        <f t="shared" si="22"/>
        <v>0</v>
      </c>
      <c r="H244" s="33">
        <f t="shared" si="23"/>
        <v>0</v>
      </c>
    </row>
    <row r="245" spans="1:8" x14ac:dyDescent="0.3">
      <c r="A245" s="21">
        <v>31</v>
      </c>
      <c r="B245" s="22" t="str">
        <f>'[1]X POZOSTAŁE'!B32</f>
        <v>ZEGAROWY APARAT DO POMIARU CIŚNIENIA TĘTNICZEGO KRWI</v>
      </c>
      <c r="C245" s="23">
        <v>1</v>
      </c>
      <c r="D245" s="4"/>
      <c r="E245" s="4"/>
      <c r="F245" s="33">
        <f t="shared" si="21"/>
        <v>0</v>
      </c>
      <c r="G245" s="33">
        <f t="shared" si="22"/>
        <v>0</v>
      </c>
      <c r="H245" s="33">
        <f t="shared" si="23"/>
        <v>0</v>
      </c>
    </row>
    <row r="246" spans="1:8" x14ac:dyDescent="0.3">
      <c r="A246" s="21">
        <v>32</v>
      </c>
      <c r="B246" s="22" t="str">
        <f>'[1]X POZOSTAŁE'!B33</f>
        <v>AED- DEFIBRYLATOR</v>
      </c>
      <c r="C246" s="23">
        <v>3</v>
      </c>
      <c r="D246" s="4"/>
      <c r="E246" s="4"/>
      <c r="F246" s="33">
        <f t="shared" si="21"/>
        <v>0</v>
      </c>
      <c r="G246" s="33">
        <f t="shared" si="22"/>
        <v>0</v>
      </c>
      <c r="H246" s="33">
        <f t="shared" si="23"/>
        <v>0</v>
      </c>
    </row>
    <row r="247" spans="1:8" x14ac:dyDescent="0.3">
      <c r="A247" s="21">
        <v>33</v>
      </c>
      <c r="B247" s="22" t="str">
        <f>'[1]X POZOSTAŁE'!B34</f>
        <v>MOBILNY STOLIK ZABIEGOWY Z SZUFLADAMI</v>
      </c>
      <c r="C247" s="23">
        <v>2</v>
      </c>
      <c r="D247" s="4"/>
      <c r="E247" s="4"/>
      <c r="F247" s="33">
        <f t="shared" si="21"/>
        <v>0</v>
      </c>
      <c r="G247" s="33">
        <f t="shared" si="22"/>
        <v>0</v>
      </c>
      <c r="H247" s="33">
        <f t="shared" si="23"/>
        <v>0</v>
      </c>
    </row>
    <row r="248" spans="1:8" x14ac:dyDescent="0.3">
      <c r="A248" s="21">
        <v>34</v>
      </c>
      <c r="B248" s="22" t="str">
        <f>'[1]X POZOSTAŁE'!B35</f>
        <v>TACKI METALOWE</v>
      </c>
      <c r="C248" s="23">
        <v>8</v>
      </c>
      <c r="D248" s="4"/>
      <c r="E248" s="4"/>
      <c r="F248" s="33">
        <f t="shared" si="21"/>
        <v>0</v>
      </c>
      <c r="G248" s="33">
        <f t="shared" si="22"/>
        <v>0</v>
      </c>
      <c r="H248" s="33">
        <f t="shared" si="23"/>
        <v>0</v>
      </c>
    </row>
    <row r="249" spans="1:8" x14ac:dyDescent="0.3">
      <c r="A249" s="21">
        <v>35</v>
      </c>
      <c r="B249" s="22" t="str">
        <f>'[1]X POZOSTAŁE'!B36</f>
        <v>TORBA PIERWSZEJ POMOCY  Z WYPOSAŻENIEM</v>
      </c>
      <c r="C249" s="23">
        <v>1</v>
      </c>
      <c r="D249" s="4"/>
      <c r="E249" s="4"/>
      <c r="F249" s="33">
        <f t="shared" si="21"/>
        <v>0</v>
      </c>
      <c r="G249" s="33">
        <f t="shared" si="22"/>
        <v>0</v>
      </c>
      <c r="H249" s="33">
        <f t="shared" si="23"/>
        <v>0</v>
      </c>
    </row>
    <row r="250" spans="1:8" x14ac:dyDescent="0.3">
      <c r="A250" s="21">
        <v>36</v>
      </c>
      <c r="B250" s="22" t="str">
        <f>'[1]X POZOSTAŁE'!B37</f>
        <v>TRANSPORTER DO LABORATORIUM (SKRZYNKA )</v>
      </c>
      <c r="C250" s="23">
        <v>1</v>
      </c>
      <c r="D250" s="4"/>
      <c r="E250" s="4"/>
      <c r="F250" s="33">
        <f t="shared" si="21"/>
        <v>0</v>
      </c>
      <c r="G250" s="33">
        <f t="shared" si="22"/>
        <v>0</v>
      </c>
      <c r="H250" s="33">
        <f t="shared" si="23"/>
        <v>0</v>
      </c>
    </row>
    <row r="251" spans="1:8" x14ac:dyDescent="0.3">
      <c r="A251" s="21">
        <v>37</v>
      </c>
      <c r="B251" s="22" t="str">
        <f>'[1]X POZOSTAŁE'!B38</f>
        <v>NARZĘDZIA STOMATOLOGICZNE</v>
      </c>
      <c r="C251" s="23">
        <v>1</v>
      </c>
      <c r="D251" s="4"/>
      <c r="E251" s="4"/>
      <c r="F251" s="33">
        <f t="shared" si="21"/>
        <v>0</v>
      </c>
      <c r="G251" s="33">
        <f t="shared" si="22"/>
        <v>0</v>
      </c>
      <c r="H251" s="33">
        <f t="shared" si="23"/>
        <v>0</v>
      </c>
    </row>
    <row r="252" spans="1:8" x14ac:dyDescent="0.3">
      <c r="A252" s="21">
        <v>38</v>
      </c>
      <c r="B252" s="22" t="str">
        <f>'[1]X POZOSTAŁE'!B39</f>
        <v>APTECZKA</v>
      </c>
      <c r="C252" s="23">
        <v>4</v>
      </c>
      <c r="D252" s="4"/>
      <c r="E252" s="4"/>
      <c r="F252" s="33">
        <f t="shared" si="21"/>
        <v>0</v>
      </c>
      <c r="G252" s="33">
        <f t="shared" si="22"/>
        <v>0</v>
      </c>
      <c r="H252" s="33">
        <f t="shared" si="23"/>
        <v>0</v>
      </c>
    </row>
    <row r="253" spans="1:8" x14ac:dyDescent="0.3">
      <c r="A253" s="21">
        <v>39</v>
      </c>
      <c r="B253" s="22" t="str">
        <f>'[1]X POZOSTAŁE'!B40</f>
        <v>KOC GAŚNICZY Z SZAFKĄ MONTAŻOWĄ</v>
      </c>
      <c r="C253" s="23">
        <v>5</v>
      </c>
      <c r="D253" s="4"/>
      <c r="E253" s="4"/>
      <c r="F253" s="33">
        <f t="shared" si="21"/>
        <v>0</v>
      </c>
      <c r="G253" s="33">
        <f t="shared" si="22"/>
        <v>0</v>
      </c>
      <c r="H253" s="33">
        <f t="shared" si="23"/>
        <v>0</v>
      </c>
    </row>
    <row r="254" spans="1:8" x14ac:dyDescent="0.3">
      <c r="A254" s="21">
        <v>40</v>
      </c>
      <c r="B254" s="22" t="str">
        <f>'[1]X POZOSTAŁE'!B41</f>
        <v>WOREK EWAKUACYJNY DO AKT</v>
      </c>
      <c r="C254" s="23">
        <v>3</v>
      </c>
      <c r="D254" s="4"/>
      <c r="E254" s="4"/>
      <c r="F254" s="33">
        <f t="shared" si="21"/>
        <v>0</v>
      </c>
      <c r="G254" s="33">
        <f t="shared" si="22"/>
        <v>0</v>
      </c>
      <c r="H254" s="33">
        <f t="shared" si="23"/>
        <v>0</v>
      </c>
    </row>
    <row r="255" spans="1:8" x14ac:dyDescent="0.3">
      <c r="A255" s="21">
        <v>41</v>
      </c>
      <c r="B255" s="22" t="str">
        <f>'[1]X POZOSTAŁE'!B42</f>
        <v>GODŁO</v>
      </c>
      <c r="C255" s="23">
        <v>11</v>
      </c>
      <c r="D255" s="4"/>
      <c r="E255" s="4"/>
      <c r="F255" s="33">
        <f t="shared" si="21"/>
        <v>0</v>
      </c>
      <c r="G255" s="33">
        <f t="shared" si="22"/>
        <v>0</v>
      </c>
      <c r="H255" s="33">
        <f t="shared" si="23"/>
        <v>0</v>
      </c>
    </row>
    <row r="256" spans="1:8" x14ac:dyDescent="0.3">
      <c r="A256" s="21">
        <v>42</v>
      </c>
      <c r="B256" s="22" t="str">
        <f>'[1]X POZOSTAŁE'!B43</f>
        <v>TABLICA DUŻA</v>
      </c>
      <c r="C256" s="23">
        <v>6</v>
      </c>
      <c r="D256" s="4"/>
      <c r="E256" s="4"/>
      <c r="F256" s="33">
        <f t="shared" si="21"/>
        <v>0</v>
      </c>
      <c r="G256" s="33">
        <f t="shared" si="22"/>
        <v>0</v>
      </c>
      <c r="H256" s="33">
        <f t="shared" si="23"/>
        <v>0</v>
      </c>
    </row>
    <row r="257" spans="1:8" x14ac:dyDescent="0.3">
      <c r="A257" s="21">
        <v>43</v>
      </c>
      <c r="B257" s="22" t="str">
        <f>'[1]X POZOSTAŁE'!B44</f>
        <v>TABLICA MAŁA</v>
      </c>
      <c r="C257" s="23">
        <v>20</v>
      </c>
      <c r="D257" s="4"/>
      <c r="E257" s="4"/>
      <c r="F257" s="33">
        <f t="shared" si="21"/>
        <v>0</v>
      </c>
      <c r="G257" s="33">
        <f t="shared" si="22"/>
        <v>0</v>
      </c>
      <c r="H257" s="33">
        <f t="shared" si="23"/>
        <v>0</v>
      </c>
    </row>
    <row r="258" spans="1:8" x14ac:dyDescent="0.3">
      <c r="A258" s="21">
        <v>44</v>
      </c>
      <c r="B258" s="22" t="str">
        <f>'[1]X POZOSTAŁE'!B45</f>
        <v>KOSZ NA ŚMIECI</v>
      </c>
      <c r="C258" s="23">
        <v>105</v>
      </c>
      <c r="D258" s="4"/>
      <c r="E258" s="4"/>
      <c r="F258" s="33">
        <f t="shared" si="21"/>
        <v>0</v>
      </c>
      <c r="G258" s="33">
        <f t="shared" si="22"/>
        <v>0</v>
      </c>
      <c r="H258" s="33">
        <f t="shared" si="23"/>
        <v>0</v>
      </c>
    </row>
    <row r="259" spans="1:8" x14ac:dyDescent="0.3">
      <c r="A259" s="21">
        <v>45</v>
      </c>
      <c r="B259" s="22" t="str">
        <f>'[1]X POZOSTAŁE'!B46</f>
        <v>SZCZOTKA Z SZUFELKĄ</v>
      </c>
      <c r="C259" s="23">
        <v>80</v>
      </c>
      <c r="D259" s="4"/>
      <c r="E259" s="4"/>
      <c r="F259" s="33">
        <f t="shared" si="21"/>
        <v>0</v>
      </c>
      <c r="G259" s="33">
        <f t="shared" si="22"/>
        <v>0</v>
      </c>
      <c r="H259" s="33">
        <f t="shared" si="23"/>
        <v>0</v>
      </c>
    </row>
    <row r="260" spans="1:8" x14ac:dyDescent="0.3">
      <c r="A260" s="21">
        <v>46</v>
      </c>
      <c r="B260" s="22" t="str">
        <f>'[1]X POZOSTAŁE'!B47</f>
        <v>MISKA PLASTIKOWA</v>
      </c>
      <c r="C260" s="23">
        <v>68</v>
      </c>
      <c r="D260" s="4"/>
      <c r="E260" s="4"/>
      <c r="F260" s="33">
        <f t="shared" si="21"/>
        <v>0</v>
      </c>
      <c r="G260" s="33">
        <f t="shared" si="22"/>
        <v>0</v>
      </c>
      <c r="H260" s="33">
        <f t="shared" si="23"/>
        <v>0</v>
      </c>
    </row>
    <row r="261" spans="1:8" x14ac:dyDescent="0.3">
      <c r="A261" s="21">
        <v>47</v>
      </c>
      <c r="B261" s="22" t="str">
        <f>'[1]X POZOSTAŁE'!B48</f>
        <v>SZCZOTKA KLOZETOWA</v>
      </c>
      <c r="C261" s="23">
        <v>68</v>
      </c>
      <c r="D261" s="4"/>
      <c r="E261" s="4"/>
      <c r="F261" s="33">
        <f t="shared" si="21"/>
        <v>0</v>
      </c>
      <c r="G261" s="33">
        <f t="shared" si="22"/>
        <v>0</v>
      </c>
      <c r="H261" s="33">
        <f t="shared" si="23"/>
        <v>0</v>
      </c>
    </row>
    <row r="262" spans="1:8" x14ac:dyDescent="0.3">
      <c r="A262" s="21">
        <v>48</v>
      </c>
      <c r="B262" s="22" t="str">
        <f>'[1]X POZOSTAŁE'!B49</f>
        <v>ZESTAW SPRZĄTAJĄCY</v>
      </c>
      <c r="C262" s="23">
        <v>3</v>
      </c>
      <c r="D262" s="4"/>
      <c r="E262" s="4"/>
      <c r="F262" s="33">
        <f t="shared" si="21"/>
        <v>0</v>
      </c>
      <c r="G262" s="33">
        <f t="shared" si="22"/>
        <v>0</v>
      </c>
      <c r="H262" s="33">
        <f t="shared" si="23"/>
        <v>0</v>
      </c>
    </row>
    <row r="263" spans="1:8" x14ac:dyDescent="0.3">
      <c r="A263" s="21">
        <v>49</v>
      </c>
      <c r="B263" s="22" t="str">
        <f>'[1]X POZOSTAŁE'!B50</f>
        <v>WÓZEK NA ODPADY</v>
      </c>
      <c r="C263" s="23">
        <v>3</v>
      </c>
      <c r="D263" s="4"/>
      <c r="E263" s="4"/>
      <c r="F263" s="33">
        <f t="shared" si="21"/>
        <v>0</v>
      </c>
      <c r="G263" s="33">
        <f t="shared" si="22"/>
        <v>0</v>
      </c>
      <c r="H263" s="33">
        <f t="shared" si="23"/>
        <v>0</v>
      </c>
    </row>
    <row r="264" spans="1:8" x14ac:dyDescent="0.3">
      <c r="A264" s="21">
        <v>50</v>
      </c>
      <c r="B264" s="22" t="str">
        <f>'[1]X POZOSTAŁE'!B51</f>
        <v>WÓZEK NA BIELIZNĘ</v>
      </c>
      <c r="C264" s="23">
        <v>6</v>
      </c>
      <c r="D264" s="4"/>
      <c r="E264" s="4"/>
      <c r="F264" s="33">
        <f t="shared" si="21"/>
        <v>0</v>
      </c>
      <c r="G264" s="33">
        <f t="shared" si="22"/>
        <v>0</v>
      </c>
      <c r="H264" s="33">
        <f t="shared" si="23"/>
        <v>0</v>
      </c>
    </row>
    <row r="265" spans="1:8" x14ac:dyDescent="0.3">
      <c r="A265" s="21">
        <v>51</v>
      </c>
      <c r="B265" s="22" t="str">
        <f>'[1]X POZOSTAŁE'!B52</f>
        <v>SZCZOTKA DO ZAMIATANIA</v>
      </c>
      <c r="C265" s="23">
        <v>1</v>
      </c>
      <c r="D265" s="4"/>
      <c r="E265" s="4"/>
      <c r="F265" s="33">
        <f t="shared" si="21"/>
        <v>0</v>
      </c>
      <c r="G265" s="33">
        <f t="shared" si="22"/>
        <v>0</v>
      </c>
      <c r="H265" s="33">
        <f t="shared" si="23"/>
        <v>0</v>
      </c>
    </row>
    <row r="266" spans="1:8" x14ac:dyDescent="0.3">
      <c r="A266" s="21">
        <v>52</v>
      </c>
      <c r="B266" s="22" t="str">
        <f>'[1]X POZOSTAŁE'!B53</f>
        <v>MASZYNKA DO STRZYŻENIA</v>
      </c>
      <c r="C266" s="23">
        <v>10</v>
      </c>
      <c r="D266" s="4"/>
      <c r="E266" s="4"/>
      <c r="F266" s="33">
        <f t="shared" si="21"/>
        <v>0</v>
      </c>
      <c r="G266" s="33">
        <f t="shared" si="22"/>
        <v>0</v>
      </c>
      <c r="H266" s="33">
        <f t="shared" si="23"/>
        <v>0</v>
      </c>
    </row>
    <row r="267" spans="1:8" x14ac:dyDescent="0.3">
      <c r="A267" s="21">
        <v>53</v>
      </c>
      <c r="B267" s="22" t="str">
        <f>'[1]X POZOSTAŁE'!B54</f>
        <v>PELERYNA</v>
      </c>
      <c r="C267" s="23">
        <v>10</v>
      </c>
      <c r="D267" s="4"/>
      <c r="E267" s="4"/>
      <c r="F267" s="33">
        <f t="shared" si="21"/>
        <v>0</v>
      </c>
      <c r="G267" s="33">
        <f t="shared" si="22"/>
        <v>0</v>
      </c>
      <c r="H267" s="33">
        <f t="shared" si="23"/>
        <v>0</v>
      </c>
    </row>
    <row r="268" spans="1:8" x14ac:dyDescent="0.3">
      <c r="A268" s="21">
        <v>54</v>
      </c>
      <c r="B268" s="22" t="str">
        <f>'[1]X POZOSTAŁE'!B55</f>
        <v>KAJDANKI Z FUTERAŁEM</v>
      </c>
      <c r="C268" s="23">
        <v>25</v>
      </c>
      <c r="D268" s="4"/>
      <c r="E268" s="4"/>
      <c r="F268" s="33">
        <f t="shared" si="21"/>
        <v>0</v>
      </c>
      <c r="G268" s="33">
        <f t="shared" si="22"/>
        <v>0</v>
      </c>
      <c r="H268" s="33">
        <f t="shared" si="23"/>
        <v>0</v>
      </c>
    </row>
    <row r="269" spans="1:8" x14ac:dyDescent="0.3">
      <c r="A269" s="21">
        <v>55</v>
      </c>
      <c r="B269" s="22" t="str">
        <f>'[1]X POZOSTAŁE'!B56</f>
        <v>PAŁKA TELESKOPOWA  Z UCHWYTEM</v>
      </c>
      <c r="C269" s="23">
        <v>13</v>
      </c>
      <c r="D269" s="4"/>
      <c r="E269" s="4"/>
      <c r="F269" s="33">
        <f t="shared" si="21"/>
        <v>0</v>
      </c>
      <c r="G269" s="33">
        <f t="shared" si="22"/>
        <v>0</v>
      </c>
      <c r="H269" s="33">
        <f t="shared" si="23"/>
        <v>0</v>
      </c>
    </row>
    <row r="270" spans="1:8" x14ac:dyDescent="0.3">
      <c r="A270" s="21">
        <v>56</v>
      </c>
      <c r="B270" s="22" t="str">
        <f>'[1]X POZOSTAŁE'!B57</f>
        <v>GAZ PIEPRZOWY Z FUTERAŁEM</v>
      </c>
      <c r="C270" s="23">
        <v>13</v>
      </c>
      <c r="D270" s="4"/>
      <c r="E270" s="4"/>
      <c r="F270" s="33">
        <f t="shared" si="21"/>
        <v>0</v>
      </c>
      <c r="G270" s="33">
        <f t="shared" si="22"/>
        <v>0</v>
      </c>
      <c r="H270" s="33">
        <f t="shared" si="23"/>
        <v>0</v>
      </c>
    </row>
    <row r="271" spans="1:8" x14ac:dyDescent="0.3">
      <c r="A271" s="21">
        <v>57</v>
      </c>
      <c r="B271" s="22" t="str">
        <f>'[1]X POZOSTAŁE'!B58</f>
        <v>PODAJNIK NA RĘCZNIK PAPIEROWY</v>
      </c>
      <c r="C271" s="23">
        <v>9</v>
      </c>
      <c r="D271" s="4"/>
      <c r="E271" s="4"/>
      <c r="F271" s="33">
        <f t="shared" si="21"/>
        <v>0</v>
      </c>
      <c r="G271" s="33">
        <f t="shared" si="22"/>
        <v>0</v>
      </c>
      <c r="H271" s="33">
        <f t="shared" si="23"/>
        <v>0</v>
      </c>
    </row>
    <row r="272" spans="1:8" x14ac:dyDescent="0.3">
      <c r="A272" s="21">
        <v>58</v>
      </c>
      <c r="B272" s="22" t="str">
        <f>'[1]X POZOSTAŁE'!B59</f>
        <v>DOZOWNIK NA MYDŁO I PREPARAT DO DEZYNFEKCJI RĄK</v>
      </c>
      <c r="C272" s="23">
        <v>9</v>
      </c>
      <c r="D272" s="4"/>
      <c r="E272" s="4"/>
      <c r="F272" s="33">
        <f t="shared" si="21"/>
        <v>0</v>
      </c>
      <c r="G272" s="33">
        <f t="shared" si="22"/>
        <v>0</v>
      </c>
      <c r="H272" s="33">
        <f t="shared" si="23"/>
        <v>0</v>
      </c>
    </row>
    <row r="273" spans="1:8" x14ac:dyDescent="0.3">
      <c r="A273" s="21">
        <v>59</v>
      </c>
      <c r="B273" s="22" t="str">
        <f>'[1]X POZOSTAŁE'!B60</f>
        <v>KAMERA INSPEKCYJNA</v>
      </c>
      <c r="C273" s="23">
        <v>1</v>
      </c>
      <c r="D273" s="4"/>
      <c r="E273" s="4"/>
      <c r="F273" s="33">
        <f t="shared" si="21"/>
        <v>0</v>
      </c>
      <c r="G273" s="33">
        <f t="shared" si="22"/>
        <v>0</v>
      </c>
      <c r="H273" s="33">
        <f t="shared" si="23"/>
        <v>0</v>
      </c>
    </row>
    <row r="274" spans="1:8" x14ac:dyDescent="0.3">
      <c r="A274" s="21">
        <v>60</v>
      </c>
      <c r="B274" s="22" t="str">
        <f>'[1]X POZOSTAŁE'!B61</f>
        <v>ŁOPATA DO ODŚNIEŻANIA</v>
      </c>
      <c r="C274" s="23">
        <v>10</v>
      </c>
      <c r="D274" s="4"/>
      <c r="E274" s="4"/>
      <c r="F274" s="33">
        <f t="shared" si="21"/>
        <v>0</v>
      </c>
      <c r="G274" s="33">
        <f t="shared" si="22"/>
        <v>0</v>
      </c>
      <c r="H274" s="33">
        <f t="shared" si="23"/>
        <v>0</v>
      </c>
    </row>
    <row r="275" spans="1:8" x14ac:dyDescent="0.3">
      <c r="A275" s="21">
        <v>61</v>
      </c>
      <c r="B275" s="22" t="str">
        <f>'[1]X POZOSTAŁE'!B62</f>
        <v>MIOTŁA</v>
      </c>
      <c r="C275" s="23">
        <v>10</v>
      </c>
      <c r="D275" s="4"/>
      <c r="E275" s="4"/>
      <c r="F275" s="33">
        <f t="shared" si="21"/>
        <v>0</v>
      </c>
      <c r="G275" s="33">
        <f t="shared" si="22"/>
        <v>0</v>
      </c>
      <c r="H275" s="33">
        <f t="shared" si="23"/>
        <v>0</v>
      </c>
    </row>
    <row r="276" spans="1:8" x14ac:dyDescent="0.3">
      <c r="A276" s="21">
        <v>62</v>
      </c>
      <c r="B276" s="22" t="str">
        <f>'[1]X POZOSTAŁE'!B63</f>
        <v>URZĄDZENIE DO CZYSZCZENIA OBUWIA</v>
      </c>
      <c r="C276" s="23">
        <v>1</v>
      </c>
      <c r="D276" s="4"/>
      <c r="E276" s="4"/>
      <c r="F276" s="33">
        <f t="shared" si="21"/>
        <v>0</v>
      </c>
      <c r="G276" s="33">
        <f t="shared" si="22"/>
        <v>0</v>
      </c>
      <c r="H276" s="33">
        <f t="shared" si="23"/>
        <v>0</v>
      </c>
    </row>
    <row r="277" spans="1:8" x14ac:dyDescent="0.3">
      <c r="A277" s="21">
        <v>63</v>
      </c>
      <c r="B277" s="22" t="str">
        <f>'[1]X POZOSTAŁE'!B64</f>
        <v>STOJAK NA DOKUMENTY</v>
      </c>
      <c r="C277" s="23">
        <v>15</v>
      </c>
      <c r="D277" s="4"/>
      <c r="E277" s="4"/>
      <c r="F277" s="33">
        <f t="shared" si="21"/>
        <v>0</v>
      </c>
      <c r="G277" s="33">
        <f t="shared" si="22"/>
        <v>0</v>
      </c>
      <c r="H277" s="33">
        <f t="shared" si="23"/>
        <v>0</v>
      </c>
    </row>
    <row r="278" spans="1:8" x14ac:dyDescent="0.3">
      <c r="A278" s="21">
        <v>64</v>
      </c>
      <c r="B278" s="22" t="str">
        <f>'[1]X POZOSTAŁE'!B65</f>
        <v>SKRZYNKA NA LISTY</v>
      </c>
      <c r="C278" s="23">
        <v>6</v>
      </c>
      <c r="D278" s="4"/>
      <c r="E278" s="4"/>
      <c r="F278" s="33">
        <f t="shared" si="21"/>
        <v>0</v>
      </c>
      <c r="G278" s="33">
        <f t="shared" si="22"/>
        <v>0</v>
      </c>
      <c r="H278" s="33">
        <f t="shared" si="23"/>
        <v>0</v>
      </c>
    </row>
    <row r="279" spans="1:8" x14ac:dyDescent="0.3">
      <c r="A279" s="21">
        <v>65</v>
      </c>
      <c r="B279" s="22" t="str">
        <f>'[1]X POZOSTAŁE'!B66</f>
        <v>PRZEGRODA PISUAROWA</v>
      </c>
      <c r="C279" s="23">
        <v>21</v>
      </c>
      <c r="D279" s="4"/>
      <c r="E279" s="4"/>
      <c r="F279" s="33">
        <f t="shared" si="21"/>
        <v>0</v>
      </c>
      <c r="G279" s="33">
        <f t="shared" si="22"/>
        <v>0</v>
      </c>
      <c r="H279" s="33">
        <f t="shared" si="23"/>
        <v>0</v>
      </c>
    </row>
    <row r="280" spans="1:8" x14ac:dyDescent="0.3">
      <c r="A280" s="37" t="s">
        <v>30</v>
      </c>
      <c r="B280" s="38"/>
      <c r="C280" s="38"/>
      <c r="D280" s="38"/>
      <c r="E280" s="38"/>
      <c r="F280" s="38"/>
      <c r="G280" s="39"/>
      <c r="H280" s="2">
        <f>SUM(H215:H279)</f>
        <v>0</v>
      </c>
    </row>
  </sheetData>
  <mergeCells count="18">
    <mergeCell ref="A84:B84"/>
    <mergeCell ref="A13:B13"/>
    <mergeCell ref="A1:H1"/>
    <mergeCell ref="B14:H14"/>
    <mergeCell ref="A29:B29"/>
    <mergeCell ref="B30:H30"/>
    <mergeCell ref="A65:B65"/>
    <mergeCell ref="B66:H66"/>
    <mergeCell ref="B177:H177"/>
    <mergeCell ref="A212:B212"/>
    <mergeCell ref="B213:H213"/>
    <mergeCell ref="A280:G280"/>
    <mergeCell ref="B85:H85"/>
    <mergeCell ref="A106:B106"/>
    <mergeCell ref="B107:H107"/>
    <mergeCell ref="B166:H166"/>
    <mergeCell ref="A165:G165"/>
    <mergeCell ref="A176:G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KAMIL MAKAREWICZ</dc:creator>
  <cp:lastModifiedBy>KAMIL MAKAREWICZ</cp:lastModifiedBy>
  <dcterms:created xsi:type="dcterms:W3CDTF">2024-09-10T20:43:20Z</dcterms:created>
  <dcterms:modified xsi:type="dcterms:W3CDTF">2024-09-12T07:13:33Z</dcterms:modified>
</cp:coreProperties>
</file>