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en_skoroszyt" defaultThemeVersion="124226"/>
  <bookViews>
    <workbookView xWindow="2745" yWindow="0" windowWidth="21705" windowHeight="15480" tabRatio="638" firstSheet="1" activeTab="1"/>
  </bookViews>
  <sheets>
    <sheet name="Podsumowanie" sheetId="1" r:id="rId1"/>
    <sheet name="Zalacznik_1a" sheetId="27" r:id="rId2"/>
  </sheets>
  <definedNames>
    <definedName name="__xlfn_BAHTTEXT">#N/A</definedName>
    <definedName name="__xlfn_IFERROR">#N/A</definedName>
    <definedName name="_OB2" localSheetId="1">obiekty #REF!</definedName>
    <definedName name="_OB2">obiekty #REF!</definedName>
    <definedName name="_OB3" localSheetId="1">obiekty #REF!</definedName>
    <definedName name="_OB3">obiekty #REF!</definedName>
    <definedName name="_OB4" localSheetId="1">obiekty #REF!</definedName>
    <definedName name="_OB4">obiekty #REF!</definedName>
    <definedName name="_OB5" localSheetId="1">obiekty #REF!</definedName>
    <definedName name="_OB5">obiekty #REF!</definedName>
    <definedName name="_OB6" localSheetId="1">obiekty #REF!</definedName>
    <definedName name="_OB6">obiekty #REF!</definedName>
    <definedName name="_OB7" localSheetId="1">obiekty #REF!</definedName>
    <definedName name="_OB7">obiekty #REF!</definedName>
    <definedName name="excelblog_Komunikat1">"W polu z kwotą nie znajduje się liczba"</definedName>
    <definedName name="excelblog_Komunikat2">"Kwota do zamiany jest nieprawidłowa (zbyt duża lub ujemna)"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K10" i="1"/>
  <c r="I10" i="1"/>
  <c r="H10" i="1"/>
  <c r="J10" i="1"/>
  <c r="M10" i="27"/>
  <c r="L10" i="27"/>
  <c r="E10" i="1" s="1"/>
  <c r="K10" i="27"/>
  <c r="D10" i="1" s="1"/>
  <c r="I10" i="27"/>
  <c r="C10" i="1" s="1"/>
  <c r="U10" i="1" s="1"/>
  <c r="N9" i="27"/>
  <c r="N10" i="27" s="1"/>
  <c r="G10" i="1" s="1"/>
  <c r="R10" i="1" l="1"/>
  <c r="AA10" i="1" s="1"/>
  <c r="N10" i="1"/>
  <c r="W10" i="1" s="1"/>
  <c r="M10" i="1"/>
  <c r="V10" i="1" s="1"/>
  <c r="L10" i="1"/>
  <c r="S10" i="1"/>
  <c r="AB10" i="1" s="1"/>
  <c r="P10" i="1"/>
  <c r="Y10" i="1" s="1"/>
  <c r="AC10" i="1" l="1"/>
  <c r="T10" i="1"/>
</calcChain>
</file>

<file path=xl/sharedStrings.xml><?xml version="1.0" encoding="utf-8"?>
<sst xmlns="http://schemas.openxmlformats.org/spreadsheetml/2006/main" count="93" uniqueCount="65">
  <si>
    <t xml:space="preserve">KOMPLEKSOWA DOSTAWA ENERGII ELEKTRYCZNEJ </t>
  </si>
  <si>
    <t xml:space="preserve">POCZĄTEK DOSTAW: </t>
  </si>
  <si>
    <t xml:space="preserve">ZAKOŃCZENIE DOSTAW: </t>
  </si>
  <si>
    <t xml:space="preserve">ILOŚĆ MIESIĘCY: </t>
  </si>
  <si>
    <t>L.p.</t>
  </si>
  <si>
    <t>Zamawiający</t>
  </si>
  <si>
    <t>Moc
umowna
[kW]</t>
  </si>
  <si>
    <t>Szacowane zużycie energii elektrycznej
w okresie trwania umowy [kWh]</t>
  </si>
  <si>
    <t>Ilość punktów poboru</t>
  </si>
  <si>
    <t>Szacowana wartość przedmiotu
zamówienia [zł netto]</t>
  </si>
  <si>
    <t>Strefa I</t>
  </si>
  <si>
    <t>Strefa II</t>
  </si>
  <si>
    <t>Strefa III</t>
  </si>
  <si>
    <t>Razem</t>
  </si>
  <si>
    <t>Dystrybucja</t>
  </si>
  <si>
    <t>UWAGI</t>
  </si>
  <si>
    <t xml:space="preserve">Adres </t>
  </si>
  <si>
    <t>Parametry
dystrybucyjne</t>
  </si>
  <si>
    <t>Nabywca</t>
  </si>
  <si>
    <t>Odbiorca (adres do wysyłki faktur)</t>
  </si>
  <si>
    <t>Okres dostaw</t>
  </si>
  <si>
    <t>Nazwa</t>
  </si>
  <si>
    <t>Miejscowość</t>
  </si>
  <si>
    <t>Ulica</t>
  </si>
  <si>
    <t>Numer</t>
  </si>
  <si>
    <t>Kod</t>
  </si>
  <si>
    <t>Poczta</t>
  </si>
  <si>
    <t>PPE</t>
  </si>
  <si>
    <t>Moc
umowna</t>
  </si>
  <si>
    <t>Grupa
taryfowa</t>
  </si>
  <si>
    <t xml:space="preserve">Strefa I </t>
  </si>
  <si>
    <t xml:space="preserve">Strefa II </t>
  </si>
  <si>
    <t xml:space="preserve">Strefa III </t>
  </si>
  <si>
    <t>Adres</t>
  </si>
  <si>
    <t>NIP</t>
  </si>
  <si>
    <t>Operator Systemu
Dystrybucyjnego</t>
  </si>
  <si>
    <t>Obecny
sprzedawca</t>
  </si>
  <si>
    <t>Aktualnie obowiązująca umowa</t>
  </si>
  <si>
    <t>Od</t>
  </si>
  <si>
    <t>Do</t>
  </si>
  <si>
    <t>ENEA Operator Sp. z o.o.</t>
  </si>
  <si>
    <t>ENEA S.A.</t>
  </si>
  <si>
    <t>RAZEM</t>
  </si>
  <si>
    <t>Zakup 2024</t>
  </si>
  <si>
    <t>Dom Pomocy Społecznej  Tonowo</t>
  </si>
  <si>
    <t xml:space="preserve">Dom Pomocy Społecznej </t>
  </si>
  <si>
    <t>Tonowo</t>
  </si>
  <si>
    <t>52</t>
  </si>
  <si>
    <t>590310600001229501</t>
  </si>
  <si>
    <t>G12W</t>
  </si>
  <si>
    <t>Zakup 2025</t>
  </si>
  <si>
    <t>88-430</t>
  </si>
  <si>
    <t>Powiat Żniński</t>
  </si>
  <si>
    <t>ul. Potockiego 1, 88-400 Żnin</t>
  </si>
  <si>
    <t>5621803991</t>
  </si>
  <si>
    <t>OBIEKTY 2024</t>
  </si>
  <si>
    <t>OBIEKTY 2025</t>
  </si>
  <si>
    <t>Zakup</t>
  </si>
  <si>
    <t>kompleksowa do 31.12.2023</t>
  </si>
  <si>
    <t>Dom Pomocy Społecznej w Tonowie</t>
  </si>
  <si>
    <t>Tonowo 52, 88-430 Janowiec Wielkopolski</t>
  </si>
  <si>
    <t>OSD: ENEA Operator Sp. z o.o.</t>
  </si>
  <si>
    <t>WYKAZ PPE - 2024  ROK</t>
  </si>
  <si>
    <t>Załącznik 1a do SWZ</t>
  </si>
  <si>
    <t>Kompleksowa dostawa energii elektrycznej w okresie od 01.01.2024r. do 31.12.2025r. - grupa taryfowa G12w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</si>
</sst>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d/mm/yyyy"/>
    <numFmt numFmtId="165" formatCode="#,##0.000"/>
    <numFmt numFmtId="166" formatCode="\ * #,##0.00&quot;      &quot;;\-* #,##0.00&quot;      &quot;;\ * \-#&quot;      &quot;;\ @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Arial Narrow"/>
      <family val="2"/>
      <charset val="238"/>
    </font>
    <font>
      <sz val="10"/>
      <color rgb="FF000000"/>
      <name val="Palatino Linotype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u/>
      <sz val="11"/>
      <color rgb="FF0000FF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9.5"/>
      <color rgb="FF000000"/>
      <name val="Arial Narrow"/>
      <family val="2"/>
      <charset val="238"/>
    </font>
    <font>
      <sz val="9.5"/>
      <color rgb="FF000000"/>
      <name val="Arial Narrow"/>
      <family val="2"/>
      <charset val="238"/>
    </font>
    <font>
      <sz val="10"/>
      <color rgb="FF000000"/>
      <name val="Czcionka tekstu podstawowego"/>
      <charset val="238"/>
    </font>
    <font>
      <sz val="8"/>
      <color rgb="FF000000"/>
      <name val="Arial Narrow"/>
      <family val="2"/>
      <charset val="238"/>
    </font>
    <font>
      <sz val="8.5"/>
      <color rgb="FF000000"/>
      <name val="Arial Narrow"/>
      <family val="2"/>
      <charset val="238"/>
    </font>
    <font>
      <sz val="8.5"/>
      <name val="Arial Narrow"/>
      <family val="2"/>
      <charset val="238"/>
    </font>
    <font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FF"/>
        <bgColor rgb="FFFFFFCC"/>
      </patternFill>
    </fill>
    <fill>
      <patternFill patternType="solid">
        <fgColor rgb="FFFFD8CE"/>
        <bgColor rgb="FFF7D1D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0" fillId="0" borderId="0" applyBorder="0" applyProtection="0"/>
    <xf numFmtId="0" fontId="11" fillId="0" borderId="0"/>
    <xf numFmtId="0" fontId="23" fillId="0" borderId="0"/>
    <xf numFmtId="0" fontId="24" fillId="0" borderId="0" applyBorder="0" applyProtection="0"/>
    <xf numFmtId="166" fontId="11" fillId="0" borderId="0" applyBorder="0" applyProtection="0"/>
    <xf numFmtId="166" fontId="11" fillId="0" borderId="0" applyBorder="0" applyProtection="0"/>
    <xf numFmtId="166" fontId="11" fillId="0" borderId="0" applyBorder="0" applyProtection="0"/>
    <xf numFmtId="0" fontId="25" fillId="0" borderId="0"/>
    <xf numFmtId="0" fontId="11" fillId="0" borderId="0"/>
  </cellStyleXfs>
  <cellXfs count="91">
    <xf numFmtId="0" fontId="0" fillId="0" borderId="0" xfId="0"/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9" fillId="2" borderId="8" xfId="2" applyFont="1" applyFill="1" applyBorder="1" applyAlignment="1" applyProtection="1">
      <alignment horizontal="left" vertical="center"/>
    </xf>
    <xf numFmtId="0" fontId="7" fillId="2" borderId="8" xfId="1" applyNumberFormat="1" applyFont="1" applyFill="1" applyBorder="1" applyAlignment="1" applyProtection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4" fontId="16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1" fillId="0" borderId="5" xfId="0" applyNumberFormat="1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1" fillId="3" borderId="5" xfId="0" applyNumberFormat="1" applyFont="1" applyFill="1" applyBorder="1" applyAlignment="1">
      <alignment horizontal="left" vertical="center" wrapText="1"/>
    </xf>
    <xf numFmtId="49" fontId="22" fillId="3" borderId="5" xfId="0" applyNumberFormat="1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21" fillId="0" borderId="5" xfId="0" applyNumberFormat="1" applyFont="1" applyBorder="1" applyAlignment="1">
      <alignment horizontal="center" vertical="center" wrapText="1"/>
    </xf>
    <xf numFmtId="3" fontId="16" fillId="0" borderId="5" xfId="1" applyNumberFormat="1" applyFont="1" applyBorder="1" applyAlignment="1" applyProtection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4" fontId="16" fillId="4" borderId="5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4" fontId="8" fillId="0" borderId="12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6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16" fillId="0" borderId="5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</cellXfs>
  <cellStyles count="11">
    <cellStyle name="Dziesiętny" xfId="1" builtinId="3"/>
    <cellStyle name="Dziesiętny 2" xfId="6"/>
    <cellStyle name="Dziesiętny 3" xfId="7"/>
    <cellStyle name="Dziesiętny 4" xfId="8"/>
    <cellStyle name="Hiperłącze" xfId="2" builtinId="8"/>
    <cellStyle name="Hiperłącze 2" xfId="5"/>
    <cellStyle name="Normalny" xfId="0" builtinId="0"/>
    <cellStyle name="Normalny 2" xfId="9"/>
    <cellStyle name="Normalny 3" xfId="3"/>
    <cellStyle name="Normalny 3 2" xfId="4"/>
    <cellStyle name="Normalny 3 3" xfId="10"/>
  </cellStyles>
  <dxfs count="0"/>
  <tableStyles count="0" defaultTableStyle="TableStyleMedium2" defaultPivotStyle="PivotStyleMedium9"/>
  <colors>
    <mruColors>
      <color rgb="FF81FFBD"/>
      <color rgb="FF8BE1FF"/>
      <color rgb="FF53FFA1"/>
      <color rgb="FFAFE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LB13"/>
  <sheetViews>
    <sheetView workbookViewId="0">
      <selection activeCell="C29" sqref="C29"/>
    </sheetView>
  </sheetViews>
  <sheetFormatPr defaultRowHeight="15"/>
  <cols>
    <col min="1" max="1" width="3.7109375" customWidth="1"/>
    <col min="2" max="2" width="22.85546875" bestFit="1" customWidth="1"/>
    <col min="3" max="3" width="6.28515625" customWidth="1"/>
    <col min="4" max="7" width="7.7109375" customWidth="1"/>
    <col min="8" max="9" width="10.42578125" customWidth="1"/>
    <col min="10" max="10" width="7.85546875" bestFit="1" customWidth="1"/>
    <col min="11" max="11" width="8.5703125" customWidth="1"/>
    <col min="12" max="13" width="8.7109375" customWidth="1"/>
    <col min="14" max="14" width="8.5703125" customWidth="1"/>
    <col min="15" max="16" width="8.7109375" customWidth="1"/>
  </cols>
  <sheetData>
    <row r="1" spans="1:990" ht="23.2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</row>
    <row r="2" spans="1:990" ht="18.95" customHeight="1">
      <c r="A2" s="3"/>
      <c r="B2" s="1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</row>
    <row r="3" spans="1:990" ht="18.95" customHeight="1">
      <c r="A3" s="72" t="s">
        <v>1</v>
      </c>
      <c r="B3" s="72"/>
      <c r="C3" s="73">
        <v>45292</v>
      </c>
      <c r="D3" s="73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</row>
    <row r="4" spans="1:990" ht="18.95" customHeight="1">
      <c r="A4" s="72" t="s">
        <v>2</v>
      </c>
      <c r="B4" s="72"/>
      <c r="C4" s="73">
        <v>46022</v>
      </c>
      <c r="D4" s="73"/>
      <c r="E4" s="2"/>
      <c r="F4" s="5"/>
      <c r="G4" s="2"/>
      <c r="H4" s="2"/>
      <c r="I4" s="2"/>
      <c r="J4" s="6"/>
      <c r="K4" s="6"/>
      <c r="L4" s="6"/>
      <c r="M4" s="6"/>
      <c r="N4" s="6"/>
      <c r="O4" s="6"/>
      <c r="P4" s="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</row>
    <row r="5" spans="1:990" ht="18.95" customHeight="1">
      <c r="A5" s="72" t="s">
        <v>3</v>
      </c>
      <c r="B5" s="72"/>
      <c r="C5" s="7">
        <v>24</v>
      </c>
      <c r="D5" s="8"/>
      <c r="E5" s="2"/>
      <c r="F5" s="2"/>
      <c r="G5" s="2"/>
      <c r="H5" s="2"/>
      <c r="I5" s="2"/>
      <c r="J5" s="6"/>
      <c r="K5" s="6"/>
      <c r="L5" s="6"/>
      <c r="M5" s="6"/>
      <c r="N5" s="6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</row>
    <row r="6" spans="1:990" ht="18.95" customHeight="1">
      <c r="A6" s="9"/>
      <c r="B6" s="10"/>
      <c r="C6" s="11"/>
      <c r="D6" s="12"/>
      <c r="E6" s="13"/>
      <c r="F6" s="13"/>
      <c r="G6" s="13"/>
      <c r="H6" s="13"/>
      <c r="I6" s="13"/>
      <c r="J6" s="14"/>
      <c r="K6" s="14"/>
      <c r="L6" s="14"/>
      <c r="M6" s="14"/>
      <c r="N6" s="14"/>
      <c r="O6" s="14"/>
      <c r="P6" s="1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</row>
    <row r="7" spans="1:990" ht="18.95" customHeight="1">
      <c r="A7" s="9"/>
      <c r="B7" s="15"/>
      <c r="C7" s="77" t="s">
        <v>55</v>
      </c>
      <c r="D7" s="77"/>
      <c r="E7" s="77"/>
      <c r="F7" s="77"/>
      <c r="G7" s="77"/>
      <c r="H7" s="77"/>
      <c r="I7" s="77"/>
      <c r="J7" s="77"/>
      <c r="K7" s="77"/>
      <c r="L7" s="62" t="s">
        <v>56</v>
      </c>
      <c r="M7" s="63"/>
      <c r="N7" s="63"/>
      <c r="O7" s="63"/>
      <c r="P7" s="63"/>
      <c r="Q7" s="63"/>
      <c r="R7" s="63"/>
      <c r="S7" s="63"/>
      <c r="T7" s="64"/>
      <c r="U7" s="62" t="s">
        <v>42</v>
      </c>
      <c r="V7" s="63"/>
      <c r="W7" s="63"/>
      <c r="X7" s="63"/>
      <c r="Y7" s="63"/>
      <c r="Z7" s="63"/>
      <c r="AA7" s="63"/>
      <c r="AB7" s="63"/>
      <c r="AC7" s="6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</row>
    <row r="8" spans="1:990" ht="43.5" customHeight="1" thickBot="1">
      <c r="A8" s="74" t="s">
        <v>4</v>
      </c>
      <c r="B8" s="75" t="s">
        <v>5</v>
      </c>
      <c r="C8" s="76" t="s">
        <v>6</v>
      </c>
      <c r="D8" s="68" t="s">
        <v>7</v>
      </c>
      <c r="E8" s="68"/>
      <c r="F8" s="68"/>
      <c r="G8" s="68"/>
      <c r="H8" s="78" t="s">
        <v>8</v>
      </c>
      <c r="I8" s="65" t="s">
        <v>9</v>
      </c>
      <c r="J8" s="65"/>
      <c r="K8" s="65"/>
      <c r="L8" s="66" t="s">
        <v>6</v>
      </c>
      <c r="M8" s="68" t="s">
        <v>7</v>
      </c>
      <c r="N8" s="68"/>
      <c r="O8" s="68"/>
      <c r="P8" s="68"/>
      <c r="Q8" s="69" t="s">
        <v>8</v>
      </c>
      <c r="R8" s="65" t="s">
        <v>9</v>
      </c>
      <c r="S8" s="65"/>
      <c r="T8" s="65"/>
      <c r="U8" s="66" t="s">
        <v>6</v>
      </c>
      <c r="V8" s="68" t="s">
        <v>7</v>
      </c>
      <c r="W8" s="68"/>
      <c r="X8" s="68"/>
      <c r="Y8" s="68"/>
      <c r="Z8" s="69" t="s">
        <v>8</v>
      </c>
      <c r="AA8" s="65" t="s">
        <v>9</v>
      </c>
      <c r="AB8" s="65"/>
      <c r="AC8" s="65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</row>
    <row r="9" spans="1:990" s="17" customFormat="1" ht="25.5" customHeight="1" thickBot="1">
      <c r="A9" s="74"/>
      <c r="B9" s="75"/>
      <c r="C9" s="76"/>
      <c r="D9" s="51" t="s">
        <v>10</v>
      </c>
      <c r="E9" s="51" t="s">
        <v>11</v>
      </c>
      <c r="F9" s="51" t="s">
        <v>12</v>
      </c>
      <c r="G9" s="51" t="s">
        <v>13</v>
      </c>
      <c r="H9" s="78"/>
      <c r="I9" s="16" t="s">
        <v>14</v>
      </c>
      <c r="J9" s="16" t="s">
        <v>43</v>
      </c>
      <c r="K9" s="16" t="s">
        <v>13</v>
      </c>
      <c r="L9" s="67"/>
      <c r="M9" s="51" t="s">
        <v>10</v>
      </c>
      <c r="N9" s="51" t="s">
        <v>11</v>
      </c>
      <c r="O9" s="51" t="s">
        <v>12</v>
      </c>
      <c r="P9" s="51" t="s">
        <v>13</v>
      </c>
      <c r="Q9" s="70"/>
      <c r="R9" s="16" t="s">
        <v>14</v>
      </c>
      <c r="S9" s="16" t="s">
        <v>50</v>
      </c>
      <c r="T9" s="16" t="s">
        <v>13</v>
      </c>
      <c r="U9" s="67"/>
      <c r="V9" s="51" t="s">
        <v>10</v>
      </c>
      <c r="W9" s="51" t="s">
        <v>11</v>
      </c>
      <c r="X9" s="51" t="s">
        <v>12</v>
      </c>
      <c r="Y9" s="51" t="s">
        <v>13</v>
      </c>
      <c r="Z9" s="70"/>
      <c r="AA9" s="16" t="s">
        <v>14</v>
      </c>
      <c r="AB9" s="16" t="s">
        <v>57</v>
      </c>
      <c r="AC9" s="16" t="s">
        <v>13</v>
      </c>
      <c r="AKT9"/>
      <c r="AKU9"/>
      <c r="AKV9"/>
      <c r="AKW9"/>
      <c r="AKX9"/>
      <c r="AKY9"/>
      <c r="AKZ9"/>
      <c r="ALA9"/>
      <c r="ALB9"/>
    </row>
    <row r="10" spans="1:990" s="22" customFormat="1" ht="18.95" customHeight="1">
      <c r="A10" s="18">
        <v>1</v>
      </c>
      <c r="B10" s="19" t="s">
        <v>44</v>
      </c>
      <c r="C10" s="21">
        <f>Zalacznik_1a!I10</f>
        <v>110</v>
      </c>
      <c r="D10" s="50">
        <f>Zalacznik_1a!K10</f>
        <v>125590</v>
      </c>
      <c r="E10" s="50">
        <f>Zalacznik_1a!L10</f>
        <v>92310</v>
      </c>
      <c r="F10" s="50">
        <v>0</v>
      </c>
      <c r="G10" s="50">
        <f>Zalacznik_1a!N10</f>
        <v>217900</v>
      </c>
      <c r="H10" s="20">
        <f>Zalacznik_1a!A9</f>
        <v>1</v>
      </c>
      <c r="I10" s="21" t="e">
        <f>Zalacznik_1a!#REF!</f>
        <v>#REF!</v>
      </c>
      <c r="J10" s="21" t="e">
        <f>Zalacznik_1a!#REF!</f>
        <v>#REF!</v>
      </c>
      <c r="K10" s="21" t="e">
        <f>Zalacznik_1a!#REF!</f>
        <v>#REF!</v>
      </c>
      <c r="L10" s="21" t="e">
        <f>#REF!</f>
        <v>#REF!</v>
      </c>
      <c r="M10" s="50" t="e">
        <f>#REF!</f>
        <v>#REF!</v>
      </c>
      <c r="N10" s="50" t="e">
        <f>#REF!</f>
        <v>#REF!</v>
      </c>
      <c r="O10" s="50">
        <v>0</v>
      </c>
      <c r="P10" s="50" t="e">
        <f>#REF!</f>
        <v>#REF!</v>
      </c>
      <c r="Q10" s="20" t="e">
        <f>#REF!</f>
        <v>#REF!</v>
      </c>
      <c r="R10" s="21" t="e">
        <f>#REF!</f>
        <v>#REF!</v>
      </c>
      <c r="S10" s="21" t="e">
        <f>#REF!</f>
        <v>#REF!</v>
      </c>
      <c r="T10" s="21" t="e">
        <f>#REF!</f>
        <v>#REF!</v>
      </c>
      <c r="U10" s="21">
        <f>SUM(C10)</f>
        <v>110</v>
      </c>
      <c r="V10" s="50" t="e">
        <f>SUM(D10,M10)</f>
        <v>#REF!</v>
      </c>
      <c r="W10" s="50" t="e">
        <f>SUM(E10,N10)</f>
        <v>#REF!</v>
      </c>
      <c r="X10" s="50">
        <v>0</v>
      </c>
      <c r="Y10" s="50" t="e">
        <f>SUM(G10,P10)</f>
        <v>#REF!</v>
      </c>
      <c r="Z10" s="20">
        <v>1</v>
      </c>
      <c r="AA10" s="21" t="e">
        <f>SUM(I10,R10)</f>
        <v>#REF!</v>
      </c>
      <c r="AB10" s="21" t="e">
        <f>SUM(J10,S10)</f>
        <v>#REF!</v>
      </c>
      <c r="AC10" s="21" t="e">
        <f>SUM(AA10,AB10)</f>
        <v>#REF!</v>
      </c>
      <c r="AKT10"/>
      <c r="AKU10"/>
      <c r="AKV10"/>
      <c r="AKW10"/>
      <c r="AKX10"/>
      <c r="AKY10"/>
      <c r="AKZ10"/>
      <c r="ALA10"/>
      <c r="ALB10"/>
    </row>
    <row r="11" spans="1:990">
      <c r="A11" s="3"/>
      <c r="B11" s="4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</row>
    <row r="12" spans="1:990" ht="18.95" customHeight="1">
      <c r="A12" s="23" t="s">
        <v>15</v>
      </c>
      <c r="B12" s="4"/>
      <c r="C12" s="2"/>
      <c r="D12" s="2"/>
      <c r="E12" s="2"/>
      <c r="F12" s="2"/>
      <c r="G12" s="2"/>
      <c r="H12" s="2"/>
      <c r="I12" s="2"/>
      <c r="J12" s="3"/>
      <c r="K12" s="3"/>
      <c r="L12" s="3"/>
      <c r="M12" s="3"/>
      <c r="N12" s="3"/>
      <c r="O12" s="3"/>
      <c r="P12" s="3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</row>
    <row r="13" spans="1:990" ht="18.95" customHeight="1">
      <c r="A13" s="4"/>
      <c r="B13" s="24" t="s">
        <v>61</v>
      </c>
      <c r="C13" s="25"/>
      <c r="D13" s="25"/>
      <c r="E13" s="25"/>
      <c r="F13" s="25"/>
      <c r="G13" s="2"/>
      <c r="H13" s="2"/>
      <c r="I13" s="2"/>
      <c r="J13" s="3"/>
      <c r="K13" s="3"/>
      <c r="L13" s="3"/>
      <c r="M13" s="3"/>
      <c r="N13" s="3"/>
      <c r="O13" s="3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</row>
  </sheetData>
  <mergeCells count="23">
    <mergeCell ref="A5:B5"/>
    <mergeCell ref="A8:A9"/>
    <mergeCell ref="B8:B9"/>
    <mergeCell ref="C8:C9"/>
    <mergeCell ref="D8:G8"/>
    <mergeCell ref="C7:K7"/>
    <mergeCell ref="H8:H9"/>
    <mergeCell ref="A1:M1"/>
    <mergeCell ref="A3:B3"/>
    <mergeCell ref="C3:D3"/>
    <mergeCell ref="A4:B4"/>
    <mergeCell ref="C4:D4"/>
    <mergeCell ref="U7:AC7"/>
    <mergeCell ref="I8:K8"/>
    <mergeCell ref="L8:L9"/>
    <mergeCell ref="M8:P8"/>
    <mergeCell ref="R8:T8"/>
    <mergeCell ref="U8:U9"/>
    <mergeCell ref="V8:Y8"/>
    <mergeCell ref="Z8:Z9"/>
    <mergeCell ref="AA8:AC8"/>
    <mergeCell ref="L7:T7"/>
    <mergeCell ref="Q8:Q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Normal="100" workbookViewId="0">
      <selection activeCell="N18" sqref="N18"/>
    </sheetView>
  </sheetViews>
  <sheetFormatPr defaultRowHeight="15"/>
  <cols>
    <col min="1" max="1" width="4.42578125" customWidth="1"/>
    <col min="2" max="2" width="23.28515625" customWidth="1"/>
    <col min="3" max="3" width="9.85546875" customWidth="1"/>
    <col min="5" max="5" width="9.7109375" customWidth="1"/>
    <col min="6" max="6" width="5" bestFit="1" customWidth="1"/>
    <col min="7" max="7" width="5.85546875" bestFit="1" customWidth="1"/>
    <col min="8" max="8" width="14" bestFit="1" customWidth="1"/>
    <col min="15" max="15" width="9.85546875" customWidth="1"/>
    <col min="16" max="16" width="18.5703125" bestFit="1" customWidth="1"/>
    <col min="18" max="18" width="16.140625" customWidth="1"/>
    <col min="19" max="19" width="26.85546875" customWidth="1"/>
    <col min="20" max="20" width="16" customWidth="1"/>
    <col min="22" max="22" width="18.28515625" customWidth="1"/>
  </cols>
  <sheetData>
    <row r="1" spans="1:24" ht="18.75">
      <c r="F1" s="90" t="s">
        <v>64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4" ht="16.5">
      <c r="A2" s="26"/>
      <c r="B2" s="59"/>
      <c r="C2" s="85"/>
      <c r="D2" s="85"/>
      <c r="E2" s="85"/>
      <c r="F2" s="31"/>
      <c r="G2" s="30"/>
      <c r="H2" s="31"/>
      <c r="I2" s="57"/>
      <c r="J2" s="57"/>
      <c r="K2" s="79" t="s">
        <v>62</v>
      </c>
      <c r="L2" s="79"/>
      <c r="M2" s="79"/>
      <c r="N2" s="79"/>
      <c r="O2" s="79"/>
      <c r="P2" s="79"/>
      <c r="Q2" s="79"/>
      <c r="R2" s="27"/>
      <c r="S2" s="27"/>
      <c r="T2" s="29"/>
      <c r="U2" s="29"/>
      <c r="V2" s="29"/>
      <c r="W2" s="33"/>
      <c r="X2" s="33"/>
    </row>
    <row r="3" spans="1:24" ht="16.5">
      <c r="A3" s="26"/>
      <c r="B3" s="59"/>
      <c r="C3" s="86"/>
      <c r="D3" s="86"/>
      <c r="E3" s="86"/>
      <c r="F3" s="34"/>
      <c r="G3" s="30"/>
      <c r="H3" s="35"/>
      <c r="I3" s="57"/>
      <c r="J3" s="57"/>
      <c r="K3" s="32"/>
      <c r="L3" s="32"/>
      <c r="M3" s="32"/>
      <c r="N3" s="32"/>
      <c r="O3" s="27"/>
      <c r="P3" s="27"/>
      <c r="Q3" s="27"/>
      <c r="R3" s="27"/>
      <c r="S3" s="27"/>
      <c r="T3" s="29"/>
      <c r="U3" s="29"/>
      <c r="V3" s="29"/>
      <c r="W3" s="33"/>
      <c r="X3" s="33"/>
    </row>
    <row r="4" spans="1:24" ht="16.5">
      <c r="A4" s="26"/>
      <c r="B4" s="61" t="s">
        <v>63</v>
      </c>
      <c r="C4" s="85"/>
      <c r="D4" s="85"/>
      <c r="E4" s="85"/>
      <c r="F4" s="34"/>
      <c r="G4" s="30"/>
      <c r="H4" s="34"/>
      <c r="I4" s="57"/>
      <c r="J4" s="57"/>
      <c r="K4" s="32"/>
      <c r="L4" s="32"/>
      <c r="M4" s="32"/>
      <c r="N4" s="32"/>
      <c r="O4" s="27"/>
      <c r="P4" s="27"/>
      <c r="Q4" s="27"/>
      <c r="R4" s="27"/>
      <c r="S4" s="27"/>
      <c r="T4" s="29"/>
      <c r="U4" s="29"/>
      <c r="V4" s="29"/>
      <c r="W4" s="33"/>
      <c r="X4" s="33"/>
    </row>
    <row r="5" spans="1:24" ht="16.5">
      <c r="A5" s="26"/>
      <c r="B5" s="28"/>
      <c r="C5" s="87"/>
      <c r="D5" s="87"/>
      <c r="E5" s="87"/>
      <c r="F5" s="34"/>
      <c r="G5" s="30"/>
      <c r="H5" s="34"/>
      <c r="I5" s="56"/>
      <c r="J5" s="57"/>
      <c r="K5" s="32"/>
      <c r="L5" s="32"/>
      <c r="M5" s="32"/>
      <c r="N5" s="32"/>
      <c r="O5" s="27"/>
      <c r="P5" s="27"/>
      <c r="Q5" s="27"/>
      <c r="R5" s="27"/>
      <c r="S5" s="27"/>
      <c r="T5" s="29"/>
      <c r="U5" s="29"/>
      <c r="V5" s="29"/>
      <c r="W5" s="33"/>
      <c r="X5" s="33"/>
    </row>
    <row r="6" spans="1:24">
      <c r="A6" s="26"/>
      <c r="B6" s="28"/>
      <c r="C6" s="84"/>
      <c r="D6" s="84"/>
      <c r="E6" s="84"/>
      <c r="F6" s="84"/>
      <c r="G6" s="84"/>
      <c r="H6" s="84"/>
      <c r="I6" s="56"/>
      <c r="J6" s="57"/>
      <c r="K6" s="32"/>
      <c r="L6" s="32"/>
      <c r="M6" s="32"/>
      <c r="N6" s="32"/>
      <c r="O6" s="27"/>
      <c r="P6" s="27"/>
      <c r="Q6" s="27"/>
      <c r="R6" s="27"/>
      <c r="S6" s="27"/>
      <c r="T6" s="29"/>
      <c r="U6" s="29"/>
      <c r="V6" s="29"/>
      <c r="W6" s="33"/>
      <c r="X6" s="33"/>
    </row>
    <row r="7" spans="1:24" ht="24.75" customHeight="1">
      <c r="A7" s="81" t="s">
        <v>4</v>
      </c>
      <c r="B7" s="81" t="s">
        <v>21</v>
      </c>
      <c r="C7" s="81" t="s">
        <v>16</v>
      </c>
      <c r="D7" s="81"/>
      <c r="E7" s="81"/>
      <c r="F7" s="81"/>
      <c r="G7" s="81"/>
      <c r="H7" s="81" t="s">
        <v>27</v>
      </c>
      <c r="I7" s="81" t="s">
        <v>17</v>
      </c>
      <c r="J7" s="81"/>
      <c r="K7" s="89" t="s">
        <v>7</v>
      </c>
      <c r="L7" s="89"/>
      <c r="M7" s="89"/>
      <c r="N7" s="89"/>
      <c r="O7" s="81" t="s">
        <v>18</v>
      </c>
      <c r="P7" s="81"/>
      <c r="Q7" s="81"/>
      <c r="R7" s="81" t="s">
        <v>19</v>
      </c>
      <c r="S7" s="81"/>
      <c r="T7" s="82" t="s">
        <v>35</v>
      </c>
      <c r="U7" s="82" t="s">
        <v>36</v>
      </c>
      <c r="V7" s="82" t="s">
        <v>37</v>
      </c>
      <c r="W7" s="88" t="s">
        <v>20</v>
      </c>
      <c r="X7" s="88"/>
    </row>
    <row r="8" spans="1:24" ht="25.5">
      <c r="A8" s="81"/>
      <c r="B8" s="81"/>
      <c r="C8" s="55" t="s">
        <v>22</v>
      </c>
      <c r="D8" s="55" t="s">
        <v>23</v>
      </c>
      <c r="E8" s="36" t="s">
        <v>24</v>
      </c>
      <c r="F8" s="55" t="s">
        <v>25</v>
      </c>
      <c r="G8" s="55" t="s">
        <v>26</v>
      </c>
      <c r="H8" s="81"/>
      <c r="I8" s="37" t="s">
        <v>28</v>
      </c>
      <c r="J8" s="37" t="s">
        <v>29</v>
      </c>
      <c r="K8" s="54" t="s">
        <v>30</v>
      </c>
      <c r="L8" s="54" t="s">
        <v>31</v>
      </c>
      <c r="M8" s="54" t="s">
        <v>32</v>
      </c>
      <c r="N8" s="54" t="s">
        <v>13</v>
      </c>
      <c r="O8" s="55" t="s">
        <v>21</v>
      </c>
      <c r="P8" s="55" t="s">
        <v>33</v>
      </c>
      <c r="Q8" s="55" t="s">
        <v>34</v>
      </c>
      <c r="R8" s="55" t="s">
        <v>21</v>
      </c>
      <c r="S8" s="55" t="s">
        <v>33</v>
      </c>
      <c r="T8" s="83"/>
      <c r="U8" s="83"/>
      <c r="V8" s="83"/>
      <c r="W8" s="53" t="s">
        <v>38</v>
      </c>
      <c r="X8" s="53" t="s">
        <v>39</v>
      </c>
    </row>
    <row r="9" spans="1:24" ht="25.5">
      <c r="A9" s="55">
        <v>1</v>
      </c>
      <c r="B9" s="39" t="s">
        <v>59</v>
      </c>
      <c r="C9" s="39" t="s">
        <v>46</v>
      </c>
      <c r="D9" s="39"/>
      <c r="E9" s="40" t="s">
        <v>47</v>
      </c>
      <c r="F9" s="40" t="s">
        <v>51</v>
      </c>
      <c r="G9" s="39" t="s">
        <v>46</v>
      </c>
      <c r="H9" s="40" t="s">
        <v>48</v>
      </c>
      <c r="I9" s="41">
        <v>110</v>
      </c>
      <c r="J9" s="42" t="s">
        <v>49</v>
      </c>
      <c r="K9" s="48">
        <v>125590</v>
      </c>
      <c r="L9" s="48">
        <v>92310</v>
      </c>
      <c r="M9" s="48">
        <v>0</v>
      </c>
      <c r="N9" s="49">
        <f>SUM(K9:M9)</f>
        <v>217900</v>
      </c>
      <c r="O9" s="43" t="s">
        <v>52</v>
      </c>
      <c r="P9" s="43" t="s">
        <v>53</v>
      </c>
      <c r="Q9" s="44" t="s">
        <v>54</v>
      </c>
      <c r="R9" s="43" t="s">
        <v>45</v>
      </c>
      <c r="S9" s="43" t="s">
        <v>60</v>
      </c>
      <c r="T9" s="42" t="s">
        <v>40</v>
      </c>
      <c r="U9" s="42" t="s">
        <v>41</v>
      </c>
      <c r="V9" s="42" t="s">
        <v>58</v>
      </c>
      <c r="W9" s="58">
        <v>45292</v>
      </c>
      <c r="X9" s="58">
        <v>45657</v>
      </c>
    </row>
    <row r="10" spans="1:24">
      <c r="A10" s="26"/>
      <c r="B10" s="80"/>
      <c r="C10" s="80"/>
      <c r="D10" s="80"/>
      <c r="E10" s="80"/>
      <c r="F10" s="26"/>
      <c r="G10" s="27"/>
      <c r="H10" s="27"/>
      <c r="I10" s="60">
        <f>SUM(I9:I9)</f>
        <v>110</v>
      </c>
      <c r="J10" s="45"/>
      <c r="K10" s="52">
        <f t="shared" ref="K10:N10" si="0">SUM(K9:K9)</f>
        <v>125590</v>
      </c>
      <c r="L10" s="52">
        <f t="shared" si="0"/>
        <v>92310</v>
      </c>
      <c r="M10" s="52">
        <f t="shared" si="0"/>
        <v>0</v>
      </c>
      <c r="N10" s="52">
        <f t="shared" si="0"/>
        <v>217900</v>
      </c>
      <c r="O10" s="27"/>
      <c r="P10" s="27"/>
      <c r="Q10" s="27"/>
      <c r="R10" s="27"/>
      <c r="S10" s="27"/>
      <c r="T10" s="57"/>
      <c r="U10" s="29"/>
      <c r="V10" s="29"/>
      <c r="W10" s="29"/>
      <c r="X10" s="29"/>
    </row>
    <row r="11" spans="1:24">
      <c r="A11" s="26"/>
      <c r="B11" s="28"/>
      <c r="C11" s="28"/>
      <c r="D11" s="38"/>
      <c r="E11" s="46"/>
      <c r="F11" s="38"/>
      <c r="G11" s="28"/>
      <c r="H11" s="28"/>
      <c r="I11" s="57"/>
      <c r="J11" s="27"/>
      <c r="K11" s="32"/>
      <c r="L11" s="32"/>
      <c r="M11" s="32"/>
      <c r="N11" s="32"/>
      <c r="O11" s="27"/>
      <c r="P11" s="27"/>
      <c r="Q11" s="27"/>
      <c r="R11" s="27"/>
      <c r="S11" s="27"/>
      <c r="T11" s="29"/>
      <c r="U11" s="29"/>
      <c r="V11" s="29"/>
      <c r="W11" s="33"/>
      <c r="X11" s="33"/>
    </row>
    <row r="13" spans="1:24">
      <c r="K13" s="47"/>
    </row>
  </sheetData>
  <mergeCells count="20">
    <mergeCell ref="U7:U8"/>
    <mergeCell ref="V7:V8"/>
    <mergeCell ref="W7:X7"/>
    <mergeCell ref="K7:N7"/>
    <mergeCell ref="A7:A8"/>
    <mergeCell ref="B7:B8"/>
    <mergeCell ref="C7:G7"/>
    <mergeCell ref="H7:H8"/>
    <mergeCell ref="I7:J7"/>
    <mergeCell ref="F1:T1"/>
    <mergeCell ref="K2:Q2"/>
    <mergeCell ref="B10:E10"/>
    <mergeCell ref="O7:Q7"/>
    <mergeCell ref="R7:S7"/>
    <mergeCell ref="T7:T8"/>
    <mergeCell ref="C6:H6"/>
    <mergeCell ref="C2:E2"/>
    <mergeCell ref="C3:E3"/>
    <mergeCell ref="C4:E4"/>
    <mergeCell ref="C5:E5"/>
  </mergeCells>
  <pageMargins left="0.19685039370078741" right="0.19685039370078741" top="0.19685039370078741" bottom="0.19685039370078741" header="0.31496062992125984" footer="0.31496062992125984"/>
  <pageSetup paperSize="9" scale="51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Podsumowanie</vt:lpstr>
      <vt:lpstr>Zalacznik_1a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2023-10-23T07:45:34Z</dcterms:modified>
</cp:coreProperties>
</file>