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680" yWindow="-120" windowWidth="23256" windowHeight="13176"/>
  </bookViews>
  <sheets>
    <sheet name="Chodniki, ciągi i tereny inne" sheetId="1" r:id="rId1"/>
    <sheet name="Wykaz dróg - Babidół Nowiny" sheetId="2" r:id="rId2"/>
    <sheet name="Wykaz dróg - Kolbudy" sheetId="3" r:id="rId3"/>
    <sheet name="Wykaz dróg - Łapino" sheetId="4" r:id="rId4"/>
    <sheet name="Wykaz dróg - Bielkowo" sheetId="5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5"/>
  <c r="J13" i="4" l="1"/>
  <c r="J60" i="3"/>
  <c r="I16" i="2"/>
  <c r="D82" i="1"/>
  <c r="D79"/>
  <c r="E46"/>
  <c r="E8"/>
  <c r="E43"/>
  <c r="E39"/>
  <c r="E35"/>
  <c r="E21"/>
  <c r="E16"/>
  <c r="E12"/>
  <c r="D66" l="1"/>
  <c r="D67" s="1"/>
  <c r="D28"/>
  <c r="D33" l="1"/>
  <c r="D34"/>
  <c r="D20" l="1"/>
  <c r="D11"/>
  <c r="E51"/>
  <c r="E52" s="1"/>
  <c r="E47"/>
  <c r="D70"/>
  <c r="D71"/>
  <c r="D69"/>
  <c r="D73"/>
  <c r="D50"/>
  <c r="D45"/>
  <c r="D46" s="1"/>
  <c r="D42"/>
  <c r="D41"/>
  <c r="D38"/>
  <c r="D37"/>
  <c r="D24"/>
  <c r="D25"/>
  <c r="D26"/>
  <c r="D27"/>
  <c r="D29"/>
  <c r="D30"/>
  <c r="D31"/>
  <c r="D32"/>
  <c r="D23"/>
  <c r="D19"/>
  <c r="D18"/>
  <c r="D21" s="1"/>
  <c r="D15"/>
  <c r="D14"/>
  <c r="D10"/>
  <c r="D12" s="1"/>
  <c r="D6"/>
  <c r="D7"/>
  <c r="D39" l="1"/>
  <c r="D8"/>
  <c r="D43"/>
  <c r="D35"/>
  <c r="D16"/>
  <c r="D51"/>
  <c r="D52" s="1"/>
  <c r="D78"/>
  <c r="D47" l="1"/>
</calcChain>
</file>

<file path=xl/comments1.xml><?xml version="1.0" encoding="utf-8"?>
<comments xmlns="http://schemas.openxmlformats.org/spreadsheetml/2006/main">
  <authors>
    <author>tralewski.piotr</author>
  </authors>
  <commentList>
    <comment ref="I15" authorId="0">
      <text>
        <r>
          <rPr>
            <b/>
            <sz val="9"/>
            <color indexed="81"/>
            <rFont val="Tahoma"/>
            <family val="2"/>
            <charset val="238"/>
          </rPr>
          <t>tralewski.piotr:</t>
        </r>
        <r>
          <rPr>
            <sz val="9"/>
            <color indexed="81"/>
            <rFont val="Tahoma"/>
            <family val="2"/>
            <charset val="238"/>
          </rPr>
          <t xml:space="preserve">
tylko w zakresie zapewnienia przejezdności</t>
        </r>
      </text>
    </comment>
  </commentList>
</comments>
</file>

<file path=xl/comments2.xml><?xml version="1.0" encoding="utf-8"?>
<comments xmlns="http://schemas.openxmlformats.org/spreadsheetml/2006/main">
  <authors>
    <author>tralewski.piotr</author>
  </authors>
  <commentList>
    <comment ref="J34" authorId="0">
      <text>
        <r>
          <rPr>
            <b/>
            <sz val="9"/>
            <color indexed="81"/>
            <rFont val="Tahoma"/>
            <family val="2"/>
            <charset val="238"/>
          </rPr>
          <t>tralewski.piotr:</t>
        </r>
        <r>
          <rPr>
            <sz val="9"/>
            <color indexed="81"/>
            <rFont val="Tahoma"/>
            <family val="2"/>
            <charset val="238"/>
          </rPr>
          <t xml:space="preserve">
dodałem,jest również w Lublewie</t>
        </r>
      </text>
    </comment>
  </commentList>
</comments>
</file>

<file path=xl/sharedStrings.xml><?xml version="1.0" encoding="utf-8"?>
<sst xmlns="http://schemas.openxmlformats.org/spreadsheetml/2006/main" count="231" uniqueCount="177">
  <si>
    <t xml:space="preserve">Sołectwo </t>
  </si>
  <si>
    <t>Bielkówko</t>
  </si>
  <si>
    <t>Kolbudy</t>
  </si>
  <si>
    <t>parking przy UG, za UG- do ref. Kultury i dojście do GOK</t>
  </si>
  <si>
    <t>parking na Placu Kaszubskim</t>
  </si>
  <si>
    <t xml:space="preserve">parking przy kościele </t>
  </si>
  <si>
    <t>Łapino</t>
  </si>
  <si>
    <t xml:space="preserve">Bielkowo </t>
  </si>
  <si>
    <t>Pręgowo</t>
  </si>
  <si>
    <t>Buszkowy</t>
  </si>
  <si>
    <t xml:space="preserve">Ostróżki </t>
  </si>
  <si>
    <t xml:space="preserve">Konopnickiej </t>
  </si>
  <si>
    <t>1.</t>
  </si>
  <si>
    <t>RAZEM:</t>
  </si>
  <si>
    <t>Chodniki</t>
  </si>
  <si>
    <t>Czapielsk</t>
  </si>
  <si>
    <t>Fiołkowa od Przemysłowej do Leszczynowej</t>
  </si>
  <si>
    <t xml:space="preserve">Lipowa od ulicy Dolnej do ulicy Leśna Góra </t>
  </si>
  <si>
    <t xml:space="preserve">Słonecznikowa na całej długości </t>
  </si>
  <si>
    <t>Targowisko do 221 ( wzdłuż Raduni)</t>
  </si>
  <si>
    <t>Pl. Kaszubski od Żabki do skrzyżowania z powiatową (odcinek przy nr 3)</t>
  </si>
  <si>
    <t xml:space="preserve">Wybickiego od ul. Dworcowej do mostu nad kanałem Raduni, str. przy centrum handl. </t>
  </si>
  <si>
    <t>Wybickiego od ul. Ważnego w stronę Lublewa do wysokości nr 48</t>
  </si>
  <si>
    <t xml:space="preserve">Przemysłowa - lewa strona jadąc od Kolbud od drugiego wjazdu do Ziaji do ulicy Fiołkowej </t>
  </si>
  <si>
    <t>Dworcowa (lewa strona od DW221 do przejazdu kolejowego)</t>
  </si>
  <si>
    <t>Sienkiewicza ( od drogi powiatowej),</t>
  </si>
  <si>
    <t>Prusa na całej długości</t>
  </si>
  <si>
    <t>targowisko Pl. Kaszubski wraz z zejściem</t>
  </si>
  <si>
    <t>Wyżynna od 221 do ul. Na Skarpie (lewa strona)</t>
  </si>
  <si>
    <t>I</t>
  </si>
  <si>
    <t>Dług. ( mb)</t>
  </si>
  <si>
    <t>II</t>
  </si>
  <si>
    <t xml:space="preserve">Kościelna </t>
  </si>
  <si>
    <t>III</t>
  </si>
  <si>
    <t>IV</t>
  </si>
  <si>
    <t>VI</t>
  </si>
  <si>
    <t>VIII</t>
  </si>
  <si>
    <t>XI</t>
  </si>
  <si>
    <t>XII</t>
  </si>
  <si>
    <t>Ciągi pieszo-rowerowe</t>
  </si>
  <si>
    <t>Kolbudy-Kowale</t>
  </si>
  <si>
    <t>Ścieżka wokół małego jeziora ul. Polna</t>
  </si>
  <si>
    <t>Parkingi, tereny inne</t>
  </si>
  <si>
    <t>parking przy ul. Staromłyńskiej ( Policja)</t>
  </si>
  <si>
    <t>A</t>
  </si>
  <si>
    <t>B</t>
  </si>
  <si>
    <t>C</t>
  </si>
  <si>
    <t>D</t>
  </si>
  <si>
    <t>Leśna Góra</t>
  </si>
  <si>
    <t>Bukowskiego</t>
  </si>
  <si>
    <t>Nowińska</t>
  </si>
  <si>
    <t>Wybickiego-Na Skarpie (dz. nr 616)</t>
  </si>
  <si>
    <t xml:space="preserve">Kolbudy </t>
  </si>
  <si>
    <t>Modrzewiowa-Krótka</t>
  </si>
  <si>
    <t>E</t>
  </si>
  <si>
    <t>Przystanki komunikacji publicznej</t>
  </si>
  <si>
    <t>Teren Gminy</t>
  </si>
  <si>
    <t xml:space="preserve">Razem </t>
  </si>
  <si>
    <r>
      <t>Pow. ( m</t>
    </r>
    <r>
      <rPr>
        <b/>
        <sz val="11"/>
        <rFont val="Calibri"/>
        <family val="2"/>
      </rPr>
      <t>²</t>
    </r>
    <r>
      <rPr>
        <b/>
        <sz val="11"/>
        <rFont val="Calibri"/>
        <family val="2"/>
        <scheme val="minor"/>
      </rPr>
      <t>)</t>
    </r>
  </si>
  <si>
    <t>Szkolna - lewa strona jadąc od Lublewa - od ulicy Żytniej do ulicy Rolniczej</t>
  </si>
  <si>
    <t>Szkolna - prawa strona - od ulicy Rolniczej do mostu nad Radunią</t>
  </si>
  <si>
    <t>Polna</t>
  </si>
  <si>
    <t>Dolna prawa strona od drogi powiatowej do końca (za plac zabaw)</t>
  </si>
  <si>
    <t>Nagórskiego od pętli autobusowej w str. szkoły do szlabanu</t>
  </si>
  <si>
    <t>dziedziniec wejście do basenu/szkoły</t>
  </si>
  <si>
    <t>Fiołkowa od Słonecznikowej do cmentarza</t>
  </si>
  <si>
    <t xml:space="preserve">Nagórskiego parkingi na pętli </t>
  </si>
  <si>
    <t>Nagórskiego parkingi wzdłuż ulicy w stronę szkoły</t>
  </si>
  <si>
    <t xml:space="preserve">basen/szkoła pomiędzy basenem a orlikiem </t>
  </si>
  <si>
    <t>Tysiąclecia prawa/lewa strona i wzdłuż Reknicy do mostku</t>
  </si>
  <si>
    <t>mostek Tysiąclecia - rynek</t>
  </si>
  <si>
    <t>mostek Tysiąclecia - Przemysłowa</t>
  </si>
  <si>
    <t xml:space="preserve">Przedszkolna od 221 do 221 (bez łącznika) </t>
  </si>
  <si>
    <t>Przedszkolna parking naprzeciwko przedszkola</t>
  </si>
  <si>
    <t>Polna od ronda do nr 44 (prawa strona)</t>
  </si>
  <si>
    <t>Strażacka (lewa strona w kierunku Ostróżek) do ost.  Zabudowań</t>
  </si>
  <si>
    <t>od bloku Tysiąclecia 4 do 221 wzdłuż Raduni</t>
  </si>
  <si>
    <t>Schody/odcinki schodowe/mostki</t>
  </si>
  <si>
    <t>schody kończące chodnik od rynku do drogi 221 (wzdłuż Raduni)</t>
  </si>
  <si>
    <t>schody kończące chodnik od bloku Tysiąclecia 4 do drogi 221 (wzdłuż Raduni)</t>
  </si>
  <si>
    <t xml:space="preserve">Bukowskiego naprzeciwko szkoły i Brzozowa ze szczytu szkoły </t>
  </si>
  <si>
    <t xml:space="preserve">Wołodyjowskiego prawa, lewa strona </t>
  </si>
  <si>
    <t>Wykaz chodników, ciągów pieszo-rowerowych, parkingów i terenów innych przeznaczonych do utrzymania zimowego w sezonie 2023 / 2024</t>
  </si>
  <si>
    <t>Ciąg pieszo-rowerowy wzdłuż drogi wojewódzkiej 221 od ul. Wyżynnej do pętli autobusowej przy ZKiW Kolbudy</t>
  </si>
  <si>
    <t>CHODNIKI RAZEM:</t>
  </si>
  <si>
    <t>CIĄGI PIESZO-ROWEROWE RAZEM:</t>
  </si>
  <si>
    <r>
      <t>przystanki autobusowe 27 szt. x 30 m</t>
    </r>
    <r>
      <rPr>
        <sz val="11"/>
        <rFont val="Arial"/>
        <family val="2"/>
        <charset val="238"/>
      </rPr>
      <t>²</t>
    </r>
  </si>
  <si>
    <t>PARKINGI RAZEM:</t>
  </si>
  <si>
    <t>ODCINKI SCHODOWE RAZEM:</t>
  </si>
  <si>
    <t>PRZYSTANKI RAZEM:</t>
  </si>
  <si>
    <t>BABIDÓŁ NOWINY</t>
  </si>
  <si>
    <t xml:space="preserve">L. p. </t>
  </si>
  <si>
    <t>Nazwa ulicy</t>
  </si>
  <si>
    <t>Długość (m)</t>
  </si>
  <si>
    <t>Brzozowy Gaj</t>
  </si>
  <si>
    <t>Jaśminowy Stok</t>
  </si>
  <si>
    <t>Leśny Zakątek</t>
  </si>
  <si>
    <t>Słoneczny Stok do końca w prawo</t>
  </si>
  <si>
    <t>Słoneczny Trakt</t>
  </si>
  <si>
    <t>Tęczowa Polana</t>
  </si>
  <si>
    <t>Zaciszne Wzgórze</t>
  </si>
  <si>
    <t>Zielona Dolina, tak jak zabudowania</t>
  </si>
  <si>
    <t>boczna od ul. Słoneczny Trakt, ul. Krucza</t>
  </si>
  <si>
    <t>droga od drogi wojewódzkiej 221 do pętli autobusowej wraz z pętlą</t>
  </si>
  <si>
    <t>droga od ul. Leśny Zakątek do ul. Kocanki (objazd przez las)</t>
  </si>
  <si>
    <t>droga przez las od ul. Leśny Zakątek do drogi powiatowej</t>
  </si>
  <si>
    <t>Razem</t>
  </si>
  <si>
    <t>KOLBUDY</t>
  </si>
  <si>
    <t>Boczna</t>
  </si>
  <si>
    <t>Borowikowa</t>
  </si>
  <si>
    <t>Bukowskiego i przed pocztą w prawo do ul. Promiennej</t>
  </si>
  <si>
    <t>Bukowy Jar</t>
  </si>
  <si>
    <t>Chabrowa</t>
  </si>
  <si>
    <t>Dolina Staw  (w lewo od Nowińskiej, tak jak do Poziomkowej)</t>
  </si>
  <si>
    <t>Górna</t>
  </si>
  <si>
    <t>Krótka</t>
  </si>
  <si>
    <t>Laurowa</t>
  </si>
  <si>
    <t>Lawendowa</t>
  </si>
  <si>
    <t>Leśna</t>
  </si>
  <si>
    <t>Łukowa</t>
  </si>
  <si>
    <t>Maślakowa</t>
  </si>
  <si>
    <t>Miętowa</t>
  </si>
  <si>
    <t>Mirabelkowa</t>
  </si>
  <si>
    <t>Młyńska i dojazd do p. Naliwajka</t>
  </si>
  <si>
    <t>Modrzewiowa</t>
  </si>
  <si>
    <t>Mostowa od Przemysłowej do mostku</t>
  </si>
  <si>
    <t>Na Piaskach</t>
  </si>
  <si>
    <t>Na Skarpie</t>
  </si>
  <si>
    <t>Na Wzgórzu</t>
  </si>
  <si>
    <t>Nagórskiego wraz z pętlą autobusową</t>
  </si>
  <si>
    <t>Oliwkowa</t>
  </si>
  <si>
    <t>Opieńkowa</t>
  </si>
  <si>
    <t>Osiedle Leśników</t>
  </si>
  <si>
    <t>Osiedlowa</t>
  </si>
  <si>
    <t>Pl. Kaszubski (droga, odcinek przy rynku)</t>
  </si>
  <si>
    <t xml:space="preserve">Polna </t>
  </si>
  <si>
    <t>Poziomkowa</t>
  </si>
  <si>
    <t xml:space="preserve">Promienna do nr 97, 99 i kawałek w stronę Lublewa Gd. </t>
  </si>
  <si>
    <t>Przedszkolna</t>
  </si>
  <si>
    <t>Raduńska</t>
  </si>
  <si>
    <t>Reknicka</t>
  </si>
  <si>
    <t>Rodzinna</t>
  </si>
  <si>
    <t>Skrzatów</t>
  </si>
  <si>
    <t>Spacerowa</t>
  </si>
  <si>
    <t>Szafranowa</t>
  </si>
  <si>
    <t>Świerkowa</t>
  </si>
  <si>
    <t>Tartaczna do końca (Os. Nauczyciel.) i boczna tak jak do „Kuferka” (dz.577/2)</t>
  </si>
  <si>
    <t>Topolowa</t>
  </si>
  <si>
    <t>Truskawkowa tak jak zabudowania i w prawo skos do p. Majocha (dz.78/9) i ta pierwsza  do p. Grot</t>
  </si>
  <si>
    <t>Trzy Dęby</t>
  </si>
  <si>
    <t>Tysiąclecia</t>
  </si>
  <si>
    <t>Ukośna</t>
  </si>
  <si>
    <t>Ważnego</t>
  </si>
  <si>
    <t>Wędkarska</t>
  </si>
  <si>
    <t>Widokowa</t>
  </si>
  <si>
    <t>Wojska Polskiego i dwie krótkie w lewo</t>
  </si>
  <si>
    <t>Wyżynna i w prawo od Wyżynnej naprzeciwko Na Skarpie do nr 8 (dz. 89/5)</t>
  </si>
  <si>
    <t>Zielna od 221 do Bielkowa i pierwsza w lewo jak do Domu Opieki</t>
  </si>
  <si>
    <t>Złota</t>
  </si>
  <si>
    <t>boczna od Polnej za ul. Truflową w lewo, dz. nr 2017/7 do nr 61A, 61B, 63</t>
  </si>
  <si>
    <t>boczne od Pl. Kaszubskiego za Ośrodkiem Zdrowia i pod starą pocztę</t>
  </si>
  <si>
    <t>droga w lewo za dawną bazą Roki Trans i w prawo</t>
  </si>
  <si>
    <t>pierwsza w lewo od Tysiąclecia pod garaże i ostatnia w lewo pod śmietniki</t>
  </si>
  <si>
    <t>ŁAPINO</t>
  </si>
  <si>
    <t>Kmicica, na końcu w lewo i w prawo, tak jak zabudowania</t>
  </si>
  <si>
    <t>Rocha Kowalskiego</t>
  </si>
  <si>
    <t>Sapiehy i odcinek w prawo do końca</t>
  </si>
  <si>
    <t>Sienkiewicza od Przemysłowej wraz z pętlą</t>
  </si>
  <si>
    <t>Wołodyjowskiego od zabudowań na górze do dawnej „papierni”</t>
  </si>
  <si>
    <t xml:space="preserve">Zagłoby  </t>
  </si>
  <si>
    <t>droga boczna od Sienkiewicza za przystankiem w lewo do p. Dyrki (dz. nr 77)</t>
  </si>
  <si>
    <t>droga boczna od Sienkiewiczaw lewo i w prawo do nr 33</t>
  </si>
  <si>
    <t>droga za dawną „gumówką” w prawo i w prawo</t>
  </si>
  <si>
    <t>BIELKOWO</t>
  </si>
  <si>
    <t>Mrozów</t>
  </si>
  <si>
    <t xml:space="preserve">Lukrecjowa </t>
  </si>
  <si>
    <t>Porannych Mgieł i dalej Cedrowa do Kolbud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</si>
</sst>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</font>
    <font>
      <sz val="11"/>
      <name val="Arial"/>
      <family val="2"/>
      <charset val="238"/>
    </font>
    <font>
      <sz val="11"/>
      <color theme="0" tint="-0.24997711111789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3" fontId="5" fillId="2" borderId="1" xfId="0" applyNumberFormat="1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13" xfId="0" applyFont="1" applyFill="1" applyBorder="1"/>
    <xf numFmtId="0" fontId="8" fillId="2" borderId="6" xfId="0" quotePrefix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3" fontId="12" fillId="0" borderId="6" xfId="0" applyNumberFormat="1" applyFont="1" applyBorder="1" applyAlignment="1">
      <alignment horizontal="center"/>
    </xf>
    <xf numFmtId="3" fontId="12" fillId="0" borderId="21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3" fontId="9" fillId="0" borderId="30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1" xfId="0" applyFont="1" applyBorder="1"/>
    <xf numFmtId="0" fontId="4" fillId="0" borderId="1" xfId="0" applyFont="1" applyBorder="1"/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2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" fontId="17" fillId="2" borderId="18" xfId="0" applyNumberFormat="1" applyFont="1" applyFill="1" applyBorder="1" applyAlignment="1">
      <alignment horizontal="center" vertical="center"/>
    </xf>
    <xf numFmtId="2" fontId="17" fillId="2" borderId="19" xfId="0" applyNumberFormat="1" applyFont="1" applyFill="1" applyBorder="1" applyAlignment="1">
      <alignment horizontal="center" vertical="center"/>
    </xf>
    <xf numFmtId="2" fontId="17" fillId="2" borderId="2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82"/>
  <sheetViews>
    <sheetView tabSelected="1" view="pageLayout" zoomScaleNormal="100" workbookViewId="0">
      <selection activeCell="C11" sqref="C11"/>
    </sheetView>
  </sheetViews>
  <sheetFormatPr defaultColWidth="9.109375" defaultRowHeight="14.4"/>
  <cols>
    <col min="1" max="1" width="5.44140625" style="8" customWidth="1"/>
    <col min="2" max="2" width="18.6640625" style="8" customWidth="1"/>
    <col min="3" max="3" width="80.33203125" style="3" customWidth="1"/>
    <col min="4" max="4" width="19.109375" style="12" customWidth="1"/>
    <col min="5" max="5" width="13.6640625" style="9" customWidth="1"/>
    <col min="6" max="16384" width="9.109375" style="3"/>
  </cols>
  <sheetData>
    <row r="2" spans="1:5">
      <c r="A2" s="74" t="s">
        <v>82</v>
      </c>
      <c r="B2" s="74"/>
      <c r="C2" s="74"/>
      <c r="D2" s="74"/>
      <c r="E2" s="74"/>
    </row>
    <row r="3" spans="1:5" ht="15" thickBot="1"/>
    <row r="4" spans="1:5">
      <c r="A4" s="14" t="s">
        <v>44</v>
      </c>
      <c r="B4" s="15" t="s">
        <v>0</v>
      </c>
      <c r="C4" s="15" t="s">
        <v>14</v>
      </c>
      <c r="D4" s="16" t="s">
        <v>58</v>
      </c>
      <c r="E4" s="17" t="s">
        <v>30</v>
      </c>
    </row>
    <row r="5" spans="1:5">
      <c r="A5" s="18" t="s">
        <v>29</v>
      </c>
      <c r="B5" s="35" t="s">
        <v>7</v>
      </c>
      <c r="C5" s="36"/>
      <c r="D5" s="36"/>
      <c r="E5" s="37"/>
    </row>
    <row r="6" spans="1:5">
      <c r="A6" s="19">
        <v>1</v>
      </c>
      <c r="B6" s="1"/>
      <c r="C6" s="2" t="s">
        <v>60</v>
      </c>
      <c r="D6" s="4">
        <f t="shared" ref="D6:D7" si="0">E6*1.5</f>
        <v>1350</v>
      </c>
      <c r="E6" s="20">
        <v>900</v>
      </c>
    </row>
    <row r="7" spans="1:5">
      <c r="A7" s="19">
        <v>2</v>
      </c>
      <c r="B7" s="7"/>
      <c r="C7" s="2" t="s">
        <v>59</v>
      </c>
      <c r="D7" s="4">
        <f t="shared" si="0"/>
        <v>975</v>
      </c>
      <c r="E7" s="20">
        <v>650</v>
      </c>
    </row>
    <row r="8" spans="1:5">
      <c r="A8" s="71" t="s">
        <v>13</v>
      </c>
      <c r="B8" s="72"/>
      <c r="C8" s="73"/>
      <c r="D8" s="10">
        <f>SUM(D6:D7)</f>
        <v>2325</v>
      </c>
      <c r="E8" s="30">
        <f>SUM(E6:E7)</f>
        <v>1550</v>
      </c>
    </row>
    <row r="9" spans="1:5">
      <c r="A9" s="18" t="s">
        <v>31</v>
      </c>
      <c r="B9" s="35" t="s">
        <v>1</v>
      </c>
      <c r="C9" s="36"/>
      <c r="D9" s="36"/>
      <c r="E9" s="37"/>
    </row>
    <row r="10" spans="1:5">
      <c r="A10" s="19">
        <v>1</v>
      </c>
      <c r="B10" s="7"/>
      <c r="C10" s="2" t="s">
        <v>32</v>
      </c>
      <c r="D10" s="4">
        <f>E10*1.5</f>
        <v>825</v>
      </c>
      <c r="E10" s="22">
        <v>550</v>
      </c>
    </row>
    <row r="11" spans="1:5">
      <c r="A11" s="19">
        <v>2</v>
      </c>
      <c r="B11" s="7"/>
      <c r="C11" s="2" t="s">
        <v>61</v>
      </c>
      <c r="D11" s="4">
        <f>E11*1.5</f>
        <v>600</v>
      </c>
      <c r="E11" s="22">
        <v>400</v>
      </c>
    </row>
    <row r="12" spans="1:5">
      <c r="A12" s="71" t="s">
        <v>13</v>
      </c>
      <c r="B12" s="72"/>
      <c r="C12" s="73"/>
      <c r="D12" s="10">
        <f>SUM(D10:D11)</f>
        <v>1425</v>
      </c>
      <c r="E12" s="30">
        <f>SUM(E10:E11)</f>
        <v>950</v>
      </c>
    </row>
    <row r="13" spans="1:5">
      <c r="A13" s="18" t="s">
        <v>33</v>
      </c>
      <c r="B13" s="35" t="s">
        <v>9</v>
      </c>
      <c r="C13" s="36"/>
      <c r="D13" s="36"/>
      <c r="E13" s="37"/>
    </row>
    <row r="14" spans="1:5">
      <c r="A14" s="23">
        <v>1</v>
      </c>
      <c r="B14" s="7"/>
      <c r="C14" s="5" t="s">
        <v>62</v>
      </c>
      <c r="D14" s="11">
        <f>E14*1.5</f>
        <v>900</v>
      </c>
      <c r="E14" s="24">
        <v>600</v>
      </c>
    </row>
    <row r="15" spans="1:5">
      <c r="A15" s="19">
        <v>2</v>
      </c>
      <c r="B15" s="1"/>
      <c r="C15" s="2" t="s">
        <v>17</v>
      </c>
      <c r="D15" s="4">
        <f>E15*1</f>
        <v>100</v>
      </c>
      <c r="E15" s="20">
        <v>100</v>
      </c>
    </row>
    <row r="16" spans="1:5">
      <c r="A16" s="71" t="s">
        <v>13</v>
      </c>
      <c r="B16" s="72"/>
      <c r="C16" s="73"/>
      <c r="D16" s="10">
        <f>SUM(D14:D15)</f>
        <v>1000</v>
      </c>
      <c r="E16" s="30">
        <f>SUM(E14:E15)</f>
        <v>700</v>
      </c>
    </row>
    <row r="17" spans="1:5">
      <c r="A17" s="18" t="s">
        <v>34</v>
      </c>
      <c r="B17" s="35" t="s">
        <v>15</v>
      </c>
      <c r="C17" s="36"/>
      <c r="D17" s="36"/>
      <c r="E17" s="37"/>
    </row>
    <row r="18" spans="1:5">
      <c r="A18" s="19">
        <v>1</v>
      </c>
      <c r="B18" s="1"/>
      <c r="C18" s="5" t="s">
        <v>18</v>
      </c>
      <c r="D18" s="4">
        <f>E18*1.5</f>
        <v>1200</v>
      </c>
      <c r="E18" s="20">
        <v>800</v>
      </c>
    </row>
    <row r="19" spans="1:5">
      <c r="A19" s="19">
        <v>2</v>
      </c>
      <c r="B19" s="1"/>
      <c r="C19" s="5" t="s">
        <v>16</v>
      </c>
      <c r="D19" s="4">
        <f>E19*1.5</f>
        <v>225</v>
      </c>
      <c r="E19" s="20">
        <v>150</v>
      </c>
    </row>
    <row r="20" spans="1:5">
      <c r="A20" s="19"/>
      <c r="B20" s="1"/>
      <c r="C20" s="5" t="s">
        <v>65</v>
      </c>
      <c r="D20" s="4">
        <f>E20*1.5</f>
        <v>285</v>
      </c>
      <c r="E20" s="20">
        <v>190</v>
      </c>
    </row>
    <row r="21" spans="1:5">
      <c r="A21" s="71" t="s">
        <v>13</v>
      </c>
      <c r="B21" s="72"/>
      <c r="C21" s="73"/>
      <c r="D21" s="10">
        <f>SUM(D18:D20)</f>
        <v>1710</v>
      </c>
      <c r="E21" s="30">
        <f>SUM(E18:E20)</f>
        <v>1140</v>
      </c>
    </row>
    <row r="22" spans="1:5">
      <c r="A22" s="18" t="s">
        <v>35</v>
      </c>
      <c r="B22" s="35" t="s">
        <v>2</v>
      </c>
      <c r="C22" s="36"/>
      <c r="D22" s="36"/>
      <c r="E22" s="37"/>
    </row>
    <row r="23" spans="1:5">
      <c r="A23" s="19">
        <v>1</v>
      </c>
      <c r="B23" s="1"/>
      <c r="C23" s="2" t="s">
        <v>24</v>
      </c>
      <c r="D23" s="4">
        <f>E23*1.5</f>
        <v>675</v>
      </c>
      <c r="E23" s="24">
        <v>450</v>
      </c>
    </row>
    <row r="24" spans="1:5">
      <c r="A24" s="19">
        <v>2</v>
      </c>
      <c r="B24" s="1"/>
      <c r="C24" s="2" t="s">
        <v>63</v>
      </c>
      <c r="D24" s="4">
        <f t="shared" ref="D24:D33" si="1">E24*1.5</f>
        <v>255</v>
      </c>
      <c r="E24" s="24">
        <v>170</v>
      </c>
    </row>
    <row r="25" spans="1:5">
      <c r="A25" s="19">
        <v>3</v>
      </c>
      <c r="B25" s="1"/>
      <c r="C25" s="2" t="s">
        <v>20</v>
      </c>
      <c r="D25" s="4">
        <f t="shared" si="1"/>
        <v>195</v>
      </c>
      <c r="E25" s="24">
        <v>130</v>
      </c>
    </row>
    <row r="26" spans="1:5">
      <c r="A26" s="19">
        <v>4</v>
      </c>
      <c r="B26" s="1"/>
      <c r="C26" s="2" t="s">
        <v>23</v>
      </c>
      <c r="D26" s="4">
        <f t="shared" si="1"/>
        <v>1170</v>
      </c>
      <c r="E26" s="20">
        <v>780</v>
      </c>
    </row>
    <row r="27" spans="1:5">
      <c r="A27" s="19">
        <v>5</v>
      </c>
      <c r="B27" s="1"/>
      <c r="C27" s="2" t="s">
        <v>19</v>
      </c>
      <c r="D27" s="4">
        <f t="shared" si="1"/>
        <v>165</v>
      </c>
      <c r="E27" s="24">
        <v>110</v>
      </c>
    </row>
    <row r="28" spans="1:5">
      <c r="A28" s="19">
        <v>6</v>
      </c>
      <c r="B28" s="1"/>
      <c r="C28" s="2" t="s">
        <v>76</v>
      </c>
      <c r="D28" s="4">
        <f t="shared" si="1"/>
        <v>75</v>
      </c>
      <c r="E28" s="24">
        <v>50</v>
      </c>
    </row>
    <row r="29" spans="1:5">
      <c r="A29" s="19">
        <v>7</v>
      </c>
      <c r="B29" s="1"/>
      <c r="C29" s="2" t="s">
        <v>69</v>
      </c>
      <c r="D29" s="4">
        <f t="shared" si="1"/>
        <v>420</v>
      </c>
      <c r="E29" s="24">
        <v>280</v>
      </c>
    </row>
    <row r="30" spans="1:5">
      <c r="A30" s="19">
        <v>8</v>
      </c>
      <c r="B30" s="1"/>
      <c r="C30" s="2" t="s">
        <v>21</v>
      </c>
      <c r="D30" s="4">
        <f t="shared" si="1"/>
        <v>600</v>
      </c>
      <c r="E30" s="24">
        <v>400</v>
      </c>
    </row>
    <row r="31" spans="1:5">
      <c r="A31" s="19">
        <v>9</v>
      </c>
      <c r="B31" s="1"/>
      <c r="C31" s="2" t="s">
        <v>22</v>
      </c>
      <c r="D31" s="4">
        <f t="shared" si="1"/>
        <v>180</v>
      </c>
      <c r="E31" s="24">
        <v>120</v>
      </c>
    </row>
    <row r="32" spans="1:5">
      <c r="A32" s="19">
        <v>10</v>
      </c>
      <c r="B32" s="1"/>
      <c r="C32" s="2" t="s">
        <v>28</v>
      </c>
      <c r="D32" s="4">
        <f t="shared" si="1"/>
        <v>150</v>
      </c>
      <c r="E32" s="24">
        <v>100</v>
      </c>
    </row>
    <row r="33" spans="1:5">
      <c r="A33" s="19">
        <v>11</v>
      </c>
      <c r="B33" s="1"/>
      <c r="C33" s="2" t="s">
        <v>72</v>
      </c>
      <c r="D33" s="4">
        <f t="shared" si="1"/>
        <v>540</v>
      </c>
      <c r="E33" s="24">
        <v>360</v>
      </c>
    </row>
    <row r="34" spans="1:5">
      <c r="A34" s="19">
        <v>12</v>
      </c>
      <c r="B34" s="1"/>
      <c r="C34" s="2" t="s">
        <v>74</v>
      </c>
      <c r="D34" s="4">
        <f>E34*1.5</f>
        <v>825</v>
      </c>
      <c r="E34" s="24">
        <v>550</v>
      </c>
    </row>
    <row r="35" spans="1:5">
      <c r="A35" s="71" t="s">
        <v>13</v>
      </c>
      <c r="B35" s="72"/>
      <c r="C35" s="73"/>
      <c r="D35" s="10">
        <f>SUM(D23:D34)</f>
        <v>5250</v>
      </c>
      <c r="E35" s="30">
        <f>SUM(E23:E34)</f>
        <v>3500</v>
      </c>
    </row>
    <row r="36" spans="1:5">
      <c r="A36" s="19" t="s">
        <v>36</v>
      </c>
      <c r="B36" s="35" t="s">
        <v>6</v>
      </c>
      <c r="C36" s="36"/>
      <c r="D36" s="36"/>
      <c r="E36" s="37"/>
    </row>
    <row r="37" spans="1:5">
      <c r="A37" s="19">
        <v>1</v>
      </c>
      <c r="B37" s="2"/>
      <c r="C37" s="2" t="s">
        <v>25</v>
      </c>
      <c r="D37" s="4">
        <f>E37*1.5</f>
        <v>2400</v>
      </c>
      <c r="E37" s="20">
        <v>1600</v>
      </c>
    </row>
    <row r="38" spans="1:5">
      <c r="A38" s="19">
        <v>2</v>
      </c>
      <c r="B38" s="1"/>
      <c r="C38" s="2" t="s">
        <v>81</v>
      </c>
      <c r="D38" s="4">
        <f>E38*1.5</f>
        <v>1050</v>
      </c>
      <c r="E38" s="20">
        <v>700</v>
      </c>
    </row>
    <row r="39" spans="1:5">
      <c r="A39" s="71" t="s">
        <v>13</v>
      </c>
      <c r="B39" s="72"/>
      <c r="C39" s="73"/>
      <c r="D39" s="10">
        <f>SUM(D37:D38)</f>
        <v>3450</v>
      </c>
      <c r="E39" s="30">
        <f>SUM(E37:E38)</f>
        <v>2300</v>
      </c>
    </row>
    <row r="40" spans="1:5">
      <c r="A40" s="19" t="s">
        <v>37</v>
      </c>
      <c r="B40" s="38" t="s">
        <v>10</v>
      </c>
      <c r="C40" s="39"/>
      <c r="D40" s="39"/>
      <c r="E40" s="40"/>
    </row>
    <row r="41" spans="1:5">
      <c r="A41" s="19">
        <v>1</v>
      </c>
      <c r="B41" s="2"/>
      <c r="C41" s="2" t="s">
        <v>11</v>
      </c>
      <c r="D41" s="4">
        <f>E41*1.5</f>
        <v>450</v>
      </c>
      <c r="E41" s="24">
        <v>300</v>
      </c>
    </row>
    <row r="42" spans="1:5">
      <c r="A42" s="19">
        <v>2</v>
      </c>
      <c r="B42" s="1"/>
      <c r="C42" s="2" t="s">
        <v>26</v>
      </c>
      <c r="D42" s="4">
        <f>E42*1.5</f>
        <v>450</v>
      </c>
      <c r="E42" s="24">
        <v>300</v>
      </c>
    </row>
    <row r="43" spans="1:5">
      <c r="A43" s="71" t="s">
        <v>13</v>
      </c>
      <c r="B43" s="72"/>
      <c r="C43" s="73"/>
      <c r="D43" s="10">
        <f>SUM(D41:D42)</f>
        <v>900</v>
      </c>
      <c r="E43" s="30">
        <f>SUM(E41:E42)</f>
        <v>600</v>
      </c>
    </row>
    <row r="44" spans="1:5">
      <c r="A44" s="19" t="s">
        <v>38</v>
      </c>
      <c r="B44" s="38" t="s">
        <v>8</v>
      </c>
      <c r="C44" s="39"/>
      <c r="D44" s="39"/>
      <c r="E44" s="40"/>
    </row>
    <row r="45" spans="1:5">
      <c r="A45" s="19"/>
      <c r="B45" s="2"/>
      <c r="C45" s="2" t="s">
        <v>75</v>
      </c>
      <c r="D45" s="4">
        <f>E45*1</f>
        <v>1000</v>
      </c>
      <c r="E45" s="20">
        <v>1000</v>
      </c>
    </row>
    <row r="46" spans="1:5">
      <c r="A46" s="71" t="s">
        <v>13</v>
      </c>
      <c r="B46" s="72"/>
      <c r="C46" s="73"/>
      <c r="D46" s="10">
        <f>SUM(D45)</f>
        <v>1000</v>
      </c>
      <c r="E46" s="30">
        <f>E45</f>
        <v>1000</v>
      </c>
    </row>
    <row r="47" spans="1:5">
      <c r="A47" s="65" t="s">
        <v>84</v>
      </c>
      <c r="B47" s="66"/>
      <c r="C47" s="67"/>
      <c r="D47" s="29">
        <f>SUM(D46,D43,D39,D35,D21,D16,D12,D8)</f>
        <v>17060</v>
      </c>
      <c r="E47" s="32">
        <f>SUM(E46,E43,E39,E35,E21,E16,E12,E8)</f>
        <v>11740</v>
      </c>
    </row>
    <row r="48" spans="1:5">
      <c r="A48" s="18" t="s">
        <v>45</v>
      </c>
      <c r="B48" s="7" t="s">
        <v>0</v>
      </c>
      <c r="C48" s="7" t="s">
        <v>39</v>
      </c>
      <c r="D48" s="10" t="s">
        <v>58</v>
      </c>
      <c r="E48" s="21" t="s">
        <v>30</v>
      </c>
    </row>
    <row r="49" spans="1:5" ht="28.8">
      <c r="A49" s="19">
        <v>1</v>
      </c>
      <c r="B49" s="1" t="s">
        <v>40</v>
      </c>
      <c r="C49" s="28" t="s">
        <v>83</v>
      </c>
      <c r="D49" s="4">
        <v>3600</v>
      </c>
      <c r="E49" s="20">
        <v>1800</v>
      </c>
    </row>
    <row r="50" spans="1:5">
      <c r="A50" s="19">
        <v>2</v>
      </c>
      <c r="B50" s="1" t="s">
        <v>2</v>
      </c>
      <c r="C50" s="2" t="s">
        <v>41</v>
      </c>
      <c r="D50" s="4">
        <f>E50*2</f>
        <v>1960</v>
      </c>
      <c r="E50" s="22">
        <v>980</v>
      </c>
    </row>
    <row r="51" spans="1:5">
      <c r="A51" s="71" t="s">
        <v>13</v>
      </c>
      <c r="B51" s="72"/>
      <c r="C51" s="73"/>
      <c r="D51" s="13">
        <f>SUM(D49:D50)</f>
        <v>5560</v>
      </c>
      <c r="E51" s="30">
        <f>SUM(E49:E50)</f>
        <v>2780</v>
      </c>
    </row>
    <row r="52" spans="1:5" ht="15" thickBot="1">
      <c r="A52" s="68" t="s">
        <v>85</v>
      </c>
      <c r="B52" s="69"/>
      <c r="C52" s="70"/>
      <c r="D52" s="33">
        <f>D51</f>
        <v>5560</v>
      </c>
      <c r="E52" s="34">
        <f>E51</f>
        <v>2780</v>
      </c>
    </row>
    <row r="53" spans="1:5" ht="15" thickBot="1">
      <c r="A53" s="27"/>
      <c r="B53" s="27"/>
      <c r="C53" s="27"/>
      <c r="D53" s="31"/>
      <c r="E53" s="31"/>
    </row>
    <row r="54" spans="1:5">
      <c r="A54" s="14" t="s">
        <v>46</v>
      </c>
      <c r="B54" s="15" t="s">
        <v>0</v>
      </c>
      <c r="C54" s="15" t="s">
        <v>42</v>
      </c>
      <c r="D54" s="16" t="s">
        <v>58</v>
      </c>
      <c r="E54" s="17" t="s">
        <v>30</v>
      </c>
    </row>
    <row r="55" spans="1:5">
      <c r="A55" s="19">
        <v>1</v>
      </c>
      <c r="B55" s="1" t="s">
        <v>2</v>
      </c>
      <c r="C55" s="2" t="s">
        <v>27</v>
      </c>
      <c r="D55" s="4">
        <v>1000</v>
      </c>
      <c r="E55" s="25"/>
    </row>
    <row r="56" spans="1:5">
      <c r="A56" s="19">
        <v>2</v>
      </c>
      <c r="B56" s="1" t="s">
        <v>2</v>
      </c>
      <c r="C56" s="2" t="s">
        <v>3</v>
      </c>
      <c r="D56" s="4">
        <v>1300</v>
      </c>
      <c r="E56" s="25"/>
    </row>
    <row r="57" spans="1:5">
      <c r="A57" s="19">
        <v>3</v>
      </c>
      <c r="B57" s="1" t="s">
        <v>2</v>
      </c>
      <c r="C57" s="2" t="s">
        <v>43</v>
      </c>
      <c r="D57" s="4">
        <v>1000</v>
      </c>
      <c r="E57" s="25"/>
    </row>
    <row r="58" spans="1:5">
      <c r="A58" s="19">
        <v>4</v>
      </c>
      <c r="B58" s="1" t="s">
        <v>2</v>
      </c>
      <c r="C58" s="2" t="s">
        <v>4</v>
      </c>
      <c r="D58" s="4">
        <v>1000</v>
      </c>
      <c r="E58" s="25"/>
    </row>
    <row r="59" spans="1:5">
      <c r="A59" s="19">
        <v>5</v>
      </c>
      <c r="B59" s="1" t="s">
        <v>2</v>
      </c>
      <c r="C59" s="2" t="s">
        <v>5</v>
      </c>
      <c r="D59" s="4">
        <v>400</v>
      </c>
      <c r="E59" s="25"/>
    </row>
    <row r="60" spans="1:5">
      <c r="A60" s="19">
        <v>6</v>
      </c>
      <c r="B60" s="1" t="s">
        <v>2</v>
      </c>
      <c r="C60" s="2" t="s">
        <v>68</v>
      </c>
      <c r="D60" s="4">
        <v>250</v>
      </c>
      <c r="E60" s="25"/>
    </row>
    <row r="61" spans="1:5">
      <c r="A61" s="19">
        <v>7</v>
      </c>
      <c r="B61" s="1" t="s">
        <v>2</v>
      </c>
      <c r="C61" s="2" t="s">
        <v>64</v>
      </c>
      <c r="D61" s="4">
        <v>200</v>
      </c>
      <c r="E61" s="25"/>
    </row>
    <row r="62" spans="1:5">
      <c r="A62" s="19">
        <v>8</v>
      </c>
      <c r="B62" s="1" t="s">
        <v>2</v>
      </c>
      <c r="C62" s="2" t="s">
        <v>67</v>
      </c>
      <c r="D62" s="4">
        <v>300</v>
      </c>
      <c r="E62" s="25"/>
    </row>
    <row r="63" spans="1:5">
      <c r="A63" s="19">
        <v>9</v>
      </c>
      <c r="B63" s="1" t="s">
        <v>2</v>
      </c>
      <c r="C63" s="2" t="s">
        <v>66</v>
      </c>
      <c r="D63" s="4">
        <v>130</v>
      </c>
      <c r="E63" s="25"/>
    </row>
    <row r="64" spans="1:5">
      <c r="A64" s="19">
        <v>10</v>
      </c>
      <c r="B64" s="1" t="s">
        <v>2</v>
      </c>
      <c r="C64" s="2" t="s">
        <v>73</v>
      </c>
      <c r="D64" s="4">
        <v>90</v>
      </c>
      <c r="E64" s="25"/>
    </row>
    <row r="65" spans="1:5">
      <c r="A65" s="19">
        <v>11</v>
      </c>
      <c r="B65" s="1" t="s">
        <v>8</v>
      </c>
      <c r="C65" s="2" t="s">
        <v>80</v>
      </c>
      <c r="D65" s="4">
        <v>300</v>
      </c>
      <c r="E65" s="25"/>
    </row>
    <row r="66" spans="1:5">
      <c r="A66" s="19"/>
      <c r="B66" s="1"/>
      <c r="C66" s="6" t="s">
        <v>57</v>
      </c>
      <c r="D66" s="13">
        <f>SUM(D55:D65)</f>
        <v>5970</v>
      </c>
      <c r="E66" s="25"/>
    </row>
    <row r="67" spans="1:5">
      <c r="A67" s="65" t="s">
        <v>87</v>
      </c>
      <c r="B67" s="66"/>
      <c r="C67" s="67"/>
      <c r="D67" s="29">
        <f>D66</f>
        <v>5970</v>
      </c>
      <c r="E67" s="41"/>
    </row>
    <row r="68" spans="1:5">
      <c r="A68" s="18" t="s">
        <v>47</v>
      </c>
      <c r="B68" s="7" t="s">
        <v>0</v>
      </c>
      <c r="C68" s="7" t="s">
        <v>77</v>
      </c>
      <c r="D68" s="10" t="s">
        <v>58</v>
      </c>
      <c r="E68" s="21" t="s">
        <v>30</v>
      </c>
    </row>
    <row r="69" spans="1:5">
      <c r="A69" s="19">
        <v>1</v>
      </c>
      <c r="B69" s="1" t="s">
        <v>9</v>
      </c>
      <c r="C69" s="2" t="s">
        <v>48</v>
      </c>
      <c r="D69" s="4">
        <f>E69*1.5</f>
        <v>450</v>
      </c>
      <c r="E69" s="24">
        <v>300</v>
      </c>
    </row>
    <row r="70" spans="1:5">
      <c r="A70" s="19">
        <v>2</v>
      </c>
      <c r="B70" s="1" t="s">
        <v>2</v>
      </c>
      <c r="C70" s="2" t="s">
        <v>49</v>
      </c>
      <c r="D70" s="4">
        <f t="shared" ref="D70:D71" si="2">E70*1.5</f>
        <v>120</v>
      </c>
      <c r="E70" s="24">
        <v>80</v>
      </c>
    </row>
    <row r="71" spans="1:5">
      <c r="A71" s="19">
        <v>3</v>
      </c>
      <c r="B71" s="1" t="s">
        <v>2</v>
      </c>
      <c r="C71" s="2" t="s">
        <v>50</v>
      </c>
      <c r="D71" s="4">
        <f t="shared" si="2"/>
        <v>600</v>
      </c>
      <c r="E71" s="24">
        <v>400</v>
      </c>
    </row>
    <row r="72" spans="1:5">
      <c r="A72" s="19">
        <v>4</v>
      </c>
      <c r="B72" s="1" t="s">
        <v>2</v>
      </c>
      <c r="C72" s="2" t="s">
        <v>51</v>
      </c>
      <c r="D72" s="4">
        <v>60</v>
      </c>
      <c r="E72" s="24">
        <v>60</v>
      </c>
    </row>
    <row r="73" spans="1:5">
      <c r="A73" s="19">
        <v>5</v>
      </c>
      <c r="B73" s="1" t="s">
        <v>52</v>
      </c>
      <c r="C73" s="2" t="s">
        <v>53</v>
      </c>
      <c r="D73" s="4">
        <f>E73*1.5</f>
        <v>12</v>
      </c>
      <c r="E73" s="24">
        <v>8</v>
      </c>
    </row>
    <row r="74" spans="1:5">
      <c r="A74" s="19">
        <v>6</v>
      </c>
      <c r="B74" s="1" t="s">
        <v>52</v>
      </c>
      <c r="C74" s="2" t="s">
        <v>70</v>
      </c>
      <c r="D74" s="4">
        <v>40</v>
      </c>
      <c r="E74" s="24"/>
    </row>
    <row r="75" spans="1:5">
      <c r="A75" s="19">
        <v>7</v>
      </c>
      <c r="B75" s="1" t="s">
        <v>52</v>
      </c>
      <c r="C75" s="2" t="s">
        <v>71</v>
      </c>
      <c r="D75" s="4">
        <v>30</v>
      </c>
      <c r="E75" s="24"/>
    </row>
    <row r="76" spans="1:5">
      <c r="A76" s="19">
        <v>8</v>
      </c>
      <c r="B76" s="1" t="s">
        <v>52</v>
      </c>
      <c r="C76" s="2" t="s">
        <v>78</v>
      </c>
      <c r="D76" s="4">
        <v>20</v>
      </c>
      <c r="E76" s="24"/>
    </row>
    <row r="77" spans="1:5">
      <c r="A77" s="19">
        <v>9</v>
      </c>
      <c r="B77" s="1" t="s">
        <v>52</v>
      </c>
      <c r="C77" s="2" t="s">
        <v>79</v>
      </c>
      <c r="D77" s="4">
        <v>20</v>
      </c>
      <c r="E77" s="24"/>
    </row>
    <row r="78" spans="1:5">
      <c r="A78" s="19"/>
      <c r="B78" s="1"/>
      <c r="C78" s="6" t="s">
        <v>57</v>
      </c>
      <c r="D78" s="13">
        <f>SUM(D69:D73)</f>
        <v>1242</v>
      </c>
      <c r="E78" s="24"/>
    </row>
    <row r="79" spans="1:5">
      <c r="A79" s="65" t="s">
        <v>88</v>
      </c>
      <c r="B79" s="66"/>
      <c r="C79" s="67"/>
      <c r="D79" s="42">
        <f>D78</f>
        <v>1242</v>
      </c>
      <c r="E79" s="43"/>
    </row>
    <row r="80" spans="1:5">
      <c r="A80" s="26" t="s">
        <v>54</v>
      </c>
      <c r="B80" s="7" t="s">
        <v>0</v>
      </c>
      <c r="C80" s="7" t="s">
        <v>55</v>
      </c>
      <c r="D80" s="10" t="s">
        <v>58</v>
      </c>
      <c r="E80" s="21" t="s">
        <v>30</v>
      </c>
    </row>
    <row r="81" spans="1:5">
      <c r="A81" s="19" t="s">
        <v>12</v>
      </c>
      <c r="B81" s="1" t="s">
        <v>56</v>
      </c>
      <c r="C81" s="2" t="s">
        <v>86</v>
      </c>
      <c r="D81" s="13">
        <v>810</v>
      </c>
      <c r="E81" s="24"/>
    </row>
    <row r="82" spans="1:5" ht="15" thickBot="1">
      <c r="A82" s="68" t="s">
        <v>89</v>
      </c>
      <c r="B82" s="69"/>
      <c r="C82" s="70"/>
      <c r="D82" s="44">
        <f>D81</f>
        <v>810</v>
      </c>
      <c r="E82" s="45"/>
    </row>
  </sheetData>
  <sortState ref="B55:E65">
    <sortCondition ref="B55:B65"/>
  </sortState>
  <mergeCells count="15">
    <mergeCell ref="A35:C35"/>
    <mergeCell ref="A39:C39"/>
    <mergeCell ref="A43:C43"/>
    <mergeCell ref="A46:C46"/>
    <mergeCell ref="A2:E2"/>
    <mergeCell ref="A8:C8"/>
    <mergeCell ref="A12:C12"/>
    <mergeCell ref="A16:C16"/>
    <mergeCell ref="A21:C21"/>
    <mergeCell ref="A67:C67"/>
    <mergeCell ref="A79:C79"/>
    <mergeCell ref="A82:C82"/>
    <mergeCell ref="A47:C47"/>
    <mergeCell ref="A51:C51"/>
    <mergeCell ref="A52:C52"/>
  </mergeCells>
  <phoneticPr fontId="1" type="noConversion"/>
  <pageMargins left="0" right="0" top="0.74803149606299213" bottom="0.74803149606299213" header="0.31496062992125984" footer="0.31496062992125984"/>
  <pageSetup paperSize="9" scale="95" orientation="landscape" verticalDpi="0" r:id="rId1"/>
  <headerFooter>
    <oddHeader xml:space="preserve">&amp;C&amp;"-,Pogrubiony"Załącznik nr 6 do Specyfikacji
 Warunków Zamówienia Wykaz terenów
</oddHeader>
  </headerFooter>
  <rowBreaks count="2" manualBreakCount="2">
    <brk id="33" max="4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A2" sqref="A2:I16"/>
    </sheetView>
  </sheetViews>
  <sheetFormatPr defaultRowHeight="14.4"/>
  <cols>
    <col min="9" max="9" width="17.109375" customWidth="1"/>
  </cols>
  <sheetData>
    <row r="1" spans="1:9" ht="15" thickBot="1"/>
    <row r="2" spans="1:9" ht="18.600000000000001" thickBot="1">
      <c r="A2" s="82" t="s">
        <v>90</v>
      </c>
      <c r="B2" s="83"/>
      <c r="C2" s="83"/>
      <c r="D2" s="83"/>
      <c r="E2" s="83"/>
      <c r="F2" s="83"/>
      <c r="G2" s="83"/>
      <c r="H2" s="83"/>
      <c r="I2" s="84"/>
    </row>
    <row r="3" spans="1:9">
      <c r="A3" s="46" t="s">
        <v>91</v>
      </c>
      <c r="B3" s="85" t="s">
        <v>92</v>
      </c>
      <c r="C3" s="86"/>
      <c r="D3" s="86"/>
      <c r="E3" s="86"/>
      <c r="F3" s="86"/>
      <c r="G3" s="86"/>
      <c r="H3" s="86"/>
      <c r="I3" s="47" t="s">
        <v>93</v>
      </c>
    </row>
    <row r="4" spans="1:9">
      <c r="A4" s="48">
        <v>1</v>
      </c>
      <c r="B4" s="80" t="s">
        <v>94</v>
      </c>
      <c r="C4" s="81"/>
      <c r="D4" s="81"/>
      <c r="E4" s="81"/>
      <c r="F4" s="81"/>
      <c r="G4" s="81"/>
      <c r="H4" s="81"/>
      <c r="I4" s="49">
        <v>230</v>
      </c>
    </row>
    <row r="5" spans="1:9">
      <c r="A5" s="48">
        <v>2</v>
      </c>
      <c r="B5" s="80" t="s">
        <v>95</v>
      </c>
      <c r="C5" s="81"/>
      <c r="D5" s="81"/>
      <c r="E5" s="81"/>
      <c r="F5" s="81"/>
      <c r="G5" s="81"/>
      <c r="H5" s="81"/>
      <c r="I5" s="49">
        <v>290</v>
      </c>
    </row>
    <row r="6" spans="1:9">
      <c r="A6" s="48">
        <v>3</v>
      </c>
      <c r="B6" s="80" t="s">
        <v>96</v>
      </c>
      <c r="C6" s="81"/>
      <c r="D6" s="81"/>
      <c r="E6" s="81"/>
      <c r="F6" s="81"/>
      <c r="G6" s="81"/>
      <c r="H6" s="81"/>
      <c r="I6" s="49">
        <v>400</v>
      </c>
    </row>
    <row r="7" spans="1:9">
      <c r="A7" s="48">
        <v>4</v>
      </c>
      <c r="B7" s="80" t="s">
        <v>97</v>
      </c>
      <c r="C7" s="81"/>
      <c r="D7" s="81"/>
      <c r="E7" s="81"/>
      <c r="F7" s="81"/>
      <c r="G7" s="81"/>
      <c r="H7" s="81"/>
      <c r="I7" s="49">
        <v>190</v>
      </c>
    </row>
    <row r="8" spans="1:9">
      <c r="A8" s="48">
        <v>5</v>
      </c>
      <c r="B8" s="80" t="s">
        <v>98</v>
      </c>
      <c r="C8" s="81"/>
      <c r="D8" s="81"/>
      <c r="E8" s="81"/>
      <c r="F8" s="81"/>
      <c r="G8" s="81"/>
      <c r="H8" s="81"/>
      <c r="I8" s="49">
        <v>550</v>
      </c>
    </row>
    <row r="9" spans="1:9">
      <c r="A9" s="48">
        <v>6</v>
      </c>
      <c r="B9" s="80" t="s">
        <v>99</v>
      </c>
      <c r="C9" s="81"/>
      <c r="D9" s="81"/>
      <c r="E9" s="81"/>
      <c r="F9" s="81"/>
      <c r="G9" s="81"/>
      <c r="H9" s="81"/>
      <c r="I9" s="49">
        <v>530</v>
      </c>
    </row>
    <row r="10" spans="1:9">
      <c r="A10" s="48">
        <v>7</v>
      </c>
      <c r="B10" s="80" t="s">
        <v>100</v>
      </c>
      <c r="C10" s="81"/>
      <c r="D10" s="81"/>
      <c r="E10" s="81"/>
      <c r="F10" s="81"/>
      <c r="G10" s="81"/>
      <c r="H10" s="81"/>
      <c r="I10" s="49">
        <v>300</v>
      </c>
    </row>
    <row r="11" spans="1:9">
      <c r="A11" s="48">
        <v>8</v>
      </c>
      <c r="B11" s="80" t="s">
        <v>101</v>
      </c>
      <c r="C11" s="81"/>
      <c r="D11" s="81"/>
      <c r="E11" s="81"/>
      <c r="F11" s="81"/>
      <c r="G11" s="81"/>
      <c r="H11" s="81"/>
      <c r="I11" s="49">
        <v>500</v>
      </c>
    </row>
    <row r="12" spans="1:9">
      <c r="A12" s="48">
        <v>9</v>
      </c>
      <c r="B12" s="75" t="s">
        <v>102</v>
      </c>
      <c r="C12" s="76"/>
      <c r="D12" s="76"/>
      <c r="E12" s="76"/>
      <c r="F12" s="76"/>
      <c r="G12" s="76"/>
      <c r="H12" s="77"/>
      <c r="I12" s="49">
        <v>150</v>
      </c>
    </row>
    <row r="13" spans="1:9">
      <c r="A13" s="48">
        <v>10</v>
      </c>
      <c r="B13" s="80" t="s">
        <v>103</v>
      </c>
      <c r="C13" s="81"/>
      <c r="D13" s="81"/>
      <c r="E13" s="81"/>
      <c r="F13" s="81"/>
      <c r="G13" s="81"/>
      <c r="H13" s="81"/>
      <c r="I13" s="49">
        <v>670</v>
      </c>
    </row>
    <row r="14" spans="1:9">
      <c r="A14" s="48">
        <v>11</v>
      </c>
      <c r="B14" s="75" t="s">
        <v>104</v>
      </c>
      <c r="C14" s="76"/>
      <c r="D14" s="76"/>
      <c r="E14" s="76"/>
      <c r="F14" s="76"/>
      <c r="G14" s="76"/>
      <c r="H14" s="77"/>
      <c r="I14" s="50">
        <v>1250</v>
      </c>
    </row>
    <row r="15" spans="1:9">
      <c r="A15" s="48">
        <v>12</v>
      </c>
      <c r="B15" s="75" t="s">
        <v>105</v>
      </c>
      <c r="C15" s="76"/>
      <c r="D15" s="76"/>
      <c r="E15" s="76"/>
      <c r="F15" s="76"/>
      <c r="G15" s="76"/>
      <c r="H15" s="77"/>
      <c r="I15" s="50">
        <v>1200</v>
      </c>
    </row>
    <row r="16" spans="1:9" ht="15" thickBot="1">
      <c r="A16" s="51"/>
      <c r="B16" s="78" t="s">
        <v>106</v>
      </c>
      <c r="C16" s="79"/>
      <c r="D16" s="79"/>
      <c r="E16" s="79"/>
      <c r="F16" s="79"/>
      <c r="G16" s="79"/>
      <c r="H16" s="79"/>
      <c r="I16" s="52">
        <f>SUM(I4:I15)</f>
        <v>6260</v>
      </c>
    </row>
  </sheetData>
  <mergeCells count="15">
    <mergeCell ref="B7:H7"/>
    <mergeCell ref="A2:I2"/>
    <mergeCell ref="B3:H3"/>
    <mergeCell ref="B4:H4"/>
    <mergeCell ref="B5:H5"/>
    <mergeCell ref="B6:H6"/>
    <mergeCell ref="B14:H14"/>
    <mergeCell ref="B15:H15"/>
    <mergeCell ref="B16:H16"/>
    <mergeCell ref="B8:H8"/>
    <mergeCell ref="B9:H9"/>
    <mergeCell ref="B10:H10"/>
    <mergeCell ref="B11:H11"/>
    <mergeCell ref="B12:H12"/>
    <mergeCell ref="B13:H1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0"/>
  <sheetViews>
    <sheetView topLeftCell="A31" workbookViewId="0">
      <selection activeCell="A2" sqref="A2:J60"/>
    </sheetView>
  </sheetViews>
  <sheetFormatPr defaultRowHeight="14.4"/>
  <cols>
    <col min="10" max="10" width="14" customWidth="1"/>
  </cols>
  <sheetData>
    <row r="1" spans="1:10" ht="15" thickBot="1"/>
    <row r="2" spans="1:10" ht="18.600000000000001" thickBot="1">
      <c r="A2" s="101" t="s">
        <v>107</v>
      </c>
      <c r="B2" s="102"/>
      <c r="C2" s="102"/>
      <c r="D2" s="102"/>
      <c r="E2" s="102"/>
      <c r="F2" s="102"/>
      <c r="G2" s="102"/>
      <c r="H2" s="102"/>
      <c r="I2" s="102"/>
      <c r="J2" s="103"/>
    </row>
    <row r="3" spans="1:10">
      <c r="A3" s="53" t="s">
        <v>91</v>
      </c>
      <c r="B3" s="86" t="s">
        <v>92</v>
      </c>
      <c r="C3" s="104"/>
      <c r="D3" s="104"/>
      <c r="E3" s="104"/>
      <c r="F3" s="104"/>
      <c r="G3" s="104"/>
      <c r="H3" s="104"/>
      <c r="I3" s="104"/>
      <c r="J3" s="54" t="s">
        <v>93</v>
      </c>
    </row>
    <row r="4" spans="1:10">
      <c r="A4" s="23">
        <v>1</v>
      </c>
      <c r="B4" s="90" t="s">
        <v>108</v>
      </c>
      <c r="C4" s="90"/>
      <c r="D4" s="90"/>
      <c r="E4" s="90"/>
      <c r="F4" s="90"/>
      <c r="G4" s="90"/>
      <c r="H4" s="90"/>
      <c r="I4" s="90"/>
      <c r="J4" s="55">
        <v>80</v>
      </c>
    </row>
    <row r="5" spans="1:10">
      <c r="A5" s="23">
        <v>2</v>
      </c>
      <c r="B5" s="90" t="s">
        <v>109</v>
      </c>
      <c r="C5" s="90"/>
      <c r="D5" s="90"/>
      <c r="E5" s="90"/>
      <c r="F5" s="90"/>
      <c r="G5" s="90"/>
      <c r="H5" s="90"/>
      <c r="I5" s="90"/>
      <c r="J5" s="55">
        <v>140</v>
      </c>
    </row>
    <row r="6" spans="1:10">
      <c r="A6" s="23">
        <v>3</v>
      </c>
      <c r="B6" s="90" t="s">
        <v>110</v>
      </c>
      <c r="C6" s="90"/>
      <c r="D6" s="90"/>
      <c r="E6" s="90"/>
      <c r="F6" s="90"/>
      <c r="G6" s="90"/>
      <c r="H6" s="90"/>
      <c r="I6" s="90"/>
      <c r="J6" s="55">
        <v>470</v>
      </c>
    </row>
    <row r="7" spans="1:10">
      <c r="A7" s="23">
        <v>4</v>
      </c>
      <c r="B7" s="95" t="s">
        <v>111</v>
      </c>
      <c r="C7" s="96"/>
      <c r="D7" s="96"/>
      <c r="E7" s="96"/>
      <c r="F7" s="96"/>
      <c r="G7" s="96"/>
      <c r="H7" s="96"/>
      <c r="I7" s="97"/>
      <c r="J7" s="55">
        <v>140</v>
      </c>
    </row>
    <row r="8" spans="1:10">
      <c r="A8" s="23">
        <v>5</v>
      </c>
      <c r="B8" s="90" t="s">
        <v>112</v>
      </c>
      <c r="C8" s="90"/>
      <c r="D8" s="90"/>
      <c r="E8" s="90"/>
      <c r="F8" s="90"/>
      <c r="G8" s="90"/>
      <c r="H8" s="90"/>
      <c r="I8" s="90"/>
      <c r="J8" s="55">
        <v>420</v>
      </c>
    </row>
    <row r="9" spans="1:10">
      <c r="A9" s="23">
        <v>6</v>
      </c>
      <c r="B9" s="95" t="s">
        <v>113</v>
      </c>
      <c r="C9" s="96"/>
      <c r="D9" s="96"/>
      <c r="E9" s="96"/>
      <c r="F9" s="96"/>
      <c r="G9" s="96"/>
      <c r="H9" s="96"/>
      <c r="I9" s="97"/>
      <c r="J9" s="55">
        <v>220</v>
      </c>
    </row>
    <row r="10" spans="1:10">
      <c r="A10" s="23">
        <v>7</v>
      </c>
      <c r="B10" s="90" t="s">
        <v>114</v>
      </c>
      <c r="C10" s="90"/>
      <c r="D10" s="90"/>
      <c r="E10" s="90"/>
      <c r="F10" s="90"/>
      <c r="G10" s="90"/>
      <c r="H10" s="90"/>
      <c r="I10" s="90"/>
      <c r="J10" s="55">
        <v>360</v>
      </c>
    </row>
    <row r="11" spans="1:10">
      <c r="A11" s="23">
        <v>8</v>
      </c>
      <c r="B11" s="90" t="s">
        <v>115</v>
      </c>
      <c r="C11" s="90"/>
      <c r="D11" s="90"/>
      <c r="E11" s="90"/>
      <c r="F11" s="90"/>
      <c r="G11" s="90"/>
      <c r="H11" s="90"/>
      <c r="I11" s="90"/>
      <c r="J11" s="55">
        <v>100</v>
      </c>
    </row>
    <row r="12" spans="1:10">
      <c r="A12" s="23">
        <v>9</v>
      </c>
      <c r="B12" s="90" t="s">
        <v>116</v>
      </c>
      <c r="C12" s="90"/>
      <c r="D12" s="90"/>
      <c r="E12" s="90"/>
      <c r="F12" s="90"/>
      <c r="G12" s="90"/>
      <c r="H12" s="90"/>
      <c r="I12" s="90"/>
      <c r="J12" s="55">
        <v>250</v>
      </c>
    </row>
    <row r="13" spans="1:10">
      <c r="A13" s="23">
        <v>10</v>
      </c>
      <c r="B13" s="90" t="s">
        <v>117</v>
      </c>
      <c r="C13" s="90"/>
      <c r="D13" s="90"/>
      <c r="E13" s="90"/>
      <c r="F13" s="90"/>
      <c r="G13" s="90"/>
      <c r="H13" s="90"/>
      <c r="I13" s="90"/>
      <c r="J13" s="55">
        <v>170</v>
      </c>
    </row>
    <row r="14" spans="1:10">
      <c r="A14" s="23">
        <v>11</v>
      </c>
      <c r="B14" s="90" t="s">
        <v>118</v>
      </c>
      <c r="C14" s="90"/>
      <c r="D14" s="90"/>
      <c r="E14" s="90"/>
      <c r="F14" s="90"/>
      <c r="G14" s="90"/>
      <c r="H14" s="90"/>
      <c r="I14" s="90"/>
      <c r="J14" s="55">
        <v>480</v>
      </c>
    </row>
    <row r="15" spans="1:10">
      <c r="A15" s="23">
        <v>12</v>
      </c>
      <c r="B15" s="90" t="s">
        <v>119</v>
      </c>
      <c r="C15" s="90"/>
      <c r="D15" s="90"/>
      <c r="E15" s="90"/>
      <c r="F15" s="90"/>
      <c r="G15" s="90"/>
      <c r="H15" s="90"/>
      <c r="I15" s="90"/>
      <c r="J15" s="55">
        <v>530</v>
      </c>
    </row>
    <row r="16" spans="1:10">
      <c r="A16" s="23">
        <v>13</v>
      </c>
      <c r="B16" s="98" t="s">
        <v>120</v>
      </c>
      <c r="C16" s="99"/>
      <c r="D16" s="99"/>
      <c r="E16" s="99"/>
      <c r="F16" s="99"/>
      <c r="G16" s="99"/>
      <c r="H16" s="99"/>
      <c r="I16" s="100"/>
      <c r="J16" s="55">
        <v>150</v>
      </c>
    </row>
    <row r="17" spans="1:10">
      <c r="A17" s="23">
        <v>14</v>
      </c>
      <c r="B17" s="90" t="s">
        <v>121</v>
      </c>
      <c r="C17" s="90"/>
      <c r="D17" s="90"/>
      <c r="E17" s="90"/>
      <c r="F17" s="90"/>
      <c r="G17" s="90"/>
      <c r="H17" s="90"/>
      <c r="I17" s="90"/>
      <c r="J17" s="55">
        <v>270</v>
      </c>
    </row>
    <row r="18" spans="1:10">
      <c r="A18" s="23">
        <v>15</v>
      </c>
      <c r="B18" s="87" t="s">
        <v>122</v>
      </c>
      <c r="C18" s="87"/>
      <c r="D18" s="87"/>
      <c r="E18" s="87"/>
      <c r="F18" s="87"/>
      <c r="G18" s="87"/>
      <c r="H18" s="87"/>
      <c r="I18" s="87"/>
      <c r="J18" s="56">
        <v>200</v>
      </c>
    </row>
    <row r="19" spans="1:10">
      <c r="A19" s="23">
        <v>16</v>
      </c>
      <c r="B19" s="90" t="s">
        <v>123</v>
      </c>
      <c r="C19" s="90"/>
      <c r="D19" s="90"/>
      <c r="E19" s="90"/>
      <c r="F19" s="90"/>
      <c r="G19" s="90"/>
      <c r="H19" s="90"/>
      <c r="I19" s="90"/>
      <c r="J19" s="55">
        <v>740</v>
      </c>
    </row>
    <row r="20" spans="1:10">
      <c r="A20" s="23">
        <v>17</v>
      </c>
      <c r="B20" s="90" t="s">
        <v>124</v>
      </c>
      <c r="C20" s="90"/>
      <c r="D20" s="90"/>
      <c r="E20" s="90"/>
      <c r="F20" s="90"/>
      <c r="G20" s="90"/>
      <c r="H20" s="90"/>
      <c r="I20" s="90"/>
      <c r="J20" s="55">
        <v>160</v>
      </c>
    </row>
    <row r="21" spans="1:10">
      <c r="A21" s="23">
        <v>18</v>
      </c>
      <c r="B21" s="90" t="s">
        <v>125</v>
      </c>
      <c r="C21" s="90"/>
      <c r="D21" s="90"/>
      <c r="E21" s="90"/>
      <c r="F21" s="90"/>
      <c r="G21" s="90"/>
      <c r="H21" s="90"/>
      <c r="I21" s="90"/>
      <c r="J21" s="55">
        <v>130</v>
      </c>
    </row>
    <row r="22" spans="1:10">
      <c r="A22" s="23">
        <v>19</v>
      </c>
      <c r="B22" s="90" t="s">
        <v>126</v>
      </c>
      <c r="C22" s="90"/>
      <c r="D22" s="90"/>
      <c r="E22" s="90"/>
      <c r="F22" s="90"/>
      <c r="G22" s="90"/>
      <c r="H22" s="90"/>
      <c r="I22" s="90"/>
      <c r="J22" s="55">
        <v>250</v>
      </c>
    </row>
    <row r="23" spans="1:10">
      <c r="A23" s="23">
        <v>20</v>
      </c>
      <c r="B23" s="90" t="s">
        <v>127</v>
      </c>
      <c r="C23" s="90"/>
      <c r="D23" s="90"/>
      <c r="E23" s="90"/>
      <c r="F23" s="90"/>
      <c r="G23" s="90"/>
      <c r="H23" s="90"/>
      <c r="I23" s="90"/>
      <c r="J23" s="55">
        <v>280</v>
      </c>
    </row>
    <row r="24" spans="1:10">
      <c r="A24" s="23">
        <v>21</v>
      </c>
      <c r="B24" s="90" t="s">
        <v>128</v>
      </c>
      <c r="C24" s="90"/>
      <c r="D24" s="90"/>
      <c r="E24" s="90"/>
      <c r="F24" s="90"/>
      <c r="G24" s="90"/>
      <c r="H24" s="90"/>
      <c r="I24" s="90"/>
      <c r="J24" s="55">
        <v>170</v>
      </c>
    </row>
    <row r="25" spans="1:10">
      <c r="A25" s="23">
        <v>22</v>
      </c>
      <c r="B25" s="90" t="s">
        <v>129</v>
      </c>
      <c r="C25" s="90"/>
      <c r="D25" s="90"/>
      <c r="E25" s="90"/>
      <c r="F25" s="90"/>
      <c r="G25" s="90"/>
      <c r="H25" s="90"/>
      <c r="I25" s="90"/>
      <c r="J25" s="55">
        <v>350</v>
      </c>
    </row>
    <row r="26" spans="1:10">
      <c r="A26" s="23">
        <v>23</v>
      </c>
      <c r="B26" s="90" t="s">
        <v>50</v>
      </c>
      <c r="C26" s="90"/>
      <c r="D26" s="90"/>
      <c r="E26" s="90"/>
      <c r="F26" s="90"/>
      <c r="G26" s="90"/>
      <c r="H26" s="90"/>
      <c r="I26" s="90"/>
      <c r="J26" s="55">
        <v>970</v>
      </c>
    </row>
    <row r="27" spans="1:10">
      <c r="A27" s="23">
        <v>24</v>
      </c>
      <c r="B27" s="90" t="s">
        <v>130</v>
      </c>
      <c r="C27" s="90"/>
      <c r="D27" s="90"/>
      <c r="E27" s="90"/>
      <c r="F27" s="90"/>
      <c r="G27" s="90"/>
      <c r="H27" s="90"/>
      <c r="I27" s="90"/>
      <c r="J27" s="55">
        <v>200</v>
      </c>
    </row>
    <row r="28" spans="1:10">
      <c r="A28" s="23">
        <v>25</v>
      </c>
      <c r="B28" s="90" t="s">
        <v>131</v>
      </c>
      <c r="C28" s="90"/>
      <c r="D28" s="90"/>
      <c r="E28" s="90"/>
      <c r="F28" s="90"/>
      <c r="G28" s="90"/>
      <c r="H28" s="90"/>
      <c r="I28" s="90"/>
      <c r="J28" s="55">
        <v>110</v>
      </c>
    </row>
    <row r="29" spans="1:10">
      <c r="A29" s="23">
        <v>26</v>
      </c>
      <c r="B29" s="90" t="s">
        <v>132</v>
      </c>
      <c r="C29" s="90"/>
      <c r="D29" s="90"/>
      <c r="E29" s="90"/>
      <c r="F29" s="90"/>
      <c r="G29" s="90"/>
      <c r="H29" s="90"/>
      <c r="I29" s="90"/>
      <c r="J29" s="55">
        <v>400</v>
      </c>
    </row>
    <row r="30" spans="1:10">
      <c r="A30" s="23">
        <v>27</v>
      </c>
      <c r="B30" s="90" t="s">
        <v>133</v>
      </c>
      <c r="C30" s="90"/>
      <c r="D30" s="90"/>
      <c r="E30" s="90"/>
      <c r="F30" s="90"/>
      <c r="G30" s="90"/>
      <c r="H30" s="90"/>
      <c r="I30" s="90"/>
      <c r="J30" s="55">
        <v>120</v>
      </c>
    </row>
    <row r="31" spans="1:10">
      <c r="A31" s="23">
        <v>28</v>
      </c>
      <c r="B31" s="95" t="s">
        <v>134</v>
      </c>
      <c r="C31" s="96"/>
      <c r="D31" s="96"/>
      <c r="E31" s="96"/>
      <c r="F31" s="96"/>
      <c r="G31" s="96"/>
      <c r="H31" s="96"/>
      <c r="I31" s="97"/>
      <c r="J31" s="55">
        <v>130</v>
      </c>
    </row>
    <row r="32" spans="1:10">
      <c r="A32" s="23">
        <v>29</v>
      </c>
      <c r="B32" s="90" t="s">
        <v>135</v>
      </c>
      <c r="C32" s="90"/>
      <c r="D32" s="90"/>
      <c r="E32" s="90"/>
      <c r="F32" s="90"/>
      <c r="G32" s="90"/>
      <c r="H32" s="90"/>
      <c r="I32" s="90"/>
      <c r="J32" s="55">
        <v>2100</v>
      </c>
    </row>
    <row r="33" spans="1:10">
      <c r="A33" s="23">
        <v>30</v>
      </c>
      <c r="B33" s="95" t="s">
        <v>136</v>
      </c>
      <c r="C33" s="96"/>
      <c r="D33" s="96"/>
      <c r="E33" s="96"/>
      <c r="F33" s="96"/>
      <c r="G33" s="96"/>
      <c r="H33" s="96"/>
      <c r="I33" s="97"/>
      <c r="J33" s="55">
        <v>240</v>
      </c>
    </row>
    <row r="34" spans="1:10">
      <c r="A34" s="23">
        <v>31</v>
      </c>
      <c r="B34" s="95" t="s">
        <v>137</v>
      </c>
      <c r="C34" s="96"/>
      <c r="D34" s="96"/>
      <c r="E34" s="96"/>
      <c r="F34" s="96"/>
      <c r="G34" s="96"/>
      <c r="H34" s="96"/>
      <c r="I34" s="97"/>
      <c r="J34" s="55">
        <v>280</v>
      </c>
    </row>
    <row r="35" spans="1:10">
      <c r="A35" s="23">
        <v>32</v>
      </c>
      <c r="B35" s="90" t="s">
        <v>138</v>
      </c>
      <c r="C35" s="90"/>
      <c r="D35" s="90"/>
      <c r="E35" s="90"/>
      <c r="F35" s="90"/>
      <c r="G35" s="90"/>
      <c r="H35" s="90"/>
      <c r="I35" s="90"/>
      <c r="J35" s="55">
        <v>530</v>
      </c>
    </row>
    <row r="36" spans="1:10">
      <c r="A36" s="23">
        <v>33</v>
      </c>
      <c r="B36" s="90" t="s">
        <v>139</v>
      </c>
      <c r="C36" s="90"/>
      <c r="D36" s="90"/>
      <c r="E36" s="90"/>
      <c r="F36" s="90"/>
      <c r="G36" s="90"/>
      <c r="H36" s="90"/>
      <c r="I36" s="90"/>
      <c r="J36" s="55">
        <v>140</v>
      </c>
    </row>
    <row r="37" spans="1:10">
      <c r="A37" s="23">
        <v>34</v>
      </c>
      <c r="B37" s="90" t="s">
        <v>140</v>
      </c>
      <c r="C37" s="90"/>
      <c r="D37" s="90"/>
      <c r="E37" s="90"/>
      <c r="F37" s="90"/>
      <c r="G37" s="90"/>
      <c r="H37" s="90"/>
      <c r="I37" s="90"/>
      <c r="J37" s="55">
        <v>360</v>
      </c>
    </row>
    <row r="38" spans="1:10">
      <c r="A38" s="23">
        <v>35</v>
      </c>
      <c r="B38" s="90" t="s">
        <v>141</v>
      </c>
      <c r="C38" s="90"/>
      <c r="D38" s="90"/>
      <c r="E38" s="90"/>
      <c r="F38" s="90"/>
      <c r="G38" s="90"/>
      <c r="H38" s="90"/>
      <c r="I38" s="90"/>
      <c r="J38" s="55">
        <v>140</v>
      </c>
    </row>
    <row r="39" spans="1:10">
      <c r="A39" s="23">
        <v>36</v>
      </c>
      <c r="B39" s="90" t="s">
        <v>142</v>
      </c>
      <c r="C39" s="90"/>
      <c r="D39" s="90"/>
      <c r="E39" s="90"/>
      <c r="F39" s="90"/>
      <c r="G39" s="90"/>
      <c r="H39" s="90"/>
      <c r="I39" s="90"/>
      <c r="J39" s="55">
        <v>250</v>
      </c>
    </row>
    <row r="40" spans="1:10">
      <c r="A40" s="23">
        <v>37</v>
      </c>
      <c r="B40" s="90" t="s">
        <v>143</v>
      </c>
      <c r="C40" s="90"/>
      <c r="D40" s="90"/>
      <c r="E40" s="90"/>
      <c r="F40" s="90"/>
      <c r="G40" s="90"/>
      <c r="H40" s="90"/>
      <c r="I40" s="90"/>
      <c r="J40" s="55">
        <v>230</v>
      </c>
    </row>
    <row r="41" spans="1:10">
      <c r="A41" s="23">
        <v>38</v>
      </c>
      <c r="B41" s="90" t="s">
        <v>144</v>
      </c>
      <c r="C41" s="90"/>
      <c r="D41" s="90"/>
      <c r="E41" s="90"/>
      <c r="F41" s="90"/>
      <c r="G41" s="90"/>
      <c r="H41" s="90"/>
      <c r="I41" s="90"/>
      <c r="J41" s="55">
        <v>170</v>
      </c>
    </row>
    <row r="42" spans="1:10">
      <c r="A42" s="23">
        <v>39</v>
      </c>
      <c r="B42" s="90" t="s">
        <v>145</v>
      </c>
      <c r="C42" s="90"/>
      <c r="D42" s="90"/>
      <c r="E42" s="90"/>
      <c r="F42" s="90"/>
      <c r="G42" s="90"/>
      <c r="H42" s="90"/>
      <c r="I42" s="90"/>
      <c r="J42" s="55">
        <v>70</v>
      </c>
    </row>
    <row r="43" spans="1:10">
      <c r="A43" s="23">
        <v>40</v>
      </c>
      <c r="B43" s="90" t="s">
        <v>146</v>
      </c>
      <c r="C43" s="90"/>
      <c r="D43" s="90"/>
      <c r="E43" s="90"/>
      <c r="F43" s="90"/>
      <c r="G43" s="90"/>
      <c r="H43" s="90"/>
      <c r="I43" s="90"/>
      <c r="J43" s="55">
        <v>790</v>
      </c>
    </row>
    <row r="44" spans="1:10">
      <c r="A44" s="23">
        <v>41</v>
      </c>
      <c r="B44" s="90" t="s">
        <v>147</v>
      </c>
      <c r="C44" s="90"/>
      <c r="D44" s="90"/>
      <c r="E44" s="90"/>
      <c r="F44" s="90"/>
      <c r="G44" s="90"/>
      <c r="H44" s="90"/>
      <c r="I44" s="90"/>
      <c r="J44" s="55">
        <v>280</v>
      </c>
    </row>
    <row r="45" spans="1:10">
      <c r="A45" s="23">
        <v>42</v>
      </c>
      <c r="B45" s="90" t="s">
        <v>148</v>
      </c>
      <c r="C45" s="90"/>
      <c r="D45" s="90"/>
      <c r="E45" s="90"/>
      <c r="F45" s="90"/>
      <c r="G45" s="90"/>
      <c r="H45" s="90"/>
      <c r="I45" s="90"/>
      <c r="J45" s="55">
        <v>200</v>
      </c>
    </row>
    <row r="46" spans="1:10">
      <c r="A46" s="23">
        <v>43</v>
      </c>
      <c r="B46" s="90" t="s">
        <v>149</v>
      </c>
      <c r="C46" s="90"/>
      <c r="D46" s="90"/>
      <c r="E46" s="90"/>
      <c r="F46" s="90"/>
      <c r="G46" s="90"/>
      <c r="H46" s="90"/>
      <c r="I46" s="90"/>
      <c r="J46" s="55">
        <v>740</v>
      </c>
    </row>
    <row r="47" spans="1:10">
      <c r="A47" s="23">
        <v>44</v>
      </c>
      <c r="B47" s="90" t="s">
        <v>150</v>
      </c>
      <c r="C47" s="90"/>
      <c r="D47" s="90"/>
      <c r="E47" s="90"/>
      <c r="F47" s="90"/>
      <c r="G47" s="90"/>
      <c r="H47" s="90"/>
      <c r="I47" s="90"/>
      <c r="J47" s="55">
        <v>350</v>
      </c>
    </row>
    <row r="48" spans="1:10">
      <c r="A48" s="23">
        <v>45</v>
      </c>
      <c r="B48" s="90" t="s">
        <v>151</v>
      </c>
      <c r="C48" s="90"/>
      <c r="D48" s="90"/>
      <c r="E48" s="90"/>
      <c r="F48" s="90"/>
      <c r="G48" s="90"/>
      <c r="H48" s="90"/>
      <c r="I48" s="90"/>
      <c r="J48" s="55">
        <v>220</v>
      </c>
    </row>
    <row r="49" spans="1:10">
      <c r="A49" s="23">
        <v>46</v>
      </c>
      <c r="B49" s="90" t="s">
        <v>152</v>
      </c>
      <c r="C49" s="90"/>
      <c r="D49" s="90"/>
      <c r="E49" s="90"/>
      <c r="F49" s="90"/>
      <c r="G49" s="90"/>
      <c r="H49" s="90"/>
      <c r="I49" s="90"/>
      <c r="J49" s="55">
        <v>590</v>
      </c>
    </row>
    <row r="50" spans="1:10">
      <c r="A50" s="23">
        <v>47</v>
      </c>
      <c r="B50" s="90" t="s">
        <v>153</v>
      </c>
      <c r="C50" s="90"/>
      <c r="D50" s="90"/>
      <c r="E50" s="90"/>
      <c r="F50" s="90"/>
      <c r="G50" s="90"/>
      <c r="H50" s="90"/>
      <c r="I50" s="90"/>
      <c r="J50" s="55">
        <v>270</v>
      </c>
    </row>
    <row r="51" spans="1:10">
      <c r="A51" s="23">
        <v>48</v>
      </c>
      <c r="B51" s="91" t="s">
        <v>154</v>
      </c>
      <c r="C51" s="91"/>
      <c r="D51" s="91"/>
      <c r="E51" s="91"/>
      <c r="F51" s="91"/>
      <c r="G51" s="91"/>
      <c r="H51" s="91"/>
      <c r="I51" s="91"/>
      <c r="J51" s="57">
        <v>430</v>
      </c>
    </row>
    <row r="52" spans="1:10">
      <c r="A52" s="23">
        <v>49</v>
      </c>
      <c r="B52" s="87" t="s">
        <v>155</v>
      </c>
      <c r="C52" s="87"/>
      <c r="D52" s="87"/>
      <c r="E52" s="87"/>
      <c r="F52" s="87"/>
      <c r="G52" s="87"/>
      <c r="H52" s="87"/>
      <c r="I52" s="87"/>
      <c r="J52" s="56">
        <v>700</v>
      </c>
    </row>
    <row r="53" spans="1:10">
      <c r="A53" s="23">
        <v>50</v>
      </c>
      <c r="B53" s="87" t="s">
        <v>156</v>
      </c>
      <c r="C53" s="87"/>
      <c r="D53" s="87"/>
      <c r="E53" s="87"/>
      <c r="F53" s="87"/>
      <c r="G53" s="87"/>
      <c r="H53" s="87"/>
      <c r="I53" s="87"/>
      <c r="J53" s="56">
        <v>380</v>
      </c>
    </row>
    <row r="54" spans="1:10">
      <c r="A54" s="23">
        <v>51</v>
      </c>
      <c r="B54" s="87" t="s">
        <v>157</v>
      </c>
      <c r="C54" s="87"/>
      <c r="D54" s="87"/>
      <c r="E54" s="87"/>
      <c r="F54" s="87"/>
      <c r="G54" s="87"/>
      <c r="H54" s="87"/>
      <c r="I54" s="87"/>
      <c r="J54" s="56">
        <v>1300</v>
      </c>
    </row>
    <row r="55" spans="1:10">
      <c r="A55" s="23">
        <v>52</v>
      </c>
      <c r="B55" s="92" t="s">
        <v>158</v>
      </c>
      <c r="C55" s="93"/>
      <c r="D55" s="93"/>
      <c r="E55" s="93"/>
      <c r="F55" s="93"/>
      <c r="G55" s="93"/>
      <c r="H55" s="93"/>
      <c r="I55" s="94"/>
      <c r="J55" s="56">
        <v>140</v>
      </c>
    </row>
    <row r="56" spans="1:10">
      <c r="A56" s="23">
        <v>53</v>
      </c>
      <c r="B56" s="87" t="s">
        <v>159</v>
      </c>
      <c r="C56" s="87"/>
      <c r="D56" s="87"/>
      <c r="E56" s="87"/>
      <c r="F56" s="87"/>
      <c r="G56" s="87"/>
      <c r="H56" s="87"/>
      <c r="I56" s="87"/>
      <c r="J56" s="56">
        <v>70</v>
      </c>
    </row>
    <row r="57" spans="1:10">
      <c r="A57" s="23">
        <v>54</v>
      </c>
      <c r="B57" s="87" t="s">
        <v>160</v>
      </c>
      <c r="C57" s="87"/>
      <c r="D57" s="87"/>
      <c r="E57" s="87"/>
      <c r="F57" s="87"/>
      <c r="G57" s="87"/>
      <c r="H57" s="87"/>
      <c r="I57" s="87"/>
      <c r="J57" s="56">
        <v>200</v>
      </c>
    </row>
    <row r="58" spans="1:10">
      <c r="A58" s="23">
        <v>55</v>
      </c>
      <c r="B58" s="87" t="s">
        <v>161</v>
      </c>
      <c r="C58" s="87"/>
      <c r="D58" s="87"/>
      <c r="E58" s="87"/>
      <c r="F58" s="87"/>
      <c r="G58" s="87"/>
      <c r="H58" s="87"/>
      <c r="I58" s="87"/>
      <c r="J58" s="56">
        <v>170</v>
      </c>
    </row>
    <row r="59" spans="1:10">
      <c r="A59" s="23">
        <v>56</v>
      </c>
      <c r="B59" s="87" t="s">
        <v>162</v>
      </c>
      <c r="C59" s="87"/>
      <c r="D59" s="87"/>
      <c r="E59" s="87"/>
      <c r="F59" s="87"/>
      <c r="G59" s="87"/>
      <c r="H59" s="87"/>
      <c r="I59" s="87"/>
      <c r="J59" s="56">
        <v>120</v>
      </c>
    </row>
    <row r="60" spans="1:10" ht="15" thickBot="1">
      <c r="A60" s="58"/>
      <c r="B60" s="88" t="s">
        <v>106</v>
      </c>
      <c r="C60" s="89"/>
      <c r="D60" s="89"/>
      <c r="E60" s="89"/>
      <c r="F60" s="89"/>
      <c r="G60" s="89"/>
      <c r="H60" s="89"/>
      <c r="I60" s="89"/>
      <c r="J60" s="59">
        <f>SUM(J4:J59)</f>
        <v>19450</v>
      </c>
    </row>
  </sheetData>
  <mergeCells count="59">
    <mergeCell ref="B7:I7"/>
    <mergeCell ref="A2:J2"/>
    <mergeCell ref="B3:I3"/>
    <mergeCell ref="B4:I4"/>
    <mergeCell ref="B5:I5"/>
    <mergeCell ref="B6:I6"/>
    <mergeCell ref="B19:I19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31:I31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0:I30"/>
    <mergeCell ref="B43:I43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B41:I41"/>
    <mergeCell ref="B42:I42"/>
    <mergeCell ref="B55:I55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B56:I56"/>
    <mergeCell ref="B57:I57"/>
    <mergeCell ref="B58:I58"/>
    <mergeCell ref="B59:I59"/>
    <mergeCell ref="B60:I6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A2" sqref="A2:J13"/>
    </sheetView>
  </sheetViews>
  <sheetFormatPr defaultRowHeight="14.4"/>
  <cols>
    <col min="10" max="10" width="13.6640625" customWidth="1"/>
  </cols>
  <sheetData>
    <row r="1" spans="1:10" ht="15" thickBot="1"/>
    <row r="2" spans="1:10" ht="18.600000000000001" thickBot="1">
      <c r="A2" s="101" t="s">
        <v>163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>
      <c r="A3" s="53" t="s">
        <v>91</v>
      </c>
      <c r="B3" s="86" t="s">
        <v>92</v>
      </c>
      <c r="C3" s="104"/>
      <c r="D3" s="104"/>
      <c r="E3" s="104"/>
      <c r="F3" s="104"/>
      <c r="G3" s="104"/>
      <c r="H3" s="104"/>
      <c r="I3" s="104"/>
      <c r="J3" s="54" t="s">
        <v>93</v>
      </c>
    </row>
    <row r="4" spans="1:10">
      <c r="A4" s="23">
        <v>1</v>
      </c>
      <c r="B4" s="90" t="s">
        <v>164</v>
      </c>
      <c r="C4" s="90"/>
      <c r="D4" s="90"/>
      <c r="E4" s="90"/>
      <c r="F4" s="90"/>
      <c r="G4" s="90"/>
      <c r="H4" s="90"/>
      <c r="I4" s="90"/>
      <c r="J4" s="55">
        <v>280</v>
      </c>
    </row>
    <row r="5" spans="1:10">
      <c r="A5" s="23">
        <v>2</v>
      </c>
      <c r="B5" s="90" t="s">
        <v>165</v>
      </c>
      <c r="C5" s="90"/>
      <c r="D5" s="90"/>
      <c r="E5" s="90"/>
      <c r="F5" s="90"/>
      <c r="G5" s="90"/>
      <c r="H5" s="90"/>
      <c r="I5" s="90"/>
      <c r="J5" s="55">
        <v>130</v>
      </c>
    </row>
    <row r="6" spans="1:10">
      <c r="A6" s="23">
        <v>3</v>
      </c>
      <c r="B6" s="90" t="s">
        <v>166</v>
      </c>
      <c r="C6" s="90"/>
      <c r="D6" s="90"/>
      <c r="E6" s="90"/>
      <c r="F6" s="90"/>
      <c r="G6" s="90"/>
      <c r="H6" s="90"/>
      <c r="I6" s="90"/>
      <c r="J6" s="55">
        <v>320</v>
      </c>
    </row>
    <row r="7" spans="1:10">
      <c r="A7" s="23">
        <v>4</v>
      </c>
      <c r="B7" s="90" t="s">
        <v>167</v>
      </c>
      <c r="C7" s="90"/>
      <c r="D7" s="90"/>
      <c r="E7" s="90"/>
      <c r="F7" s="90"/>
      <c r="G7" s="90"/>
      <c r="H7" s="90"/>
      <c r="I7" s="90"/>
      <c r="J7" s="55">
        <v>1700</v>
      </c>
    </row>
    <row r="8" spans="1:10">
      <c r="A8" s="23">
        <v>5</v>
      </c>
      <c r="B8" s="90" t="s">
        <v>168</v>
      </c>
      <c r="C8" s="90"/>
      <c r="D8" s="90"/>
      <c r="E8" s="90"/>
      <c r="F8" s="90"/>
      <c r="G8" s="90"/>
      <c r="H8" s="90"/>
      <c r="I8" s="90"/>
      <c r="J8" s="55">
        <v>1250</v>
      </c>
    </row>
    <row r="9" spans="1:10">
      <c r="A9" s="23">
        <v>6</v>
      </c>
      <c r="B9" s="90" t="s">
        <v>169</v>
      </c>
      <c r="C9" s="90"/>
      <c r="D9" s="90"/>
      <c r="E9" s="90"/>
      <c r="F9" s="90"/>
      <c r="G9" s="90"/>
      <c r="H9" s="90"/>
      <c r="I9" s="90"/>
      <c r="J9" s="55">
        <v>500</v>
      </c>
    </row>
    <row r="10" spans="1:10">
      <c r="A10" s="23">
        <v>7</v>
      </c>
      <c r="B10" s="90" t="s">
        <v>170</v>
      </c>
      <c r="C10" s="90"/>
      <c r="D10" s="90"/>
      <c r="E10" s="90"/>
      <c r="F10" s="90"/>
      <c r="G10" s="90"/>
      <c r="H10" s="90"/>
      <c r="I10" s="90"/>
      <c r="J10" s="55">
        <v>80</v>
      </c>
    </row>
    <row r="11" spans="1:10">
      <c r="A11" s="23">
        <v>8</v>
      </c>
      <c r="B11" s="90" t="s">
        <v>171</v>
      </c>
      <c r="C11" s="90"/>
      <c r="D11" s="90"/>
      <c r="E11" s="90"/>
      <c r="F11" s="90"/>
      <c r="G11" s="90"/>
      <c r="H11" s="90"/>
      <c r="I11" s="90"/>
      <c r="J11" s="55">
        <v>110</v>
      </c>
    </row>
    <row r="12" spans="1:10">
      <c r="A12" s="23">
        <v>9</v>
      </c>
      <c r="B12" s="90" t="s">
        <v>172</v>
      </c>
      <c r="C12" s="90"/>
      <c r="D12" s="90"/>
      <c r="E12" s="90"/>
      <c r="F12" s="90"/>
      <c r="G12" s="90"/>
      <c r="H12" s="90"/>
      <c r="I12" s="90"/>
      <c r="J12" s="55">
        <v>90</v>
      </c>
    </row>
    <row r="13" spans="1:10" ht="15" thickBot="1">
      <c r="A13" s="60"/>
      <c r="B13" s="105" t="s">
        <v>106</v>
      </c>
      <c r="C13" s="106"/>
      <c r="D13" s="106"/>
      <c r="E13" s="106"/>
      <c r="F13" s="106"/>
      <c r="G13" s="106"/>
      <c r="H13" s="106"/>
      <c r="I13" s="106"/>
      <c r="J13" s="61">
        <f>SUM(J4:J12)</f>
        <v>4460</v>
      </c>
    </row>
  </sheetData>
  <mergeCells count="12">
    <mergeCell ref="B13:I13"/>
    <mergeCell ref="A2:J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2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A2" sqref="A2:J7"/>
    </sheetView>
  </sheetViews>
  <sheetFormatPr defaultRowHeight="14.4"/>
  <cols>
    <col min="10" max="10" width="15" customWidth="1"/>
  </cols>
  <sheetData>
    <row r="1" spans="1:10" ht="15" thickBot="1"/>
    <row r="2" spans="1:10" ht="18.600000000000001" thickBot="1">
      <c r="A2" s="82" t="s">
        <v>173</v>
      </c>
      <c r="B2" s="107"/>
      <c r="C2" s="107"/>
      <c r="D2" s="107"/>
      <c r="E2" s="107"/>
      <c r="F2" s="107"/>
      <c r="G2" s="107"/>
      <c r="H2" s="107"/>
      <c r="I2" s="107"/>
      <c r="J2" s="108"/>
    </row>
    <row r="3" spans="1:10">
      <c r="A3" s="62" t="s">
        <v>91</v>
      </c>
      <c r="B3" s="113" t="s">
        <v>92</v>
      </c>
      <c r="C3" s="114"/>
      <c r="D3" s="114"/>
      <c r="E3" s="114"/>
      <c r="F3" s="114"/>
      <c r="G3" s="114"/>
      <c r="H3" s="114"/>
      <c r="I3" s="114"/>
      <c r="J3" s="63" t="s">
        <v>93</v>
      </c>
    </row>
    <row r="4" spans="1:10">
      <c r="A4" s="64">
        <v>3</v>
      </c>
      <c r="B4" s="112" t="s">
        <v>174</v>
      </c>
      <c r="C4" s="112"/>
      <c r="D4" s="112"/>
      <c r="E4" s="112"/>
      <c r="F4" s="112"/>
      <c r="G4" s="112"/>
      <c r="H4" s="112"/>
      <c r="I4" s="112"/>
      <c r="J4" s="49">
        <v>340</v>
      </c>
    </row>
    <row r="5" spans="1:10">
      <c r="A5" s="64">
        <v>4</v>
      </c>
      <c r="B5" s="112" t="s">
        <v>175</v>
      </c>
      <c r="C5" s="112"/>
      <c r="D5" s="112"/>
      <c r="E5" s="112"/>
      <c r="F5" s="112"/>
      <c r="G5" s="112"/>
      <c r="H5" s="112"/>
      <c r="I5" s="112"/>
      <c r="J5" s="49">
        <v>80</v>
      </c>
    </row>
    <row r="6" spans="1:10">
      <c r="A6" s="64">
        <v>5</v>
      </c>
      <c r="B6" s="112" t="s">
        <v>176</v>
      </c>
      <c r="C6" s="112"/>
      <c r="D6" s="112"/>
      <c r="E6" s="112"/>
      <c r="F6" s="112"/>
      <c r="G6" s="112"/>
      <c r="H6" s="112"/>
      <c r="I6" s="112"/>
      <c r="J6" s="49">
        <v>1700</v>
      </c>
    </row>
    <row r="7" spans="1:10" ht="15" thickBot="1">
      <c r="A7" s="109" t="s">
        <v>106</v>
      </c>
      <c r="B7" s="110"/>
      <c r="C7" s="110"/>
      <c r="D7" s="110"/>
      <c r="E7" s="110"/>
      <c r="F7" s="110"/>
      <c r="G7" s="110"/>
      <c r="H7" s="110"/>
      <c r="I7" s="111"/>
      <c r="J7" s="52">
        <f>SUM(J4:J6)</f>
        <v>2120</v>
      </c>
    </row>
  </sheetData>
  <mergeCells count="6">
    <mergeCell ref="A7:I7"/>
    <mergeCell ref="B6:I6"/>
    <mergeCell ref="A2:J2"/>
    <mergeCell ref="B3:I3"/>
    <mergeCell ref="B4:I4"/>
    <mergeCell ref="B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Chodniki, ciągi i tereny inne</vt:lpstr>
      <vt:lpstr>Wykaz dróg - Babidół Nowiny</vt:lpstr>
      <vt:lpstr>Wykaz dróg - Kolbudy</vt:lpstr>
      <vt:lpstr>Wykaz dróg - Łapino</vt:lpstr>
      <vt:lpstr>Wykaz dróg - Bielkowo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</dc:creator>
  <cp:lastModifiedBy>Małgorzata Poluchowicz</cp:lastModifiedBy>
  <cp:lastPrinted>2022-11-08T11:05:23Z</cp:lastPrinted>
  <dcterms:created xsi:type="dcterms:W3CDTF">2020-09-08T06:04:07Z</dcterms:created>
  <dcterms:modified xsi:type="dcterms:W3CDTF">2023-09-29T07:28:28Z</dcterms:modified>
</cp:coreProperties>
</file>