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REFERAT REALIZACJI INWESTYCJI\INWESTYCJE GMINNE\ReAktywacja\REAKTYWACJA_ETAP II\PRZETARG_ReAktywacja Etap II_roboczy\"/>
    </mc:Choice>
  </mc:AlternateContent>
  <xr:revisionPtr revIDLastSave="0" documentId="13_ncr:1_{75159A5D-F5EF-4087-ADCB-D6720AEC535E}" xr6:coauthVersionLast="47" xr6:coauthVersionMax="47" xr10:uidLastSave="{00000000-0000-0000-0000-000000000000}"/>
  <bookViews>
    <workbookView xWindow="3465" yWindow="3465" windowWidth="21600" windowHeight="11295" xr2:uid="{00000000-000D-0000-FFFF-FFFF00000000}"/>
  </bookViews>
  <sheets>
    <sheet name="ZZK " sheetId="5" r:id="rId1"/>
  </sheets>
  <definedNames>
    <definedName name="_xlnm.Print_Titles" localSheetId="0">'ZZK '!$37:$37</definedName>
  </definedNames>
  <calcPr calcId="181029" fullPrecision="0"/>
</workbook>
</file>

<file path=xl/calcChain.xml><?xml version="1.0" encoding="utf-8"?>
<calcChain xmlns="http://schemas.openxmlformats.org/spreadsheetml/2006/main">
  <c r="G60" i="5" l="1"/>
  <c r="G72" i="5"/>
  <c r="G71" i="5"/>
  <c r="G70" i="5"/>
  <c r="G69" i="5"/>
  <c r="G68" i="5"/>
  <c r="G67" i="5"/>
  <c r="G66" i="5"/>
  <c r="G65" i="5"/>
  <c r="G64" i="5"/>
  <c r="G63" i="5"/>
  <c r="G59" i="5"/>
  <c r="G58" i="5"/>
  <c r="G57" i="5"/>
  <c r="G56" i="5"/>
  <c r="G55" i="5"/>
  <c r="G54" i="5"/>
  <c r="G53" i="5"/>
  <c r="G52" i="5"/>
  <c r="G49" i="5"/>
  <c r="G50" i="5" s="1"/>
  <c r="D14" i="5" s="1"/>
  <c r="G48" i="5"/>
  <c r="G45" i="5"/>
  <c r="G44" i="5"/>
  <c r="G43" i="5"/>
  <c r="G42" i="5"/>
  <c r="G39" i="5"/>
  <c r="G40" i="5"/>
  <c r="G73" i="5" l="1"/>
  <c r="D16" i="5" s="1"/>
  <c r="G61" i="5"/>
  <c r="D15" i="5" s="1"/>
  <c r="G46" i="5"/>
  <c r="D13" i="5" s="1"/>
  <c r="D12" i="5"/>
  <c r="G74" i="5" l="1"/>
  <c r="G75" i="5" s="1"/>
  <c r="G76" i="5" s="1"/>
  <c r="D17" i="5"/>
  <c r="D18" i="5" s="1"/>
  <c r="D19" i="5" s="1"/>
</calcChain>
</file>

<file path=xl/sharedStrings.xml><?xml version="1.0" encoding="utf-8"?>
<sst xmlns="http://schemas.openxmlformats.org/spreadsheetml/2006/main" count="159" uniqueCount="121">
  <si>
    <t>Lp.</t>
  </si>
  <si>
    <t>Podstawa</t>
  </si>
  <si>
    <t>Opis</t>
  </si>
  <si>
    <t>j.m.</t>
  </si>
  <si>
    <t>Ilość</t>
  </si>
  <si>
    <t>Cena</t>
  </si>
  <si>
    <t>Wartość</t>
  </si>
  <si>
    <t>m</t>
  </si>
  <si>
    <t>m3</t>
  </si>
  <si>
    <t>m2</t>
  </si>
  <si>
    <t>szt.</t>
  </si>
  <si>
    <t>1.1</t>
  </si>
  <si>
    <t>2.1</t>
  </si>
  <si>
    <t>2.2</t>
  </si>
  <si>
    <t>2.3</t>
  </si>
  <si>
    <t>2.4</t>
  </si>
  <si>
    <t>3.1</t>
  </si>
  <si>
    <t>3.2</t>
  </si>
  <si>
    <t>4.1</t>
  </si>
  <si>
    <t>4.2</t>
  </si>
  <si>
    <t>4.3</t>
  </si>
  <si>
    <t>4.4</t>
  </si>
  <si>
    <t>5.1</t>
  </si>
  <si>
    <t>5.2</t>
  </si>
  <si>
    <t>5.3</t>
  </si>
  <si>
    <t>5.4</t>
  </si>
  <si>
    <t>podatek VAT 23%</t>
  </si>
  <si>
    <t>5.5</t>
  </si>
  <si>
    <t>Zadanie:</t>
  </si>
  <si>
    <t>ZESTAWIENIE KOSZTÓW ZADANIA:</t>
  </si>
  <si>
    <t>Nazwa Robót</t>
  </si>
  <si>
    <t>RAZEM WARTOŚĆ ZADANIA netto</t>
  </si>
  <si>
    <t>RAZEM WARTOŚĆ ZADANIA brutto</t>
  </si>
  <si>
    <t>………………………………………</t>
  </si>
  <si>
    <t>podpis upoważnionego przedstawiciela Wykonawcy</t>
  </si>
  <si>
    <t xml:space="preserve"> Zamawiający nie odpowiada za prawidłowość formuł w pliku EXCEL  Wykonawca jest zobowiązany do ich sprawdzenia.</t>
  </si>
  <si>
    <t xml:space="preserve">Kwoty ryczałtowe robót muszą obejmować: </t>
  </si>
  <si>
    <t>A</t>
  </si>
  <si>
    <t>B</t>
  </si>
  <si>
    <t>C</t>
  </si>
  <si>
    <t xml:space="preserve">-  robociznę bezpośrednią wraz z kosztami towarzyszącymi, </t>
  </si>
  <si>
    <t xml:space="preserve">-  wartość pracy sprzętu wraz z kosztami towarzyszącymi, </t>
  </si>
  <si>
    <t xml:space="preserve">-  podatki obliczone zgodnie z obowiązującymi przepisami. </t>
  </si>
  <si>
    <r>
      <t xml:space="preserve">Do cen jednostkowych </t>
    </r>
    <r>
      <rPr>
        <u/>
        <sz val="11"/>
        <color theme="1"/>
        <rFont val="Calibri"/>
        <family val="2"/>
        <charset val="238"/>
        <scheme val="minor"/>
      </rPr>
      <t>nie należy wliczać podatku VAT</t>
    </r>
    <r>
      <rPr>
        <sz val="11"/>
        <color theme="1"/>
        <rFont val="Calibri"/>
        <family val="2"/>
        <charset val="238"/>
        <scheme val="minor"/>
      </rPr>
      <t>.</t>
    </r>
  </si>
  <si>
    <t>Podatek VAT 23%</t>
  </si>
  <si>
    <t>-  koszty pośrednie, zysk kalkulacyjny i ryzyko, związane z ryczałtowym sposobem rozliczenia</t>
  </si>
  <si>
    <r>
      <t xml:space="preserve">Zamwiający: </t>
    </r>
    <r>
      <rPr>
        <b/>
        <sz val="11"/>
        <color theme="1"/>
        <rFont val="Calibri"/>
        <family val="2"/>
        <charset val="238"/>
        <scheme val="minor"/>
      </rPr>
      <t>Gmina Solec Kujawski</t>
    </r>
  </si>
  <si>
    <r>
      <t xml:space="preserve">Wykonawca: </t>
    </r>
    <r>
      <rPr>
        <b/>
        <sz val="11"/>
        <color theme="1"/>
        <rFont val="Calibri"/>
        <family val="2"/>
        <charset val="238"/>
        <scheme val="minor"/>
      </rPr>
      <t>…………………………………………………………………..</t>
    </r>
  </si>
  <si>
    <t>ZBIORCZE ZESTAWIENIE KOSZTÓW</t>
  </si>
  <si>
    <t xml:space="preserve">-  wartość użytych materiałów wraz z kosztami zakupu, magazynowania, ewentualnych ubytków
 i transportu na teren budowy, </t>
  </si>
  <si>
    <t>5.6</t>
  </si>
  <si>
    <t>5.7</t>
  </si>
  <si>
    <t>5.8</t>
  </si>
  <si>
    <t>5.9</t>
  </si>
  <si>
    <t>5.10</t>
  </si>
  <si>
    <t>Razem  - netto</t>
  </si>
  <si>
    <t>Razem - brutto</t>
  </si>
  <si>
    <t xml:space="preserve">Zestawienie Kosztów Zadania powinno wynikać z wycenionych wszystkich pozycji kosztorysowych zawartych w tabeli Zbiorcze Zestawienie Kosztów (ZZK). 
Wykonawca ma prawo do zmiany podstaw wyceny poszczególnych pozycji w ZZK, podane podstawy mają charakter przykładowy.
Wycena poszczególnych pozycji kosztorysowych winna uwzględniać wszystkie czynności, wymagania i badania składające się na jej wykonanie, określone dla tej roboty w Specyfikacjach Technicznych Wykonania i Odbioru Robót i w Dokumentacji Projektowej. </t>
  </si>
  <si>
    <t xml:space="preserve">STREFA RELAKSU </t>
  </si>
  <si>
    <t>Razem strefa relaksu</t>
  </si>
  <si>
    <t>ha</t>
  </si>
  <si>
    <t>C. Strefa relaksu</t>
  </si>
  <si>
    <t>analiza
indywidualna</t>
  </si>
  <si>
    <t xml:space="preserve">PRZYGOTOWANIE TERENU </t>
  </si>
  <si>
    <t>Razem przygotowanie terenu</t>
  </si>
  <si>
    <r>
      <rPr>
        <sz val="9.1"/>
        <color rgb="FF000000"/>
        <rFont val="Microsoft Sans Serif"/>
        <family val="2"/>
        <charset val="238"/>
      </rPr>
      <t xml:space="preserve">KNR 2-01
</t>
    </r>
    <r>
      <rPr>
        <sz val="9.1"/>
        <color rgb="FF000000"/>
        <rFont val="Microsoft Sans Serif"/>
        <family val="2"/>
        <charset val="238"/>
      </rPr>
      <t>0233-02</t>
    </r>
  </si>
  <si>
    <t>Mechaniczne plantowanie terenu spycharkami gąsienicowymi o mocy 55 kW (75 KM) w gruncie kat. III</t>
  </si>
  <si>
    <t>A. Przygotowanie trenu</t>
  </si>
  <si>
    <t>B. Boisko</t>
  </si>
  <si>
    <t>BOISKO</t>
  </si>
  <si>
    <t>Razem boisko</t>
  </si>
  <si>
    <r>
      <rPr>
        <sz val="9.1"/>
        <color rgb="FF000000"/>
        <rFont val="Microsoft Sans Serif"/>
        <family val="2"/>
        <charset val="238"/>
      </rPr>
      <t xml:space="preserve">analiza
</t>
    </r>
    <r>
      <rPr>
        <sz val="9.1"/>
        <color rgb="FF000000"/>
        <rFont val="Microsoft Sans Serif"/>
        <family val="2"/>
        <charset val="238"/>
      </rPr>
      <t xml:space="preserve">indywidualn
</t>
    </r>
    <r>
      <rPr>
        <sz val="9.1"/>
        <color rgb="FF000000"/>
        <rFont val="Microsoft Sans Serif"/>
        <family val="2"/>
        <charset val="238"/>
      </rPr>
      <t>a</t>
    </r>
  </si>
  <si>
    <t>MAŁA ARCHITEKTURA</t>
  </si>
  <si>
    <t>4.5</t>
  </si>
  <si>
    <t>4.6</t>
  </si>
  <si>
    <t>4.7</t>
  </si>
  <si>
    <t>4.8</t>
  </si>
  <si>
    <t>Razem mała architektura</t>
  </si>
  <si>
    <t>Dostawa oraz montaż  - stacja do rowerów</t>
  </si>
  <si>
    <t>Wykonanie utwardzonego podłoża pod stację do rowerów: warstwa odsączająca z pospółki w korycie zagęszczana mechanicznie gr. 20 cm (mieszanka niewiązana lub gruntu niewysadzinowego CBR ≥ 20%), podbudowa z gruntu stabilizowanego cementem gr. 10 cm (mieszanka związana spoiwem hydraulicznym C3/4 ≤6,0 MPa), podbudowa z kruszywa 15 cm (mieszanka niewiązana z kruszywem 0/31,5 mm, C90/3), nawierzchnia z kostki betonowej gr. 6 cm na podsypce cementowo-piaskowej gr. 3 cm wraz z ustawieniem obrzeży betonowych</t>
  </si>
  <si>
    <t>kpl</t>
  </si>
  <si>
    <t>D</t>
  </si>
  <si>
    <t>ZIELEŃ</t>
  </si>
  <si>
    <t>Razem zieleń</t>
  </si>
  <si>
    <r>
      <rPr>
        <sz val="9.1"/>
        <color rgb="FF000000"/>
        <rFont val="Microsoft Sans Serif"/>
        <family val="2"/>
        <charset val="238"/>
      </rPr>
      <t xml:space="preserve">KNR 2-21
</t>
    </r>
    <r>
      <rPr>
        <sz val="9.1"/>
        <color rgb="FF000000"/>
        <rFont val="Microsoft Sans Serif"/>
        <family val="2"/>
        <charset val="238"/>
      </rPr>
      <t>0301-05</t>
    </r>
  </si>
  <si>
    <r>
      <rPr>
        <sz val="9.1"/>
        <color rgb="FF000000"/>
        <rFont val="Microsoft Sans Serif"/>
        <family val="2"/>
        <charset val="238"/>
      </rPr>
      <t xml:space="preserve">KNR 2-21
</t>
    </r>
    <r>
      <rPr>
        <sz val="9.1"/>
        <color rgb="FF000000"/>
        <rFont val="Microsoft Sans Serif"/>
        <family val="2"/>
        <charset val="238"/>
      </rPr>
      <t xml:space="preserve">0414-02
</t>
    </r>
    <r>
      <rPr>
        <sz val="9.1"/>
        <color rgb="FF000000"/>
        <rFont val="Microsoft Sans Serif"/>
        <family val="2"/>
        <charset val="238"/>
      </rPr>
      <t>analogia</t>
    </r>
  </si>
  <si>
    <r>
      <rPr>
        <sz val="9.1"/>
        <color rgb="FF000000"/>
        <rFont val="Microsoft Sans Serif"/>
        <family val="2"/>
        <charset val="238"/>
      </rPr>
      <t xml:space="preserve">KNR 2-21
</t>
    </r>
    <r>
      <rPr>
        <sz val="9.1"/>
        <color rgb="FF000000"/>
        <rFont val="Microsoft Sans Serif"/>
        <family val="2"/>
        <charset val="238"/>
      </rPr>
      <t xml:space="preserve">0414-03
</t>
    </r>
    <r>
      <rPr>
        <sz val="9.1"/>
        <color rgb="FF000000"/>
        <rFont val="Microsoft Sans Serif"/>
        <family val="2"/>
        <charset val="238"/>
      </rPr>
      <t>analogia</t>
    </r>
  </si>
  <si>
    <r>
      <rPr>
        <sz val="9.1"/>
        <color rgb="FF000000"/>
        <rFont val="Microsoft Sans Serif"/>
        <family val="2"/>
        <charset val="238"/>
      </rPr>
      <t xml:space="preserve">KNR 9-11
</t>
    </r>
    <r>
      <rPr>
        <sz val="9.1"/>
        <color rgb="FF000000"/>
        <rFont val="Microsoft Sans Serif"/>
        <family val="2"/>
        <charset val="238"/>
      </rPr>
      <t>0201-04</t>
    </r>
  </si>
  <si>
    <r>
      <rPr>
        <sz val="9.1"/>
        <color rgb="FF000000"/>
        <rFont val="Microsoft Sans Serif"/>
        <family val="2"/>
        <charset val="238"/>
      </rPr>
      <t xml:space="preserve">KNR 2-21
</t>
    </r>
    <r>
      <rPr>
        <sz val="9.1"/>
        <color rgb="FF000000"/>
        <rFont val="Microsoft Sans Serif"/>
        <family val="2"/>
        <charset val="238"/>
      </rPr>
      <t xml:space="preserve">0218-03
</t>
    </r>
    <r>
      <rPr>
        <sz val="9.1"/>
        <color rgb="FF000000"/>
        <rFont val="Microsoft Sans Serif"/>
        <family val="2"/>
        <charset val="238"/>
      </rPr>
      <t>analogia</t>
    </r>
  </si>
  <si>
    <r>
      <rPr>
        <sz val="9.1"/>
        <color rgb="FF000000"/>
        <rFont val="Microsoft Sans Serif"/>
        <family val="2"/>
        <charset val="238"/>
      </rPr>
      <t xml:space="preserve">KNR 2-31
</t>
    </r>
    <r>
      <rPr>
        <sz val="9.1"/>
        <color rgb="FF000000"/>
        <rFont val="Microsoft Sans Serif"/>
        <family val="2"/>
        <charset val="238"/>
      </rPr>
      <t xml:space="preserve">0407-01
</t>
    </r>
    <r>
      <rPr>
        <sz val="9.1"/>
        <color rgb="FF000000"/>
        <rFont val="Microsoft Sans Serif"/>
        <family val="2"/>
        <charset val="238"/>
      </rPr>
      <t>analogia</t>
    </r>
  </si>
  <si>
    <r>
      <rPr>
        <sz val="9.1"/>
        <color rgb="FF000000"/>
        <rFont val="Microsoft Sans Serif"/>
        <family val="2"/>
        <charset val="238"/>
      </rPr>
      <t xml:space="preserve">KNR 2-21
</t>
    </r>
    <r>
      <rPr>
        <sz val="9.1"/>
        <color rgb="FF000000"/>
        <rFont val="Microsoft Sans Serif"/>
        <family val="2"/>
        <charset val="238"/>
      </rPr>
      <t>0207-02</t>
    </r>
  </si>
  <si>
    <r>
      <rPr>
        <sz val="9.1"/>
        <color rgb="FF000000"/>
        <rFont val="Microsoft Sans Serif"/>
        <family val="2"/>
        <charset val="238"/>
      </rPr>
      <t xml:space="preserve">KNR 2-21
</t>
    </r>
    <r>
      <rPr>
        <sz val="9.1"/>
        <color rgb="FF000000"/>
        <rFont val="Microsoft Sans Serif"/>
        <family val="2"/>
        <charset val="238"/>
      </rPr>
      <t>0218-03</t>
    </r>
  </si>
  <si>
    <r>
      <rPr>
        <sz val="9.1"/>
        <color rgb="FF000000"/>
        <rFont val="Microsoft Sans Serif"/>
        <family val="2"/>
        <charset val="238"/>
      </rPr>
      <t xml:space="preserve">KNR 2-21
</t>
    </r>
    <r>
      <rPr>
        <sz val="9.1"/>
        <color rgb="FF000000"/>
        <rFont val="Microsoft Sans Serif"/>
        <family val="2"/>
        <charset val="238"/>
      </rPr>
      <t>0401-01</t>
    </r>
  </si>
  <si>
    <t>Obsadzenie kwietników bylinami przy ilości 5 szt./m2 rozplenica
Krotność = 1,25</t>
  </si>
  <si>
    <t>Obsadzenie kwietników bylinami przy ilości 7 szt./m2 jeżówka
Krotność = 0,88</t>
  </si>
  <si>
    <t>Separacja warstw gruntu agrowłókniną</t>
  </si>
  <si>
    <t>Rozścielenie kory na terenie płaskim</t>
  </si>
  <si>
    <t>Żywa architektura z wierzby</t>
  </si>
  <si>
    <t>Eko bord</t>
  </si>
  <si>
    <t>Orka glebogryzarką przyczepną, kat. gruntu III</t>
  </si>
  <si>
    <t>Rozścielenie ziemi urodzajnej spycharkami na terenie płaskim</t>
  </si>
  <si>
    <t>Wykonanie trawników dywanowych siewem na gruncie kat. I-II bez nawożenia (odtworzenie)</t>
  </si>
  <si>
    <t>E</t>
  </si>
  <si>
    <t>D. Mała architektura</t>
  </si>
  <si>
    <t>E. Zieleń</t>
  </si>
  <si>
    <t>Dostawa oraz montaż wraz z pracami ziemnymi  i wykonaniem fundamentów - stół do gry w piłkarzyki</t>
  </si>
  <si>
    <t>Dostawa oraz montaż wraz z pracami ziemnymi i wykonaniem fundamentów  - stół do gry w tenisa</t>
  </si>
  <si>
    <t>Nawierzchnia boiska wraz z podbudową oraz robotami ziemnymi  - polipropylenowe moduły 30/30 wraz z podbudową z dylatowanej płyty betonowej z mrozoodpornego betonu gr. 15 cm na podsypce piaskowej</t>
  </si>
  <si>
    <t>Obrzeża betonowe  o wymiarach 20x6 cm na podsypce cementowo-piaskowej z wypełnieniem spoin zaprawą cementową na ławie betonowej i podbudowie cementowo-piaskową gr. 5cm - wraz z robotami ziemnymi</t>
  </si>
  <si>
    <t>Dostawa oraz montaż wraz z pracami ziemnymi i fundamentowymi - kosz do koszykówki</t>
  </si>
  <si>
    <t>Dostawa oraz montaż wraz z pracami ziemnymi i fundamentowymi  - piłkochywty</t>
  </si>
  <si>
    <t>Dostawa oraz montaż  - kosz na śmieci</t>
  </si>
  <si>
    <t>Dostawa oraz montaż  - ławka z oparciem</t>
  </si>
  <si>
    <t>Dostawa oraz montaż  - ławostoły</t>
  </si>
  <si>
    <t>Dostawa oraz montaż  - ławki ze stolikiem</t>
  </si>
  <si>
    <t>Dostawa oraz montaż  - przysiadki</t>
  </si>
  <si>
    <t>Dostawa oraz montaż wraz z pracami ziemnymi i fudamentowaniem - lampa solarna z kamerą</t>
  </si>
  <si>
    <t>Sadzenie drzew i krzewów liściastych form naturalnych na terenie płaskim w gruncie kat. I-II z całkowitą zaprawą dołów; średnica/głębokość : 0.5 m, tawuła japońska</t>
  </si>
  <si>
    <t>Dostawa oraz montaż wraz z pracami ziemnymi i wykonaniem fundamentu  - tablica informacyjna</t>
  </si>
  <si>
    <t>Zagospodarowanie terenów przy ścieżce rowerowej w Otorowie – etap II
w ramach projektu obywatelskiego  pn. „Reaktywacja II – Reaktywacja placu zabaw przy dawnym przedszkolu w Otorowie”.</t>
  </si>
  <si>
    <t>Nr sprawy: BZP.271.7.2025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</si>
</sst>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.1"/>
      <color rgb="FF000000"/>
      <name val="Microsoft Sans Serif"/>
      <family val="2"/>
      <charset val="238"/>
    </font>
    <font>
      <sz val="9"/>
      <color rgb="FFFF0000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.1"/>
      <color rgb="FF000000"/>
      <name val="Microsoft Sans Serif"/>
      <family val="2"/>
      <charset val="238"/>
    </font>
    <font>
      <sz val="9.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1">
    <xf numFmtId="0" fontId="0" fillId="0" borderId="0" xfId="0"/>
    <xf numFmtId="43" fontId="10" fillId="0" borderId="0" xfId="1" applyFont="1" applyAlignment="1">
      <alignment vertical="center"/>
    </xf>
    <xf numFmtId="0" fontId="6" fillId="0" borderId="0" xfId="0" applyFont="1"/>
    <xf numFmtId="0" fontId="11" fillId="5" borderId="2" xfId="0" applyFont="1" applyFill="1" applyBorder="1"/>
    <xf numFmtId="43" fontId="11" fillId="5" borderId="2" xfId="0" applyNumberFormat="1" applyFont="1" applyFill="1" applyBorder="1"/>
    <xf numFmtId="0" fontId="11" fillId="0" borderId="0" xfId="0" applyFont="1"/>
    <xf numFmtId="0" fontId="11" fillId="5" borderId="2" xfId="0" applyFont="1" applyFill="1" applyBorder="1" applyAlignment="1">
      <alignment horizontal="center"/>
    </xf>
    <xf numFmtId="0" fontId="5" fillId="0" borderId="0" xfId="0" applyFont="1"/>
    <xf numFmtId="43" fontId="13" fillId="0" borderId="1" xfId="1" applyFont="1" applyBorder="1" applyAlignment="1">
      <alignment horizontal="center" vertical="center" wrapText="1" shrinkToFit="1" readingOrder="1"/>
    </xf>
    <xf numFmtId="43" fontId="14" fillId="2" borderId="1" xfId="1" applyFont="1" applyFill="1" applyBorder="1" applyAlignment="1">
      <alignment horizontal="center" vertical="center" wrapText="1" shrinkToFit="1" readingOrder="1"/>
    </xf>
    <xf numFmtId="0" fontId="4" fillId="0" borderId="0" xfId="0" applyFont="1"/>
    <xf numFmtId="0" fontId="15" fillId="3" borderId="2" xfId="0" applyFont="1" applyFill="1" applyBorder="1" applyAlignment="1">
      <alignment vertical="center"/>
    </xf>
    <xf numFmtId="43" fontId="15" fillId="3" borderId="2" xfId="1" applyFont="1" applyFill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/>
    <xf numFmtId="0" fontId="6" fillId="4" borderId="2" xfId="0" applyFont="1" applyFill="1" applyBorder="1" applyAlignment="1">
      <alignment vertical="center"/>
    </xf>
    <xf numFmtId="44" fontId="6" fillId="4" borderId="2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3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43" fontId="4" fillId="2" borderId="8" xfId="0" applyNumberFormat="1" applyFont="1" applyFill="1" applyBorder="1"/>
    <xf numFmtId="0" fontId="6" fillId="6" borderId="2" xfId="0" applyFont="1" applyFill="1" applyBorder="1" applyAlignment="1">
      <alignment horizontal="left" vertical="center"/>
    </xf>
    <xf numFmtId="43" fontId="20" fillId="0" borderId="1" xfId="1" applyFont="1" applyBorder="1" applyAlignment="1">
      <alignment horizontal="center" vertical="center" wrapText="1" shrinkToFit="1" readingOrder="1"/>
    </xf>
    <xf numFmtId="49" fontId="13" fillId="0" borderId="1" xfId="1" quotePrefix="1" applyNumberFormat="1" applyFont="1" applyBorder="1" applyAlignment="1">
      <alignment horizontal="center" vertical="center" wrapText="1" shrinkToFit="1" readingOrder="1"/>
    </xf>
    <xf numFmtId="44" fontId="21" fillId="0" borderId="0" xfId="2" applyFont="1"/>
    <xf numFmtId="44" fontId="0" fillId="0" borderId="0" xfId="2" applyFont="1"/>
    <xf numFmtId="44" fontId="4" fillId="0" borderId="2" xfId="0" applyNumberFormat="1" applyFont="1" applyBorder="1" applyAlignment="1">
      <alignment vertical="center"/>
    </xf>
    <xf numFmtId="43" fontId="22" fillId="0" borderId="1" xfId="1" applyFont="1" applyBorder="1" applyAlignment="1">
      <alignment horizontal="right" vertical="center" wrapText="1" shrinkToFit="1" readingOrder="1"/>
    </xf>
    <xf numFmtId="43" fontId="23" fillId="5" borderId="2" xfId="0" applyNumberFormat="1" applyFont="1" applyFill="1" applyBorder="1"/>
    <xf numFmtId="0" fontId="2" fillId="0" borderId="2" xfId="0" applyFont="1" applyBorder="1" applyAlignment="1">
      <alignment vertical="center"/>
    </xf>
    <xf numFmtId="49" fontId="25" fillId="0" borderId="1" xfId="0" applyNumberFormat="1" applyFont="1" applyBorder="1" applyAlignment="1">
      <alignment horizontal="left" vertical="top" wrapText="1" shrinkToFit="1" readingOrder="1"/>
    </xf>
    <xf numFmtId="49" fontId="25" fillId="0" borderId="1" xfId="0" applyNumberFormat="1" applyFont="1" applyBorder="1" applyAlignment="1">
      <alignment horizontal="center" vertical="center" wrapText="1" shrinkToFit="1" readingOrder="1"/>
    </xf>
    <xf numFmtId="0" fontId="25" fillId="0" borderId="1" xfId="0" applyFont="1" applyBorder="1" applyAlignment="1">
      <alignment horizontal="center" vertical="top" wrapText="1" shrinkToFit="1" readingOrder="1"/>
    </xf>
    <xf numFmtId="43" fontId="24" fillId="0" borderId="1" xfId="1" applyFont="1" applyBorder="1" applyAlignment="1">
      <alignment horizontal="center" vertical="center" wrapText="1" shrinkToFit="1" readingOrder="1"/>
    </xf>
    <xf numFmtId="0" fontId="20" fillId="0" borderId="1" xfId="0" applyFont="1" applyBorder="1" applyAlignment="1">
      <alignment horizontal="center" vertical="top" wrapText="1" shrinkToFit="1" readingOrder="1"/>
    </xf>
    <xf numFmtId="0" fontId="9" fillId="0" borderId="0" xfId="0" applyFont="1" applyAlignment="1">
      <alignment horizontal="center" wrapText="1"/>
    </xf>
    <xf numFmtId="0" fontId="11" fillId="5" borderId="2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6" fillId="0" borderId="0" xfId="0" quotePrefix="1" applyFont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5" borderId="9" xfId="0" applyFont="1" applyFill="1" applyBorder="1" applyAlignment="1">
      <alignment horizontal="right"/>
    </xf>
    <xf numFmtId="0" fontId="11" fillId="5" borderId="10" xfId="0" applyFont="1" applyFill="1" applyBorder="1" applyAlignment="1">
      <alignment horizontal="right"/>
    </xf>
    <xf numFmtId="0" fontId="11" fillId="5" borderId="11" xfId="0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44" fontId="4" fillId="0" borderId="5" xfId="0" applyNumberFormat="1" applyFont="1" applyBorder="1" applyAlignment="1">
      <alignment horizontal="center" vertical="center"/>
    </xf>
    <xf numFmtId="44" fontId="6" fillId="4" borderId="3" xfId="0" applyNumberFormat="1" applyFont="1" applyFill="1" applyBorder="1" applyAlignment="1">
      <alignment horizontal="center" vertical="center"/>
    </xf>
    <xf numFmtId="44" fontId="6" fillId="4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047A1-AD3A-49E9-9FC2-509DD2C1E47B}">
  <dimension ref="A1:G79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customWidth="1"/>
    <col min="2" max="2" width="13.28515625" customWidth="1"/>
    <col min="3" max="3" width="31.7109375" customWidth="1"/>
    <col min="7" max="7" width="16.42578125" customWidth="1"/>
  </cols>
  <sheetData>
    <row r="1" spans="1:6" s="10" customFormat="1" ht="15.75" x14ac:dyDescent="0.25">
      <c r="A1" s="26"/>
      <c r="C1" s="13"/>
      <c r="D1" s="28" t="s">
        <v>120</v>
      </c>
      <c r="E1" s="13"/>
    </row>
    <row r="2" spans="1:6" s="10" customFormat="1" ht="15.75" x14ac:dyDescent="0.25">
      <c r="A2" s="26" t="s">
        <v>28</v>
      </c>
      <c r="C2" s="13"/>
      <c r="D2" s="19"/>
      <c r="E2" s="13"/>
    </row>
    <row r="3" spans="1:6" s="10" customFormat="1" ht="64.5" customHeight="1" x14ac:dyDescent="0.25">
      <c r="B3" s="61" t="s">
        <v>119</v>
      </c>
      <c r="C3" s="61"/>
      <c r="D3" s="61"/>
      <c r="E3" s="61"/>
      <c r="F3" s="61"/>
    </row>
    <row r="4" spans="1:6" s="10" customFormat="1" x14ac:dyDescent="0.25">
      <c r="B4" s="22"/>
      <c r="C4" s="22"/>
      <c r="D4" s="22"/>
      <c r="E4" s="22"/>
    </row>
    <row r="5" spans="1:6" s="10" customFormat="1" ht="15.75" x14ac:dyDescent="0.25">
      <c r="A5" s="26" t="s">
        <v>46</v>
      </c>
      <c r="B5" s="2"/>
      <c r="C5" s="13"/>
      <c r="D5" s="13"/>
      <c r="E5" s="13"/>
    </row>
    <row r="6" spans="1:6" s="10" customFormat="1" ht="33.75" customHeight="1" x14ac:dyDescent="0.25">
      <c r="A6" s="26" t="s">
        <v>47</v>
      </c>
      <c r="C6" s="13"/>
      <c r="D6" s="13"/>
      <c r="E6" s="13"/>
    </row>
    <row r="7" spans="1:6" s="10" customFormat="1" ht="15.75" x14ac:dyDescent="0.25">
      <c r="B7" s="13"/>
      <c r="C7" s="13"/>
      <c r="D7" s="13"/>
      <c r="E7" s="13"/>
    </row>
    <row r="8" spans="1:6" s="10" customFormat="1" ht="15.75" x14ac:dyDescent="0.25">
      <c r="B8" s="13"/>
      <c r="C8" s="13"/>
      <c r="D8" s="13"/>
      <c r="E8" s="13"/>
    </row>
    <row r="9" spans="1:6" s="10" customFormat="1" ht="15.75" x14ac:dyDescent="0.25">
      <c r="B9" s="2" t="s">
        <v>29</v>
      </c>
      <c r="C9" s="13"/>
      <c r="D9" s="13"/>
      <c r="E9" s="13"/>
    </row>
    <row r="10" spans="1:6" s="10" customFormat="1" ht="15.75" x14ac:dyDescent="0.25">
      <c r="B10" s="13"/>
      <c r="C10" s="13"/>
      <c r="D10" s="13"/>
      <c r="E10" s="13"/>
    </row>
    <row r="11" spans="1:6" s="10" customFormat="1" x14ac:dyDescent="0.25">
      <c r="B11" s="31" t="s">
        <v>30</v>
      </c>
      <c r="C11" s="25"/>
      <c r="D11" s="62" t="s">
        <v>6</v>
      </c>
      <c r="E11" s="63"/>
    </row>
    <row r="12" spans="1:6" s="10" customFormat="1" x14ac:dyDescent="0.25">
      <c r="B12" s="39" t="s">
        <v>67</v>
      </c>
      <c r="C12" s="36"/>
      <c r="D12" s="64">
        <f>G40</f>
        <v>0</v>
      </c>
      <c r="E12" s="65"/>
    </row>
    <row r="13" spans="1:6" s="10" customFormat="1" x14ac:dyDescent="0.25">
      <c r="B13" s="69" t="s">
        <v>68</v>
      </c>
      <c r="C13" s="70"/>
      <c r="D13" s="64">
        <f>G46</f>
        <v>0</v>
      </c>
      <c r="E13" s="65"/>
    </row>
    <row r="14" spans="1:6" s="10" customFormat="1" x14ac:dyDescent="0.25">
      <c r="B14" s="39" t="s">
        <v>61</v>
      </c>
      <c r="C14" s="36"/>
      <c r="D14" s="64">
        <f>G50</f>
        <v>0</v>
      </c>
      <c r="E14" s="65"/>
    </row>
    <row r="15" spans="1:6" s="10" customFormat="1" x14ac:dyDescent="0.25">
      <c r="B15" s="39" t="s">
        <v>103</v>
      </c>
      <c r="C15" s="36"/>
      <c r="D15" s="64">
        <f>G61</f>
        <v>0</v>
      </c>
      <c r="E15" s="65"/>
    </row>
    <row r="16" spans="1:6" s="10" customFormat="1" x14ac:dyDescent="0.25">
      <c r="B16" s="69" t="s">
        <v>104</v>
      </c>
      <c r="C16" s="70"/>
      <c r="D16" s="64">
        <f>G73</f>
        <v>0</v>
      </c>
      <c r="E16" s="65"/>
    </row>
    <row r="17" spans="2:7" s="10" customFormat="1" x14ac:dyDescent="0.25">
      <c r="B17" s="20" t="s">
        <v>31</v>
      </c>
      <c r="C17" s="21"/>
      <c r="D17" s="66">
        <f>SUM(D12:E16)</f>
        <v>0</v>
      </c>
      <c r="E17" s="67"/>
    </row>
    <row r="18" spans="2:7" s="10" customFormat="1" x14ac:dyDescent="0.25">
      <c r="B18" s="20" t="s">
        <v>44</v>
      </c>
      <c r="C18" s="21"/>
      <c r="D18" s="66">
        <f>D17*23%</f>
        <v>0</v>
      </c>
      <c r="E18" s="67"/>
    </row>
    <row r="19" spans="2:7" s="10" customFormat="1" x14ac:dyDescent="0.25">
      <c r="B19" s="20" t="s">
        <v>32</v>
      </c>
      <c r="C19" s="21"/>
      <c r="D19" s="66">
        <f>SUM(D17:D18)</f>
        <v>0</v>
      </c>
      <c r="E19" s="67"/>
    </row>
    <row r="20" spans="2:7" s="10" customFormat="1" ht="15.75" x14ac:dyDescent="0.25">
      <c r="B20" s="14"/>
      <c r="C20" s="14"/>
      <c r="D20" s="14"/>
      <c r="E20" s="14"/>
    </row>
    <row r="21" spans="2:7" s="10" customFormat="1" ht="40.15" customHeight="1" x14ac:dyDescent="0.25">
      <c r="B21" s="13"/>
      <c r="C21" s="13"/>
      <c r="D21" s="68" t="s">
        <v>33</v>
      </c>
      <c r="E21" s="68"/>
      <c r="F21" s="68"/>
    </row>
    <row r="22" spans="2:7" s="10" customFormat="1" ht="26.25" customHeight="1" x14ac:dyDescent="0.25">
      <c r="B22" s="13"/>
      <c r="C22" s="13"/>
      <c r="D22" s="60" t="s">
        <v>34</v>
      </c>
      <c r="E22" s="60"/>
      <c r="F22" s="60"/>
    </row>
    <row r="23" spans="2:7" s="10" customFormat="1" ht="15.75" x14ac:dyDescent="0.25">
      <c r="B23" s="13"/>
      <c r="C23" s="13"/>
      <c r="D23" s="13"/>
      <c r="E23" s="13"/>
    </row>
    <row r="24" spans="2:7" s="10" customFormat="1" ht="93.75" customHeight="1" x14ac:dyDescent="0.25">
      <c r="B24" s="52" t="s">
        <v>57</v>
      </c>
      <c r="C24" s="52"/>
      <c r="D24" s="52"/>
      <c r="E24" s="52"/>
      <c r="F24" s="52"/>
      <c r="G24" s="52"/>
    </row>
    <row r="25" spans="2:7" s="10" customFormat="1" x14ac:dyDescent="0.25">
      <c r="B25" s="53" t="s">
        <v>36</v>
      </c>
      <c r="C25" s="53"/>
      <c r="D25" s="53"/>
      <c r="E25" s="1"/>
    </row>
    <row r="26" spans="2:7" s="10" customFormat="1" ht="14.45" customHeight="1" x14ac:dyDescent="0.25">
      <c r="B26" s="54" t="s">
        <v>40</v>
      </c>
      <c r="C26" s="54"/>
      <c r="D26" s="54"/>
      <c r="E26" s="54"/>
      <c r="F26" s="54"/>
    </row>
    <row r="27" spans="2:7" s="10" customFormat="1" ht="30.6" customHeight="1" x14ac:dyDescent="0.25">
      <c r="B27" s="54" t="s">
        <v>49</v>
      </c>
      <c r="C27" s="54"/>
      <c r="D27" s="54"/>
      <c r="E27" s="54"/>
      <c r="F27" s="54"/>
      <c r="G27" s="54"/>
    </row>
    <row r="28" spans="2:7" s="10" customFormat="1" ht="15" customHeight="1" x14ac:dyDescent="0.25">
      <c r="B28" s="54" t="s">
        <v>41</v>
      </c>
      <c r="C28" s="54"/>
      <c r="D28" s="54"/>
      <c r="E28" s="54"/>
      <c r="F28" s="54"/>
    </row>
    <row r="29" spans="2:7" s="10" customFormat="1" ht="19.5" customHeight="1" x14ac:dyDescent="0.25">
      <c r="B29" s="54" t="s">
        <v>45</v>
      </c>
      <c r="C29" s="54"/>
      <c r="D29" s="54"/>
      <c r="E29" s="54"/>
      <c r="F29" s="54"/>
      <c r="G29" s="54"/>
    </row>
    <row r="30" spans="2:7" s="10" customFormat="1" ht="15" customHeight="1" x14ac:dyDescent="0.25">
      <c r="B30" s="54" t="s">
        <v>42</v>
      </c>
      <c r="C30" s="54"/>
      <c r="D30" s="54"/>
      <c r="E30" s="54"/>
      <c r="F30" s="54"/>
    </row>
    <row r="31" spans="2:7" s="10" customFormat="1" x14ac:dyDescent="0.25">
      <c r="B31" s="15"/>
      <c r="C31" s="15"/>
      <c r="D31" s="18"/>
      <c r="E31" s="16"/>
    </row>
    <row r="32" spans="2:7" s="10" customFormat="1" ht="27" customHeight="1" x14ac:dyDescent="0.25">
      <c r="B32" s="15" t="s">
        <v>43</v>
      </c>
      <c r="C32" s="15"/>
      <c r="D32" s="15"/>
      <c r="E32" s="17"/>
    </row>
    <row r="33" spans="1:7" s="10" customFormat="1" ht="42" customHeight="1" x14ac:dyDescent="0.25">
      <c r="B33" s="55" t="s">
        <v>35</v>
      </c>
      <c r="C33" s="55"/>
      <c r="D33" s="55"/>
      <c r="E33" s="55"/>
    </row>
    <row r="34" spans="1:7" x14ac:dyDescent="0.25">
      <c r="A34" s="27"/>
      <c r="B34" s="29"/>
      <c r="C34" s="29"/>
      <c r="D34" s="29"/>
      <c r="E34" s="29"/>
      <c r="F34" s="29"/>
      <c r="G34" s="29"/>
    </row>
    <row r="35" spans="1:7" x14ac:dyDescent="0.25">
      <c r="A35" s="56" t="s">
        <v>48</v>
      </c>
      <c r="B35" s="56"/>
      <c r="C35" s="56"/>
      <c r="D35" s="56"/>
      <c r="E35" s="56"/>
      <c r="F35" s="56"/>
      <c r="G35" s="56"/>
    </row>
    <row r="36" spans="1:7" x14ac:dyDescent="0.25">
      <c r="A36" s="23"/>
      <c r="B36" s="24"/>
      <c r="C36" s="24"/>
      <c r="D36" s="24"/>
      <c r="E36" s="24"/>
      <c r="F36" s="24"/>
      <c r="G36" s="24"/>
    </row>
    <row r="37" spans="1:7" ht="21" customHeight="1" x14ac:dyDescent="0.25">
      <c r="A37" s="8" t="s">
        <v>0</v>
      </c>
      <c r="B37" s="8" t="s">
        <v>1</v>
      </c>
      <c r="C37" s="8" t="s">
        <v>2</v>
      </c>
      <c r="D37" s="8" t="s">
        <v>3</v>
      </c>
      <c r="E37" s="8" t="s">
        <v>4</v>
      </c>
      <c r="F37" s="8" t="s">
        <v>5</v>
      </c>
      <c r="G37" s="8" t="s">
        <v>6</v>
      </c>
    </row>
    <row r="38" spans="1:7" s="2" customFormat="1" x14ac:dyDescent="0.25">
      <c r="A38" s="9" t="s">
        <v>37</v>
      </c>
      <c r="B38" s="47" t="s">
        <v>63</v>
      </c>
      <c r="C38" s="47"/>
      <c r="D38" s="47"/>
      <c r="E38" s="47"/>
      <c r="F38" s="47"/>
      <c r="G38" s="9"/>
    </row>
    <row r="39" spans="1:7" ht="36" x14ac:dyDescent="0.25">
      <c r="A39" s="33" t="s">
        <v>11</v>
      </c>
      <c r="B39" s="8" t="s">
        <v>65</v>
      </c>
      <c r="C39" s="40" t="s">
        <v>66</v>
      </c>
      <c r="D39" s="41" t="s">
        <v>9</v>
      </c>
      <c r="E39" s="8">
        <v>400</v>
      </c>
      <c r="F39" s="8"/>
      <c r="G39" s="37">
        <f t="shared" ref="G39" si="0">E39*F39</f>
        <v>0</v>
      </c>
    </row>
    <row r="40" spans="1:7" s="5" customFormat="1" ht="12.75" x14ac:dyDescent="0.2">
      <c r="A40" s="6"/>
      <c r="B40" s="57" t="s">
        <v>64</v>
      </c>
      <c r="C40" s="58"/>
      <c r="D40" s="58"/>
      <c r="E40" s="58"/>
      <c r="F40" s="59"/>
      <c r="G40" s="38">
        <f>SUM(G39:G39)</f>
        <v>0</v>
      </c>
    </row>
    <row r="41" spans="1:7" s="7" customFormat="1" x14ac:dyDescent="0.25">
      <c r="A41" s="9" t="s">
        <v>38</v>
      </c>
      <c r="B41" s="47" t="s">
        <v>69</v>
      </c>
      <c r="C41" s="47"/>
      <c r="D41" s="47"/>
      <c r="E41" s="47"/>
      <c r="F41" s="47"/>
      <c r="G41" s="30"/>
    </row>
    <row r="42" spans="1:7" ht="36" x14ac:dyDescent="0.25">
      <c r="A42" s="33" t="s">
        <v>12</v>
      </c>
      <c r="B42" s="8" t="s">
        <v>71</v>
      </c>
      <c r="C42" s="40" t="s">
        <v>109</v>
      </c>
      <c r="D42" s="41" t="s">
        <v>10</v>
      </c>
      <c r="E42" s="8">
        <v>1</v>
      </c>
      <c r="F42" s="37"/>
      <c r="G42" s="37">
        <f>E42*F42</f>
        <v>0</v>
      </c>
    </row>
    <row r="43" spans="1:7" ht="36" x14ac:dyDescent="0.25">
      <c r="A43" s="33" t="s">
        <v>13</v>
      </c>
      <c r="B43" s="43" t="s">
        <v>62</v>
      </c>
      <c r="C43" s="40" t="s">
        <v>110</v>
      </c>
      <c r="D43" s="41" t="s">
        <v>7</v>
      </c>
      <c r="E43" s="8">
        <v>10</v>
      </c>
      <c r="F43" s="37"/>
      <c r="G43" s="37">
        <f>E43*F43</f>
        <v>0</v>
      </c>
    </row>
    <row r="44" spans="1:7" ht="72" x14ac:dyDescent="0.25">
      <c r="A44" s="33" t="s">
        <v>14</v>
      </c>
      <c r="B44" s="43" t="s">
        <v>62</v>
      </c>
      <c r="C44" s="40" t="s">
        <v>107</v>
      </c>
      <c r="D44" s="41" t="s">
        <v>9</v>
      </c>
      <c r="E44" s="8">
        <v>100</v>
      </c>
      <c r="F44" s="37"/>
      <c r="G44" s="37">
        <f>E44*F44</f>
        <v>0</v>
      </c>
    </row>
    <row r="45" spans="1:7" ht="75.75" customHeight="1" x14ac:dyDescent="0.25">
      <c r="A45" s="33" t="s">
        <v>15</v>
      </c>
      <c r="B45" s="43" t="s">
        <v>62</v>
      </c>
      <c r="C45" s="40" t="s">
        <v>108</v>
      </c>
      <c r="D45" s="41" t="s">
        <v>7</v>
      </c>
      <c r="E45" s="8">
        <v>30</v>
      </c>
      <c r="F45" s="37"/>
      <c r="G45" s="37">
        <f>E45*F45</f>
        <v>0</v>
      </c>
    </row>
    <row r="46" spans="1:7" s="5" customFormat="1" ht="12.75" x14ac:dyDescent="0.2">
      <c r="A46" s="3"/>
      <c r="B46" s="46" t="s">
        <v>70</v>
      </c>
      <c r="C46" s="46"/>
      <c r="D46" s="46"/>
      <c r="E46" s="46"/>
      <c r="F46" s="46"/>
      <c r="G46" s="38">
        <f>SUM(G42:G45)</f>
        <v>0</v>
      </c>
    </row>
    <row r="47" spans="1:7" s="7" customFormat="1" x14ac:dyDescent="0.25">
      <c r="A47" s="9" t="s">
        <v>39</v>
      </c>
      <c r="B47" s="47" t="s">
        <v>58</v>
      </c>
      <c r="C47" s="47"/>
      <c r="D47" s="47"/>
      <c r="E47" s="47"/>
      <c r="F47" s="47"/>
      <c r="G47" s="30"/>
    </row>
    <row r="48" spans="1:7" ht="36" x14ac:dyDescent="0.25">
      <c r="A48" s="33" t="s">
        <v>16</v>
      </c>
      <c r="B48" s="32" t="s">
        <v>62</v>
      </c>
      <c r="C48" s="40" t="s">
        <v>105</v>
      </c>
      <c r="D48" s="8" t="s">
        <v>10</v>
      </c>
      <c r="E48" s="8">
        <v>1</v>
      </c>
      <c r="F48" s="37"/>
      <c r="G48" s="37">
        <f>E48*F48</f>
        <v>0</v>
      </c>
    </row>
    <row r="49" spans="1:7" ht="36" x14ac:dyDescent="0.25">
      <c r="A49" s="33" t="s">
        <v>17</v>
      </c>
      <c r="B49" s="32" t="s">
        <v>62</v>
      </c>
      <c r="C49" s="40" t="s">
        <v>106</v>
      </c>
      <c r="D49" s="8" t="s">
        <v>10</v>
      </c>
      <c r="E49" s="8">
        <v>1</v>
      </c>
      <c r="F49" s="37"/>
      <c r="G49" s="37">
        <f t="shared" ref="G49" si="1">E49*F49</f>
        <v>0</v>
      </c>
    </row>
    <row r="50" spans="1:7" s="5" customFormat="1" ht="12.75" x14ac:dyDescent="0.2">
      <c r="A50" s="3"/>
      <c r="B50" s="46" t="s">
        <v>59</v>
      </c>
      <c r="C50" s="46"/>
      <c r="D50" s="46"/>
      <c r="E50" s="46"/>
      <c r="F50" s="46"/>
      <c r="G50" s="38">
        <f>SUM(G48:G49)</f>
        <v>0</v>
      </c>
    </row>
    <row r="51" spans="1:7" s="7" customFormat="1" x14ac:dyDescent="0.25">
      <c r="A51" s="9" t="s">
        <v>81</v>
      </c>
      <c r="B51" s="47" t="s">
        <v>72</v>
      </c>
      <c r="C51" s="47"/>
      <c r="D51" s="47"/>
      <c r="E51" s="47"/>
      <c r="F51" s="47"/>
      <c r="G51" s="30"/>
    </row>
    <row r="52" spans="1:7" ht="24" x14ac:dyDescent="0.25">
      <c r="A52" s="33" t="s">
        <v>18</v>
      </c>
      <c r="B52" s="42" t="s">
        <v>62</v>
      </c>
      <c r="C52" s="40" t="s">
        <v>111</v>
      </c>
      <c r="D52" s="8" t="s">
        <v>10</v>
      </c>
      <c r="E52" s="8">
        <v>3</v>
      </c>
      <c r="F52" s="37"/>
      <c r="G52" s="37">
        <f>E52*F52</f>
        <v>0</v>
      </c>
    </row>
    <row r="53" spans="1:7" ht="24" x14ac:dyDescent="0.25">
      <c r="A53" s="33" t="s">
        <v>19</v>
      </c>
      <c r="B53" s="42" t="s">
        <v>62</v>
      </c>
      <c r="C53" s="40" t="s">
        <v>112</v>
      </c>
      <c r="D53" s="8" t="s">
        <v>10</v>
      </c>
      <c r="E53" s="8">
        <v>4</v>
      </c>
      <c r="F53" s="37"/>
      <c r="G53" s="37">
        <f>E53*F53</f>
        <v>0</v>
      </c>
    </row>
    <row r="54" spans="1:7" ht="24" x14ac:dyDescent="0.25">
      <c r="A54" s="33" t="s">
        <v>20</v>
      </c>
      <c r="B54" s="42" t="s">
        <v>62</v>
      </c>
      <c r="C54" s="40" t="s">
        <v>113</v>
      </c>
      <c r="D54" s="8" t="s">
        <v>10</v>
      </c>
      <c r="E54" s="8">
        <v>2</v>
      </c>
      <c r="F54" s="37"/>
      <c r="G54" s="37">
        <f>E54*F54</f>
        <v>0</v>
      </c>
    </row>
    <row r="55" spans="1:7" ht="24" x14ac:dyDescent="0.25">
      <c r="A55" s="33" t="s">
        <v>21</v>
      </c>
      <c r="B55" s="42" t="s">
        <v>62</v>
      </c>
      <c r="C55" s="40" t="s">
        <v>114</v>
      </c>
      <c r="D55" s="8" t="s">
        <v>80</v>
      </c>
      <c r="E55" s="8">
        <v>1</v>
      </c>
      <c r="F55" s="37"/>
      <c r="G55" s="37">
        <f>E55*F55</f>
        <v>0</v>
      </c>
    </row>
    <row r="56" spans="1:7" ht="24" x14ac:dyDescent="0.25">
      <c r="A56" s="33" t="s">
        <v>73</v>
      </c>
      <c r="B56" s="42" t="s">
        <v>62</v>
      </c>
      <c r="C56" s="40" t="s">
        <v>115</v>
      </c>
      <c r="D56" s="8" t="s">
        <v>80</v>
      </c>
      <c r="E56" s="8">
        <v>2</v>
      </c>
      <c r="F56" s="37"/>
      <c r="G56" s="37">
        <f t="shared" ref="G56:G59" si="2">E56*F56</f>
        <v>0</v>
      </c>
    </row>
    <row r="57" spans="1:7" ht="36" x14ac:dyDescent="0.25">
      <c r="A57" s="33" t="s">
        <v>74</v>
      </c>
      <c r="B57" s="42" t="s">
        <v>62</v>
      </c>
      <c r="C57" s="40" t="s">
        <v>116</v>
      </c>
      <c r="D57" s="8" t="s">
        <v>10</v>
      </c>
      <c r="E57" s="8">
        <v>2</v>
      </c>
      <c r="F57" s="37"/>
      <c r="G57" s="37">
        <f t="shared" si="2"/>
        <v>0</v>
      </c>
    </row>
    <row r="58" spans="1:7" ht="24" x14ac:dyDescent="0.25">
      <c r="A58" s="33" t="s">
        <v>75</v>
      </c>
      <c r="B58" s="42" t="s">
        <v>62</v>
      </c>
      <c r="C58" s="40" t="s">
        <v>78</v>
      </c>
      <c r="D58" s="8" t="s">
        <v>10</v>
      </c>
      <c r="E58" s="8">
        <v>1</v>
      </c>
      <c r="F58" s="37"/>
      <c r="G58" s="37">
        <f t="shared" si="2"/>
        <v>0</v>
      </c>
    </row>
    <row r="59" spans="1:7" ht="186.75" customHeight="1" x14ac:dyDescent="0.25">
      <c r="A59" s="33" t="s">
        <v>76</v>
      </c>
      <c r="B59" s="42" t="s">
        <v>62</v>
      </c>
      <c r="C59" s="40" t="s">
        <v>79</v>
      </c>
      <c r="D59" s="8" t="s">
        <v>9</v>
      </c>
      <c r="E59" s="8">
        <v>6</v>
      </c>
      <c r="F59" s="37"/>
      <c r="G59" s="37">
        <f t="shared" si="2"/>
        <v>0</v>
      </c>
    </row>
    <row r="60" spans="1:7" ht="36" x14ac:dyDescent="0.25">
      <c r="A60" s="33" t="s">
        <v>75</v>
      </c>
      <c r="B60" s="42" t="s">
        <v>62</v>
      </c>
      <c r="C60" s="40" t="s">
        <v>118</v>
      </c>
      <c r="D60" s="8" t="s">
        <v>10</v>
      </c>
      <c r="E60" s="8">
        <v>1</v>
      </c>
      <c r="F60" s="37"/>
      <c r="G60" s="37">
        <f t="shared" ref="G60" si="3">E60*F60</f>
        <v>0</v>
      </c>
    </row>
    <row r="61" spans="1:7" s="5" customFormat="1" ht="12.75" x14ac:dyDescent="0.2">
      <c r="A61" s="3"/>
      <c r="B61" s="46" t="s">
        <v>77</v>
      </c>
      <c r="C61" s="46"/>
      <c r="D61" s="46"/>
      <c r="E61" s="46"/>
      <c r="F61" s="46"/>
      <c r="G61" s="4">
        <f>SUM(G52:G60)</f>
        <v>0</v>
      </c>
    </row>
    <row r="62" spans="1:7" s="7" customFormat="1" x14ac:dyDescent="0.25">
      <c r="A62" s="9" t="s">
        <v>102</v>
      </c>
      <c r="B62" s="47" t="s">
        <v>82</v>
      </c>
      <c r="C62" s="47"/>
      <c r="D62" s="47"/>
      <c r="E62" s="47"/>
      <c r="F62" s="47"/>
      <c r="G62" s="30"/>
    </row>
    <row r="63" spans="1:7" ht="60" x14ac:dyDescent="0.25">
      <c r="A63" s="33" t="s">
        <v>22</v>
      </c>
      <c r="B63" s="42" t="s">
        <v>84</v>
      </c>
      <c r="C63" s="40" t="s">
        <v>117</v>
      </c>
      <c r="D63" s="8" t="s">
        <v>10</v>
      </c>
      <c r="E63" s="8">
        <v>84</v>
      </c>
      <c r="F63" s="37"/>
      <c r="G63" s="37">
        <f>E63*F63</f>
        <v>0</v>
      </c>
    </row>
    <row r="64" spans="1:7" ht="38.25" x14ac:dyDescent="0.25">
      <c r="A64" s="33" t="s">
        <v>23</v>
      </c>
      <c r="B64" s="42" t="s">
        <v>85</v>
      </c>
      <c r="C64" s="40" t="s">
        <v>93</v>
      </c>
      <c r="D64" s="8" t="s">
        <v>9</v>
      </c>
      <c r="E64" s="8">
        <v>10.5</v>
      </c>
      <c r="F64" s="37"/>
      <c r="G64" s="37">
        <f>E64*F64</f>
        <v>0</v>
      </c>
    </row>
    <row r="65" spans="1:7" ht="38.25" x14ac:dyDescent="0.25">
      <c r="A65" s="33" t="s">
        <v>24</v>
      </c>
      <c r="B65" s="42" t="s">
        <v>86</v>
      </c>
      <c r="C65" s="40" t="s">
        <v>94</v>
      </c>
      <c r="D65" s="8" t="s">
        <v>9</v>
      </c>
      <c r="E65" s="8">
        <v>10.5</v>
      </c>
      <c r="F65" s="37"/>
      <c r="G65" s="37">
        <f>E65*F65</f>
        <v>0</v>
      </c>
    </row>
    <row r="66" spans="1:7" ht="25.5" x14ac:dyDescent="0.25">
      <c r="A66" s="33" t="s">
        <v>25</v>
      </c>
      <c r="B66" s="42" t="s">
        <v>87</v>
      </c>
      <c r="C66" s="40" t="s">
        <v>95</v>
      </c>
      <c r="D66" s="8" t="s">
        <v>9</v>
      </c>
      <c r="E66" s="8">
        <v>38</v>
      </c>
      <c r="F66" s="37"/>
      <c r="G66" s="37">
        <f>E66*F66</f>
        <v>0</v>
      </c>
    </row>
    <row r="67" spans="1:7" ht="38.25" x14ac:dyDescent="0.25">
      <c r="A67" s="33" t="s">
        <v>27</v>
      </c>
      <c r="B67" s="42" t="s">
        <v>88</v>
      </c>
      <c r="C67" s="40" t="s">
        <v>96</v>
      </c>
      <c r="D67" s="8" t="s">
        <v>8</v>
      </c>
      <c r="E67" s="8">
        <v>2.2999999999999998</v>
      </c>
      <c r="F67" s="37"/>
      <c r="G67" s="37">
        <f t="shared" ref="G67:G72" si="4">E67*F67</f>
        <v>0</v>
      </c>
    </row>
    <row r="68" spans="1:7" ht="25.5" x14ac:dyDescent="0.25">
      <c r="A68" s="33" t="s">
        <v>50</v>
      </c>
      <c r="B68" s="44" t="s">
        <v>62</v>
      </c>
      <c r="C68" s="40" t="s">
        <v>97</v>
      </c>
      <c r="D68" s="8" t="s">
        <v>10</v>
      </c>
      <c r="E68" s="8">
        <v>1</v>
      </c>
      <c r="F68" s="37"/>
      <c r="G68" s="37">
        <f t="shared" si="4"/>
        <v>0</v>
      </c>
    </row>
    <row r="69" spans="1:7" ht="38.25" x14ac:dyDescent="0.25">
      <c r="A69" s="33" t="s">
        <v>51</v>
      </c>
      <c r="B69" s="42" t="s">
        <v>89</v>
      </c>
      <c r="C69" s="40" t="s">
        <v>98</v>
      </c>
      <c r="D69" s="8" t="s">
        <v>7</v>
      </c>
      <c r="E69" s="8">
        <v>21</v>
      </c>
      <c r="F69" s="37"/>
      <c r="G69" s="37">
        <f t="shared" si="4"/>
        <v>0</v>
      </c>
    </row>
    <row r="70" spans="1:7" ht="25.5" x14ac:dyDescent="0.25">
      <c r="A70" s="33" t="s">
        <v>52</v>
      </c>
      <c r="B70" s="42" t="s">
        <v>90</v>
      </c>
      <c r="C70" s="40" t="s">
        <v>99</v>
      </c>
      <c r="D70" s="8" t="s">
        <v>60</v>
      </c>
      <c r="E70" s="8">
        <v>0.06</v>
      </c>
      <c r="F70" s="37"/>
      <c r="G70" s="37">
        <f t="shared" si="4"/>
        <v>0</v>
      </c>
    </row>
    <row r="71" spans="1:7" ht="25.5" x14ac:dyDescent="0.25">
      <c r="A71" s="33" t="s">
        <v>53</v>
      </c>
      <c r="B71" s="42" t="s">
        <v>91</v>
      </c>
      <c r="C71" s="40" t="s">
        <v>100</v>
      </c>
      <c r="D71" s="8" t="s">
        <v>8</v>
      </c>
      <c r="E71" s="8">
        <v>30</v>
      </c>
      <c r="F71" s="37"/>
      <c r="G71" s="37">
        <f t="shared" si="4"/>
        <v>0</v>
      </c>
    </row>
    <row r="72" spans="1:7" ht="36" x14ac:dyDescent="0.25">
      <c r="A72" s="33" t="s">
        <v>54</v>
      </c>
      <c r="B72" s="42" t="s">
        <v>92</v>
      </c>
      <c r="C72" s="40" t="s">
        <v>101</v>
      </c>
      <c r="D72" s="8" t="s">
        <v>9</v>
      </c>
      <c r="E72" s="8">
        <v>600</v>
      </c>
      <c r="F72" s="37"/>
      <c r="G72" s="37">
        <f t="shared" si="4"/>
        <v>0</v>
      </c>
    </row>
    <row r="73" spans="1:7" s="5" customFormat="1" ht="12.75" x14ac:dyDescent="0.2">
      <c r="A73" s="3"/>
      <c r="B73" s="46" t="s">
        <v>83</v>
      </c>
      <c r="C73" s="46"/>
      <c r="D73" s="46"/>
      <c r="E73" s="46"/>
      <c r="F73" s="46"/>
      <c r="G73" s="4">
        <f>SUM(G63:G72)</f>
        <v>0</v>
      </c>
    </row>
    <row r="74" spans="1:7" x14ac:dyDescent="0.25">
      <c r="A74" s="11"/>
      <c r="B74" s="48" t="s">
        <v>55</v>
      </c>
      <c r="C74" s="49"/>
      <c r="D74" s="49"/>
      <c r="E74" s="49"/>
      <c r="F74" s="50"/>
      <c r="G74" s="12">
        <f>SUM(G40,G46,G50,G61,G73)</f>
        <v>0</v>
      </c>
    </row>
    <row r="75" spans="1:7" x14ac:dyDescent="0.25">
      <c r="A75" s="11"/>
      <c r="B75" s="48" t="s">
        <v>26</v>
      </c>
      <c r="C75" s="49"/>
      <c r="D75" s="49"/>
      <c r="E75" s="49"/>
      <c r="F75" s="50"/>
      <c r="G75" s="12">
        <f>G74*23%</f>
        <v>0</v>
      </c>
    </row>
    <row r="76" spans="1:7" x14ac:dyDescent="0.25">
      <c r="A76" s="11"/>
      <c r="B76" s="48" t="s">
        <v>56</v>
      </c>
      <c r="C76" s="49"/>
      <c r="D76" s="49"/>
      <c r="E76" s="49"/>
      <c r="F76" s="50"/>
      <c r="G76" s="12">
        <f>G74+G75</f>
        <v>0</v>
      </c>
    </row>
    <row r="77" spans="1:7" s="35" customFormat="1" x14ac:dyDescent="0.25">
      <c r="A77" s="34"/>
    </row>
    <row r="78" spans="1:7" ht="42" customHeight="1" x14ac:dyDescent="0.25">
      <c r="D78" s="51" t="s">
        <v>33</v>
      </c>
      <c r="E78" s="51"/>
      <c r="F78" s="51"/>
      <c r="G78" s="51"/>
    </row>
    <row r="79" spans="1:7" ht="23.25" customHeight="1" x14ac:dyDescent="0.25">
      <c r="D79" s="45" t="s">
        <v>34</v>
      </c>
      <c r="E79" s="45"/>
      <c r="F79" s="45"/>
      <c r="G79" s="45"/>
    </row>
  </sheetData>
  <mergeCells count="38">
    <mergeCell ref="D22:F22"/>
    <mergeCell ref="B3:F3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1:F21"/>
    <mergeCell ref="B13:C13"/>
    <mergeCell ref="B16:C16"/>
    <mergeCell ref="B41:F41"/>
    <mergeCell ref="B24:G24"/>
    <mergeCell ref="B25:D25"/>
    <mergeCell ref="B26:F26"/>
    <mergeCell ref="B27:G27"/>
    <mergeCell ref="B28:F28"/>
    <mergeCell ref="B29:G29"/>
    <mergeCell ref="B30:F30"/>
    <mergeCell ref="B33:E33"/>
    <mergeCell ref="A35:G35"/>
    <mergeCell ref="B38:F38"/>
    <mergeCell ref="B40:F40"/>
    <mergeCell ref="D79:G79"/>
    <mergeCell ref="B46:F46"/>
    <mergeCell ref="B47:F47"/>
    <mergeCell ref="B50:F50"/>
    <mergeCell ref="B51:F51"/>
    <mergeCell ref="B61:F61"/>
    <mergeCell ref="B62:F62"/>
    <mergeCell ref="B73:F73"/>
    <mergeCell ref="B74:F74"/>
    <mergeCell ref="B75:F75"/>
    <mergeCell ref="B76:F76"/>
    <mergeCell ref="D78:G78"/>
  </mergeCells>
  <printOptions horizontalCentered="1"/>
  <pageMargins left="0.59" right="0.28000000000000003" top="0.65" bottom="0.89" header="0.31496062992125984" footer="0.31496062992125984"/>
  <pageSetup paperSize="9" scale="99" orientation="portrait" r:id="rId1"/>
  <headerFooter>
    <oddFooter>&amp;R&amp;10&amp;Pz&amp;N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ZZK </vt:lpstr>
      <vt:lpstr>'ZZK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Grazyna Stanczak</dc:creator>
  <cp:lastModifiedBy>Agnieszka Chojnacka-Kusz</cp:lastModifiedBy>
  <cp:lastPrinted>2025-02-24T09:57:57Z</cp:lastPrinted>
  <dcterms:created xsi:type="dcterms:W3CDTF">2021-07-26T06:15:19Z</dcterms:created>
  <dcterms:modified xsi:type="dcterms:W3CDTF">2025-04-15T10:44:24Z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20.2.3.0</vt:lpwstr>
  </property>
</Properties>
</file>