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6" windowHeight="7680" activeTab="1"/>
  </bookViews>
  <sheets>
    <sheet name="informacje ogólne" sheetId="1" r:id="rId1"/>
    <sheet name="budynki" sheetId="2" r:id="rId2"/>
    <sheet name="elektronika " sheetId="3" r:id="rId3"/>
    <sheet name="środki trwałe" sheetId="4" r:id="rId4"/>
    <sheet name="lokalizacje" sheetId="5" r:id="rId5"/>
    <sheet name="pojazdy" sheetId="6" r:id="rId6"/>
    <sheet name="szkody" sheetId="7" r:id="rId7"/>
  </sheets>
  <definedNames>
    <definedName name="_xlnm.Print_Area" localSheetId="1">'budynki'!$A$1:$Z$171</definedName>
    <definedName name="_xlnm.Print_Area" localSheetId="2">'elektronika '!$A$1:$D$800</definedName>
    <definedName name="_xlnm.Print_Area" localSheetId="4">'lokalizacje'!$A$1:$C$15</definedName>
    <definedName name="_xlnm.Print_Area" localSheetId="6">'szkody'!$A$1:$E$40</definedName>
    <definedName name="_xlnm.Print_Area" localSheetId="3">'środki trwałe'!$A$1:$D$19</definedName>
  </definedNames>
  <calcPr fullCalcOnLoad="1"/>
</workbook>
</file>

<file path=xl/sharedStrings.xml><?xml version="1.0" encoding="utf-8"?>
<sst xmlns="http://schemas.openxmlformats.org/spreadsheetml/2006/main" count="2740" uniqueCount="1168">
  <si>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</si>
  <si>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</si>
  <si>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</si>
  <si>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</si>
  <si>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L.p.</t>
  </si>
  <si>
    <t>Nazwa jednostki</t>
  </si>
  <si>
    <t>NIP</t>
  </si>
  <si>
    <t>REGON</t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</si>
  <si>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</si>
  <si>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</si>
  <si>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</si>
  <si>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</si>
  <si>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</si>
  <si>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</si>
  <si>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</si>
  <si>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</si>
  <si>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</si>
  <si>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</si>
  <si>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</si>
  <si>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</si>
  <si>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</si>
  <si>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</si>
  <si>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</si>
  <si>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</si>
  <si>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</si>
  <si>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</si>
  <si>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</si>
  <si>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</si>
  <si>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</si>
  <si>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</si>
  <si>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</si>
  <si>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</si>
  <si>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</si>
  <si>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</si>
  <si>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</si>
  <si>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</si>
  <si>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</si>
  <si>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</si>
  <si>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</si>
  <si>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</si>
  <si>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</si>
  <si>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</si>
  <si>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</si>
  <si>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</si>
  <si>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OGÓŁEM:</t>
  </si>
  <si>
    <t>INFORMACJA O MAJĄTKU TRWAŁYM</t>
  </si>
  <si>
    <t>8411Z</t>
  </si>
  <si>
    <t>8411Z - KIEROWANIE PODSTAWOWYMI RODZAJAMI DZIAŁALNOŚCI PUBLICZNEJ</t>
  </si>
  <si>
    <t>Adres</t>
  </si>
  <si>
    <t>KIEROWANIE PODSTAWOWYMI RODZAJAMI DZIAŁALNOŚCI PUBLICZNEJ</t>
  </si>
  <si>
    <t>9004Z</t>
  </si>
  <si>
    <t>DZIAŁALNOŚĆ OBIEKTÓW KULTURALNYCH</t>
  </si>
  <si>
    <t>8810Z</t>
  </si>
  <si>
    <t>POMOC SPOŁECZNA BEZ ZAKWATEROWANIA DLA OSÓB W PODESZŁYM WIEKU I OSÓB NIEPEŁNOSPRAWNYCH</t>
  </si>
  <si>
    <t>9101A</t>
  </si>
  <si>
    <t>DZIAŁALNOŚĆ BIBLIOTEK</t>
  </si>
  <si>
    <t>8510Z</t>
  </si>
  <si>
    <t>8520Z</t>
  </si>
  <si>
    <t>SZKOŁY PODSTAWOWE</t>
  </si>
  <si>
    <t>PLACÓWKI WYCHOWANIA PRZEDSZKOLNEGO</t>
  </si>
  <si>
    <t>czy budynek jest przeznaczony do rozbiórki? (TAK/NIE)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</si>
  <si>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</si>
  <si>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</si>
  <si>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powierzchnia użytkowa (w m²) (3)</t>
  </si>
  <si>
    <r>
      <t xml:space="preserve">Opis stanu technicznego budynku wg poniższych elementów budynku </t>
    </r>
  </si>
  <si>
    <t>Rodzaj wartości</t>
  </si>
  <si>
    <t>005280694</t>
  </si>
  <si>
    <t>ul. Krakowska 22 A, 96-200 Rawa Mazowiecka</t>
  </si>
  <si>
    <t>750475567</t>
  </si>
  <si>
    <t>ul. Kardynała Wyszyńskiego 7, 96-200 Rawa Mazowiecka</t>
  </si>
  <si>
    <t>POZOSTAŁA DZIAŁALNOŚĆ ZWIĄZANA ZE SPORTEM
DZIAŁALNOŚĆ OBIEKTÓW SPORTOWYCH</t>
  </si>
  <si>
    <t>9319Z
9311Z</t>
  </si>
  <si>
    <t>000686397</t>
  </si>
  <si>
    <t>ul. Tatar 1A, 96-200 Rawa Mazowiecka</t>
  </si>
  <si>
    <t>DZIAŁALNOŚĆ MUZEÓW</t>
  </si>
  <si>
    <t>750475544</t>
  </si>
  <si>
    <t>ul. Łowicka 26, 96-200 Rawa Mazowiecka</t>
  </si>
  <si>
    <t>001115165</t>
  </si>
  <si>
    <t>ul. Krakowska 6C, 96-200 Rawa Mazowiecka</t>
  </si>
  <si>
    <t>ul. Kazimierza Wielkiego 28, 96-200 Rawa Mazowiecka</t>
  </si>
  <si>
    <t>000739449</t>
  </si>
  <si>
    <t>ul. Miła 2, 96-200 Rawa Mazowiecka</t>
  </si>
  <si>
    <t>000739432</t>
  </si>
  <si>
    <t>ul. Kościuszki 19, 96- 200 Rawa Mazowiecka</t>
  </si>
  <si>
    <t>750020654</t>
  </si>
  <si>
    <t>ul. Solidarności 3B, 96-200 Rawa Mazowiecka</t>
  </si>
  <si>
    <t>750020625</t>
  </si>
  <si>
    <t>ul. Zamkowa Wola 5, 96-200 Rawa Mazowiecka</t>
  </si>
  <si>
    <t>ul. Kilińskiego 2,  96-200 Rawa Mazowiecka</t>
  </si>
  <si>
    <t>OPIEKA DZIENNA NAD DZIEĆMI</t>
  </si>
  <si>
    <t>8891Z</t>
  </si>
  <si>
    <t>ul. Murarska 1, 96-200 Rawa Mazowiecka</t>
  </si>
  <si>
    <t>000526481</t>
  </si>
  <si>
    <t>Plac Marszałka Piłsudskiego 5, 96-200 Rawa Mazowiecka</t>
  </si>
  <si>
    <t>PKD:</t>
  </si>
  <si>
    <t>NIP:</t>
  </si>
  <si>
    <t>REGON:</t>
  </si>
  <si>
    <t>adres:</t>
  </si>
  <si>
    <t>Miasto Rawa Mazowiecka</t>
  </si>
  <si>
    <t xml:space="preserve">Ubezpieczający: </t>
  </si>
  <si>
    <t>Tabela nr 1 - Informacje ogólne do oceny ryzyka w Mieście Rawa Mazowiecka</t>
  </si>
  <si>
    <t>WYKAZ LOKALIZACJI, W KTÓRYCH PROWADZONA JEST DZIAŁALNOŚĆ ORAZ LOKALIZACJI, GDZIE ZNAJDUJE SIĘ MIENIE NALEŻĄCE DO JEDNOSTEK MIASTA RAWA MAZOWIECKA (nie wykazane w załączniku nr 1 - poniższy wykaz nie musi być pełnym wykazem lokalizacji)</t>
  </si>
  <si>
    <t>Tabela nr 3 - Wykaz sprzętu elektronicznego w Mieście Rawa Mazowiecka</t>
  </si>
  <si>
    <t>Tabela nr 2 - Wykaz budynków i budowli w Mieście Rawa Mazowiecka</t>
  </si>
  <si>
    <t>Urząd Miasta Rawa Mazowiecka</t>
  </si>
  <si>
    <t>Żłobek Miejski z Oddziałami Integracyjnymi "TUPTUŚ" w Rawie Mazowieckiej</t>
  </si>
  <si>
    <t>Przedszkole Miejskie nr 1 „Tęczowa Jedyneczka” w Rawie Mazowieckiej</t>
  </si>
  <si>
    <t>Przedszkole Miejskie nr 2  „Niezapominajka” w Rawie Mazowieckiej</t>
  </si>
  <si>
    <t>Przedszkole Miejskie nr 3 "Bajkowy Zakątek" w Rawie Mazowieckiej</t>
  </si>
  <si>
    <t>Szkoła Podstawowa nr 1 im. Tadeusza Kościuszki w Rawie Mazowieckiej</t>
  </si>
  <si>
    <t>Szkoła Podstawowa nr 2 im. Marii Konopnickiej w Rawie Mazowieckiej</t>
  </si>
  <si>
    <t>Szkoła Podstawowa Nr 4 im. Kornela Makuszyńskiego w Rawie Mazowieckiej</t>
  </si>
  <si>
    <t>Miejski Dom Kultury im. Danuty Siedzikówny „Inki” w Rawie Mazowieckiej</t>
  </si>
  <si>
    <t>Muzeum Ziemi Rawskiej w Rawie Mazowieckiej</t>
  </si>
  <si>
    <t>Ośrodek Sportu i Rekreacji  im. Haliny Konopackiej w Rawie Mazowieckiej</t>
  </si>
  <si>
    <t>Miejska Biblioteka Publiczna im. św. Jana Pawła II w Rawie Mazowieckiej</t>
  </si>
  <si>
    <t>Miejski Ośrodek Pomocy Społecznej w Rawie Mazowieckiej</t>
  </si>
  <si>
    <t>1. Urząd Miasta Rawa Mazowiecka</t>
  </si>
  <si>
    <t>2. Żłobek Miejski z Oddziałami Integracyjnymi "TUPTUŚ" w Rawie Mazowieckiej</t>
  </si>
  <si>
    <t>3. Przedszkole Miejskie nr 1 „Tęczowa Jedyneczka” w Rawie Mazowieckiej</t>
  </si>
  <si>
    <t>4. Przedszkole Miejskie nr 2  „Niezapominajka” w Rawie Mazowieckiej</t>
  </si>
  <si>
    <t>5. Przedszkole Miejskie nr 3 "Bajkowy Zakątek" w Rawie Mazowieckiej</t>
  </si>
  <si>
    <t>6. Szkoła Podstawowa nr 1 im. Tadeusza Kościuszki w Rawie Mazowieckiej</t>
  </si>
  <si>
    <t>7. Szkoła Podstawowa nr 2 im. Marii Konopnickiej w Rawie Mazowieckiej</t>
  </si>
  <si>
    <t>8. Szkoła Podstawowa Nr 4 im. Kornela Makuszyńskiego w Rawie Mazowieckiej</t>
  </si>
  <si>
    <t>9. Miejski Dom Kultury im. Danuty Siedzikówny „Inki” w Rawie Mazowieckiej</t>
  </si>
  <si>
    <t>10. Muzeum Ziemi Rawskiej w Rawie Mazowieckiej</t>
  </si>
  <si>
    <t>11. Ośrodek Sportu i Rekreacji  im. Haliny Konopackiej w Rawie Mazowieckiej</t>
  </si>
  <si>
    <t>12. Miejska Biblioteka Publiczna im. św. Jana Pawła II w Rawie Mazowieckiej</t>
  </si>
  <si>
    <t>13. Miejski Ośrodek Pomocy Społecznej w Rawie Mazowieckiej</t>
  </si>
  <si>
    <t>9102Z
9101A</t>
  </si>
  <si>
    <t>Cesje na rzecz Wojewódzkiego Funduszu Ochrony Środowiska i Gospodarki Wodnej w Łodzi ul. Dubois 118, 93-465 Łódź, NIP 7272755012 z polis:</t>
  </si>
  <si>
    <t>Urzędu Miasta Rawa Mazowiecka</t>
  </si>
  <si>
    <t>Ośrodka Sportu i Rekreacji</t>
  </si>
  <si>
    <t>Przedszkola Miejskiego nr 3 "Bajkowy Zakątek"</t>
  </si>
  <si>
    <t>Szkoły Podstawowej nr 1</t>
  </si>
  <si>
    <t>Szkoły Podstawowej nr 2</t>
  </si>
  <si>
    <t>Szkoły Podstawowej nr 4</t>
  </si>
  <si>
    <t>Przedszkola Miejskiego nr 1 "Tęczowa Jedyneczka"</t>
  </si>
  <si>
    <t>Przedszkola Miejskiego nr 2 "Niezapominajka"</t>
  </si>
  <si>
    <t>Suma ubezpieczenia</t>
  </si>
  <si>
    <t>gaśnice proszkowe- 5 szt , gaśnica piankowa - 1 szt, hydranty PN-EN671-1 (Z25/20)- 3 szt.,czujniki alarmowe rozmieszczone w salach i pomieszczeniach budynków sygnał przekazywany jest do firmy PROTEKT SECURITY</t>
  </si>
  <si>
    <t>Przedszkole Miejskie nr 2 "Niezapominajka" 96-200 Rawa Mazowiecka ul. Zamkowa Wola 5</t>
  </si>
  <si>
    <t>ogrodzinie Przedszkola Miejskiego Nr 2 "Niezapominajka" znajduje się przy ul. Zamkowa Wola 5, wykonane jest ze słupków z cegły klinkerowej a przęsła ogrodzenia z profila zamkniętego</t>
  </si>
  <si>
    <t>WKB</t>
  </si>
  <si>
    <t>Miejskiego Domu Kultury cesja na rzecz BGK</t>
  </si>
  <si>
    <t>ul. Wyszyńskiego 7</t>
  </si>
  <si>
    <t>Pl. Piłsudskiego 9</t>
  </si>
  <si>
    <t>NIE</t>
  </si>
  <si>
    <t>x</t>
  </si>
  <si>
    <t>Brama wjazdowa, brama do garażu, kłódka</t>
  </si>
  <si>
    <t xml:space="preserve">Sprzęt elektroniczny przenośny MIENIE UŻYCZONE </t>
  </si>
  <si>
    <t>X</t>
  </si>
  <si>
    <t>-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</si>
  <si>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</si>
  <si>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</si>
  <si>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</si>
  <si>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</si>
  <si>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</si>
  <si>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</si>
  <si>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</si>
  <si>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</si>
  <si>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</si>
  <si>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</si>
  <si>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</si>
  <si>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</si>
  <si>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</si>
  <si>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</si>
  <si>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</si>
  <si>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</si>
  <si>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Suma ubezpieczenia (wartość pojazdu z VAT) z wyposażeniem</t>
  </si>
  <si>
    <t>Okres ubezpieczenia OC i NW</t>
  </si>
  <si>
    <t>Okres ubezpieczenia AC i KR</t>
  </si>
  <si>
    <t>Ryzyka podlegające ubezpieczeniu w danym pojeździe (wybrane ryzyka zaznaczone X)</t>
  </si>
  <si>
    <t>Od</t>
  </si>
  <si>
    <t>Do</t>
  </si>
  <si>
    <t>OC</t>
  </si>
  <si>
    <t>NW</t>
  </si>
  <si>
    <t>AC/KR</t>
  </si>
  <si>
    <t>ASS</t>
  </si>
  <si>
    <t>1. Urząd Miasta Rawa Mazowiecka (Ubezpieczony Ochotnicza Straż Pożarna w Rawie Mazowieckiej dla ERW86VL i ERW99A8; REGON 750076130)</t>
  </si>
  <si>
    <t>Skuter</t>
  </si>
  <si>
    <t>PGO M2-60</t>
  </si>
  <si>
    <t>RFVM2M25071002561</t>
  </si>
  <si>
    <t>ERW18JY</t>
  </si>
  <si>
    <t>MOTOROWER</t>
  </si>
  <si>
    <t>26.05.2008</t>
  </si>
  <si>
    <t>4.06.2021</t>
  </si>
  <si>
    <t>RFVM2M25071002560</t>
  </si>
  <si>
    <t>ERW17JY</t>
  </si>
  <si>
    <t>Toyota</t>
  </si>
  <si>
    <t xml:space="preserve">Camry 18 </t>
  </si>
  <si>
    <t>JTNB23HK203048877</t>
  </si>
  <si>
    <t>ERW65N7</t>
  </si>
  <si>
    <t>OSOBOWY</t>
  </si>
  <si>
    <t>7.11.2019</t>
  </si>
  <si>
    <t>13.11.2021</t>
  </si>
  <si>
    <t>pełny</t>
  </si>
  <si>
    <t xml:space="preserve">Volkswagen </t>
  </si>
  <si>
    <t>Transporter</t>
  </si>
  <si>
    <t>WV2ZZZ7HZ6X018682</t>
  </si>
  <si>
    <t>ERW90AS</t>
  </si>
  <si>
    <t>28.12.2005</t>
  </si>
  <si>
    <t>4.01.2022</t>
  </si>
  <si>
    <t>Niewiadów</t>
  </si>
  <si>
    <t>P750</t>
  </si>
  <si>
    <t>SWNP7500020001123</t>
  </si>
  <si>
    <t>ERW86VL</t>
  </si>
  <si>
    <t>PRZYCZEPKA</t>
  </si>
  <si>
    <t>20.12.2002</t>
  </si>
  <si>
    <t>JELCZ</t>
  </si>
  <si>
    <t>014 GCBA 5/32/</t>
  </si>
  <si>
    <t>SUJP442CKR0000008</t>
  </si>
  <si>
    <t>ERW99A8</t>
  </si>
  <si>
    <t>SPECJALNY</t>
  </si>
  <si>
    <t>1.01.1994</t>
  </si>
  <si>
    <t>1.02.2022</t>
  </si>
  <si>
    <t xml:space="preserve">Fiat </t>
  </si>
  <si>
    <t>Ducato</t>
  </si>
  <si>
    <t>ZFA25000002422453</t>
  </si>
  <si>
    <t>ERW4AJ1</t>
  </si>
  <si>
    <t>CIĘŻAROWY</t>
  </si>
  <si>
    <t>29.05.2013</t>
  </si>
  <si>
    <t>26.06.2022</t>
  </si>
  <si>
    <t>rozszerzony</t>
  </si>
  <si>
    <t>Proace</t>
  </si>
  <si>
    <t>YARERHNS3GJ999621</t>
  </si>
  <si>
    <t>ERW4GT4</t>
  </si>
  <si>
    <t>24.11.2022</t>
  </si>
  <si>
    <t>Wodne Ochotnicze Pogotwie Rartunkowe, ul. Katowicka 20, 96-200 Rawa Mazowiecka, REGON 000825019</t>
  </si>
  <si>
    <t>Renault</t>
  </si>
  <si>
    <t>Trafic</t>
  </si>
  <si>
    <t>VF1FLA1A8EY529690</t>
  </si>
  <si>
    <t>ERW9FH9</t>
  </si>
  <si>
    <t>18.11.2013</t>
  </si>
  <si>
    <t>23.12.2022</t>
  </si>
  <si>
    <t>22.12.2023</t>
  </si>
  <si>
    <t>Volkswagen</t>
  </si>
  <si>
    <t>bus</t>
  </si>
  <si>
    <t>WV2ZZZ7HZ6X007786</t>
  </si>
  <si>
    <t>ERW73HU</t>
  </si>
  <si>
    <t>samochód osobowy</t>
  </si>
  <si>
    <t>1,9cm3</t>
  </si>
  <si>
    <t>12.12.2005</t>
  </si>
  <si>
    <t>950 kg</t>
  </si>
  <si>
    <t>2800/4900kg</t>
  </si>
  <si>
    <t>centralny zamek</t>
  </si>
  <si>
    <t>FIAT</t>
  </si>
  <si>
    <t>169 FIAT PANDA</t>
  </si>
  <si>
    <t>ZFA16900000978106</t>
  </si>
  <si>
    <t>ERW55HL</t>
  </si>
  <si>
    <t>SAMOCHÓD OSOBOWY</t>
  </si>
  <si>
    <t>800 KG</t>
  </si>
  <si>
    <t>IMMOBILIZER</t>
  </si>
  <si>
    <t>PEUGEOT</t>
  </si>
  <si>
    <t>PARTNER 1.6 HDI TRENDY</t>
  </si>
  <si>
    <t>VF37J9HXC9J056177</t>
  </si>
  <si>
    <t>ERW70UH</t>
  </si>
  <si>
    <t>29.04.2009</t>
  </si>
  <si>
    <t>LANDINI</t>
  </si>
  <si>
    <t>VISION 105</t>
  </si>
  <si>
    <t>MUMLU45828</t>
  </si>
  <si>
    <t>ERW07PG</t>
  </si>
  <si>
    <t>ciągnik rolniczy</t>
  </si>
  <si>
    <t>30.04.2010</t>
  </si>
  <si>
    <t>12.03.2021</t>
  </si>
  <si>
    <t>32500 kg</t>
  </si>
  <si>
    <t>29.04.2024</t>
  </si>
  <si>
    <t>URSUS</t>
  </si>
  <si>
    <t>C 360</t>
  </si>
  <si>
    <t>SKC442N</t>
  </si>
  <si>
    <t>31.01.2021</t>
  </si>
  <si>
    <t>4630 ISM</t>
  </si>
  <si>
    <t>WC1LH41341</t>
  </si>
  <si>
    <t>ERW4Y34</t>
  </si>
  <si>
    <t>28.12..2017</t>
  </si>
  <si>
    <t>28.12.2020</t>
  </si>
  <si>
    <t>GRILLO</t>
  </si>
  <si>
    <t>FD280 G82K7C</t>
  </si>
  <si>
    <t>KOSIARKA</t>
  </si>
  <si>
    <t>VARES</t>
  </si>
  <si>
    <t>TR 350-7</t>
  </si>
  <si>
    <t>BD</t>
  </si>
  <si>
    <t>przyczepka do kosiarki</t>
  </si>
  <si>
    <t>400kg</t>
  </si>
  <si>
    <t>PRONAR-NAREW</t>
  </si>
  <si>
    <t>T655</t>
  </si>
  <si>
    <t>ERWW052</t>
  </si>
  <si>
    <t>przyczepa</t>
  </si>
  <si>
    <t>2 tony</t>
  </si>
  <si>
    <t>1500 kg</t>
  </si>
  <si>
    <t>Tabela nr 4</t>
  </si>
  <si>
    <t>Tabela nr 5</t>
  </si>
  <si>
    <t>Tabela nr 6 - Wykaz pojazdów w Mieście Rawa Mazowiecka</t>
  </si>
  <si>
    <t>TAK</t>
  </si>
  <si>
    <t xml:space="preserve"> NIE</t>
  </si>
  <si>
    <t>gaśnice, czujki ruchu i dymy, alarmowa sygnalizacja dźwiękowa, monitoring budynku, dozór ochrony całodobowo</t>
  </si>
  <si>
    <t>Kard. S. Wyszyńskiego 7</t>
  </si>
  <si>
    <t>cegła</t>
  </si>
  <si>
    <t>dach płacowo- kleszczowe, blacha</t>
  </si>
  <si>
    <t>w 2014 r. modernizacja budynku na  wartość 479 736,13</t>
  </si>
  <si>
    <t>dobra</t>
  </si>
  <si>
    <t>bardzo dobra</t>
  </si>
  <si>
    <t>Monitor AOC  21,5 x 2 sztuki (565,80)</t>
  </si>
  <si>
    <t>Komputer Dell Vostro 3470 SFF</t>
  </si>
  <si>
    <t>Komputer Dell Vostro 3670 MT</t>
  </si>
  <si>
    <t>UPS Power Walker 1500VA - 2 sztuki x 432,96</t>
  </si>
  <si>
    <t>Monitor Philips 21,5"</t>
  </si>
  <si>
    <t>Vostro 3670</t>
  </si>
  <si>
    <t>MPC 2011 SP</t>
  </si>
  <si>
    <t>Czytnik kodów kres. ZEBRA DS2208 x 3 sztuki (485,00)</t>
  </si>
  <si>
    <t>Niszczarka FELLOWES 53C x 2 sztuki (399,00)</t>
  </si>
  <si>
    <t>Komputer Vostro 3888 x 2 sztuki (2.950,00)</t>
  </si>
  <si>
    <t>Monitor Philips 23,8 x 2 sztuki (720,00)</t>
  </si>
  <si>
    <t>Urządzenie wielofunk. Canon</t>
  </si>
  <si>
    <t>Radioodtwarzacz Philips z Bluetech</t>
  </si>
  <si>
    <t>APC BX - UPS x 2 sztuki (448,95)</t>
  </si>
  <si>
    <t>HP17 laptop</t>
  </si>
  <si>
    <t>Zasilacz awaryjny UPS x szt. 2 (467,40)</t>
  </si>
  <si>
    <t>Drukarka laserowa HP Color</t>
  </si>
  <si>
    <t>Zasilacz awaryjny APC BX</t>
  </si>
  <si>
    <t>Laptop ASUS x szt. 4 (1.829,00)</t>
  </si>
  <si>
    <t>Skaner ZEBRA/MOTOROLA</t>
  </si>
  <si>
    <t>Statyw BENRO FIF19AIBO</t>
  </si>
  <si>
    <t>Mikrofon BOYA BY-WM4</t>
  </si>
  <si>
    <t>Mikrofon do kamery RODE</t>
  </si>
  <si>
    <t>ADATA DYSK</t>
  </si>
  <si>
    <t>Czytak x 2 sztuki (600,00)</t>
  </si>
  <si>
    <t>Tablet Lenovo x 2 sztuki (1829,00)</t>
  </si>
  <si>
    <t xml:space="preserve"> DJI Osmo Mobiley SE - statyw do telef.</t>
  </si>
  <si>
    <t>SONY ZSP S50 Radioodtwarzacz x 6</t>
  </si>
  <si>
    <t>BETA AUDIO KLOZ - statyw kolum.</t>
  </si>
  <si>
    <t>BETA  AUDIO MIKOG - statyw mikrof. - 2 sztuki</t>
  </si>
  <si>
    <t xml:space="preserve"> gaśnice, czujki ruchu i dymu, monitoring, alarm dźwiękowy, dozór agencji ochrony całodobowo</t>
  </si>
  <si>
    <t xml:space="preserve">gaśnice, czujki, monitoring, </t>
  </si>
  <si>
    <t>Miejski Dom Kultury</t>
  </si>
  <si>
    <t>kulturalno-oświatowe</t>
  </si>
  <si>
    <t>Tak</t>
  </si>
  <si>
    <t>Nie</t>
  </si>
  <si>
    <t>alarm, gasnice , hydranty</t>
  </si>
  <si>
    <t>Krakowska 6C</t>
  </si>
  <si>
    <t>cegłą pełna</t>
  </si>
  <si>
    <t>żelbetonowe</t>
  </si>
  <si>
    <t>stropodach pokryty papą termozgrzewalnej</t>
  </si>
  <si>
    <t>dobry</t>
  </si>
  <si>
    <t>bardzo dobry</t>
  </si>
  <si>
    <t>Tak platforma dzwigowa</t>
  </si>
  <si>
    <t>Telewizor  Philips</t>
  </si>
  <si>
    <t>Kino domowe</t>
  </si>
  <si>
    <t>Power audio sony</t>
  </si>
  <si>
    <t>Mikrofon nagłowny</t>
  </si>
  <si>
    <t>Komputer HP</t>
  </si>
  <si>
    <t>Monitor LED</t>
  </si>
  <si>
    <t>Focus SPOT reflektor</t>
  </si>
  <si>
    <t>Kamera Canon</t>
  </si>
  <si>
    <t>Drukarka HP</t>
  </si>
  <si>
    <t>Drukarka HP M553</t>
  </si>
  <si>
    <t>Tablet lenowo  - 2szt.</t>
  </si>
  <si>
    <t>Laptop ASUS – 2szt.</t>
  </si>
  <si>
    <t>Laptop Gateway – szt 2</t>
  </si>
  <si>
    <t xml:space="preserve">Dimmer Deco </t>
  </si>
  <si>
    <t>05.02.2024</t>
  </si>
  <si>
    <t>04.02.2025</t>
  </si>
  <si>
    <t>Miejski Ośrodek Pomocy Społecznej</t>
  </si>
  <si>
    <t>Działalność / wynajem</t>
  </si>
  <si>
    <t>Dzienny Dom Seniora</t>
  </si>
  <si>
    <t>Alarm, 3 gaśnice proszkowe</t>
  </si>
  <si>
    <t>Rawa Mazowiecka
ul. Krakowska 22A</t>
  </si>
  <si>
    <t>beton, belki stropowe</t>
  </si>
  <si>
    <t>papa</t>
  </si>
  <si>
    <t>2 gaśnice proszkowe</t>
  </si>
  <si>
    <t>Rawa Mazowiecka
ul. Warszawska 12</t>
  </si>
  <si>
    <t>blacha ocynkowana gładka pomalowana</t>
  </si>
  <si>
    <t>Komputer</t>
  </si>
  <si>
    <t>Monitor Philips – 2 szt</t>
  </si>
  <si>
    <t>Urządzenie wielofunkcyjne Canon</t>
  </si>
  <si>
    <t>Urządzenie wielofunkcyjne Epson</t>
  </si>
  <si>
    <t>Komputer Dell</t>
  </si>
  <si>
    <t>Monitor Dell</t>
  </si>
  <si>
    <t>Drukarka Canon Laser – 3 szt</t>
  </si>
  <si>
    <t>Sprzęt rtv</t>
  </si>
  <si>
    <t>Kopiarka Kyocera ECOSYS M3 145 dn</t>
  </si>
  <si>
    <t>Komputer Dell Vostro 3670</t>
  </si>
  <si>
    <t>Monitor Philips 22 1B8LJEB/00FHD TFT VGA HDMI DVI
DP głośniki</t>
  </si>
  <si>
    <t>Odkurzacz pionowy myjący Philips Aquatrio Pro
3W1FC7088/01</t>
  </si>
  <si>
    <t>Laptop DELL</t>
  </si>
  <si>
    <t>Notebook ASUS VivoBook R702UF – GC051T</t>
  </si>
  <si>
    <t>04.12.2023</t>
  </si>
  <si>
    <t>03.12.2024</t>
  </si>
  <si>
    <t>Rawa Mazowiecka, ul. Krakowska 22A</t>
  </si>
  <si>
    <t>Dzienny Dom Seniora, ul. Warszawska 12</t>
  </si>
  <si>
    <t>Brama wjazdowa, kłódka</t>
  </si>
  <si>
    <t>budynek wolnostojący</t>
  </si>
  <si>
    <t>biura, magazyn zbiorów, sale wystawowe</t>
  </si>
  <si>
    <t>Jatki Miejskie</t>
  </si>
  <si>
    <t>1860/2020</t>
  </si>
  <si>
    <t>urządzenie p-poż to 5 gaśnic proszkowych, czujki dymu i system alarmowy do straży pożarnej w Rawie Maz. Syst.przeciwkradzieżowy - czujniki antywłamaniowe z sygnałami alarmowymi przekazywanymi do firmy ochroniarskiej VISION</t>
  </si>
  <si>
    <t>ul. Łowicka 26, Rawa Mazowiecka</t>
  </si>
  <si>
    <t>cega pełna, ceramiczna na zaprawie wapiennej</t>
  </si>
  <si>
    <t>nad piwnicą - sklepienie odcinkowe z cegły na belkach stalowych, nad parterem - strop na belkach drewnianych</t>
  </si>
  <si>
    <t>dach drewniany czterospadowy, pokryty blachą miedzianą</t>
  </si>
  <si>
    <t>urządzenie p-poż to 7 gaśnic proszkowych, czujki dymu i system alarmowy do straży pożarnej w Rawie Maz. Syst.przeciwkradzieżowy - czujniki antywłamaniowe z sygnałami alarmowymi przekazywanymi do firmy ochroniarskiej VISION</t>
  </si>
  <si>
    <t>ul. Mickiewicza 11, Rawa Mazowiecka</t>
  </si>
  <si>
    <t>kompleksowy remont i prace konserwatorskie oraz rozbudowa w 2020 r.</t>
  </si>
  <si>
    <t>Remont i modernizacja obiektu od maja 2017 r. do 13 kwietnia 2018 r. Koszt remontu wyniósł 838 856,68</t>
  </si>
  <si>
    <t>tylko nowa część TAK</t>
  </si>
  <si>
    <t>Projektor multimedialny z ekranem</t>
  </si>
  <si>
    <t>Router Netgear R6400</t>
  </si>
  <si>
    <t>Urządzenie wielofunkcyjne BROTHER DCP-L2332DW</t>
  </si>
  <si>
    <t>Infomat</t>
  </si>
  <si>
    <t>Infokioski multimedialne 2 szt</t>
  </si>
  <si>
    <t>Komputer LCO PRO</t>
  </si>
  <si>
    <t xml:space="preserve">Urządzenie wielofunkcyjne EPSON ECO </t>
  </si>
  <si>
    <t>Monitor LED Samsung</t>
  </si>
  <si>
    <t>Notebook PAVILION X360</t>
  </si>
  <si>
    <t>Aparat fo. CANON EOS 2000D</t>
  </si>
  <si>
    <t>Przenośny zestaw nagłośnieniowy</t>
  </si>
  <si>
    <t>Notebook Acer SW3</t>
  </si>
  <si>
    <t>Notebook DELL</t>
  </si>
  <si>
    <t>Laptopy LENOWO 10 szt</t>
  </si>
  <si>
    <t>Rzutniki multimedialne 3 szt.</t>
  </si>
  <si>
    <t xml:space="preserve">Notebook HP </t>
  </si>
  <si>
    <t>Monitoring wewnętrzny i zewnętrzny (22 kamery)</t>
  </si>
  <si>
    <t>budynek przedszkola</t>
  </si>
  <si>
    <t>edukacja przedszkolna</t>
  </si>
  <si>
    <t>znajdue się  w strefie konserwatorskiej</t>
  </si>
  <si>
    <t>2016/2017 1946/48 1960</t>
  </si>
  <si>
    <t>budynek gospodarczy + ubikacje</t>
  </si>
  <si>
    <t xml:space="preserve">pomieszcenie na sprzęt porządkowo-gospodarczy  </t>
  </si>
  <si>
    <t>karuzela dla niepełnosprawnych</t>
  </si>
  <si>
    <t>zajęcia i zabawy ruchowe na placu zabaw</t>
  </si>
  <si>
    <t>2016/2017</t>
  </si>
  <si>
    <t>huśtawka dla niepełnosprawnych</t>
  </si>
  <si>
    <t xml:space="preserve">zestaw zabawowy </t>
  </si>
  <si>
    <t>gaśnice, hydranty, monitoring (system alarmowy- ochrona-sygnał alarmowy do  VISION SECURITY S..M. Włodarczyk, M. Stefański</t>
  </si>
  <si>
    <t>ul. Kilińskiego 2,
96-200 Rawa Mazowiecka</t>
  </si>
  <si>
    <t>cegła ceramiczna, pustaki ceramiczne</t>
  </si>
  <si>
    <t>żelbetowe, ceramiczne, drewnine</t>
  </si>
  <si>
    <t>blacha dachówkowa, trapezowa</t>
  </si>
  <si>
    <t>cegła ceramiczna</t>
  </si>
  <si>
    <t>drewno</t>
  </si>
  <si>
    <t>ok.. 1000 m do rzeki</t>
  </si>
  <si>
    <t>2016-2017 modernizacja i rozbudowa o wartości 4.267 432,60 zł</t>
  </si>
  <si>
    <t>nie dotyczy</t>
  </si>
  <si>
    <t>kopiarka A3</t>
  </si>
  <si>
    <t>NISZCZARKA</t>
  </si>
  <si>
    <t xml:space="preserve">Projektor krótkoogniskowy+uchwyt </t>
  </si>
  <si>
    <t>Urządzenie wielofunkcyjne EPSON L382</t>
  </si>
  <si>
    <t>Komputer-stacja dysków</t>
  </si>
  <si>
    <t>Neverestop Laser HP M FP 1000 a</t>
  </si>
  <si>
    <t>Neverestop Laser HP M FP 1200 w</t>
  </si>
  <si>
    <t>Neverestop Laser HP M FP 1200 a</t>
  </si>
  <si>
    <t>Niszczarka Fellowes</t>
  </si>
  <si>
    <t xml:space="preserve">DRUKARKA ETYKIET </t>
  </si>
  <si>
    <t>LAPTOP ASUS XX541 UA</t>
  </si>
  <si>
    <t xml:space="preserve">LAPTOP LENOVO V310-15/KB </t>
  </si>
  <si>
    <t>MAGNETOFONY BOOMBOX</t>
  </si>
  <si>
    <t>RADIOODTWARZACZ GRUNDIG RCD1445</t>
  </si>
  <si>
    <t>RADIOODTWARZACZ K&amp;M KM3902</t>
  </si>
  <si>
    <t>BOOMBOX</t>
  </si>
  <si>
    <t>RADIO ELTRA</t>
  </si>
  <si>
    <t>RADIOOTWARZACZ SENCOR</t>
  </si>
  <si>
    <t>DYSK ZEWN.</t>
  </si>
  <si>
    <t>LAPTOP LENOVO V330</t>
  </si>
  <si>
    <t xml:space="preserve">LAPTOP LENOVO </t>
  </si>
  <si>
    <t xml:space="preserve">LAPTOP ASUS </t>
  </si>
  <si>
    <t>RADIOODTWARZACZ BLAUPUNKT</t>
  </si>
  <si>
    <t xml:space="preserve">DRUKARKA BROTHER </t>
  </si>
  <si>
    <t xml:space="preserve">NETEBOOK HP </t>
  </si>
  <si>
    <t>DRUKARKA DESKJET 6075</t>
  </si>
  <si>
    <t xml:space="preserve">DYSK SIECIOWY NAS SYNOLOGY </t>
  </si>
  <si>
    <t>ZASILACZ AWARYJNY UPS</t>
  </si>
  <si>
    <t>Budynek część stara</t>
  </si>
  <si>
    <t>opiekuńczo- wychowawczo- dydaktyczna</t>
  </si>
  <si>
    <t>Budynek parterowy podpiwniczony</t>
  </si>
  <si>
    <t>ogrodzenie terenu przedszkola</t>
  </si>
  <si>
    <t>zagospodarowanie terenu (parkingi, place, chodniki)</t>
  </si>
  <si>
    <t>cegła pełna</t>
  </si>
  <si>
    <t>więźba dachowa drewniana</t>
  </si>
  <si>
    <t>blachodachówka</t>
  </si>
  <si>
    <t>pustak max, cegła</t>
  </si>
  <si>
    <t>stropodach- żelbetowy</t>
  </si>
  <si>
    <t>papa asfaltowa</t>
  </si>
  <si>
    <t>2010 r.- Remont elewacji wraz z przebudową elewacji frontowej, 2012r.- przebudowa i remont pomieszczeń budunku</t>
  </si>
  <si>
    <t>stolarka okienna PCV, stolarka drzwiowa zewnętrzna aluminiowa dobry</t>
  </si>
  <si>
    <t>150,62 (m2)</t>
  </si>
  <si>
    <t>z poddaszem użytkowym</t>
  </si>
  <si>
    <t>677,58 (m2)</t>
  </si>
  <si>
    <t>częściowo</t>
  </si>
  <si>
    <t>Urzadzenie wielofunkcyjne HP</t>
  </si>
  <si>
    <t>Kserokopiarka "BIZHUB"</t>
  </si>
  <si>
    <t>Urządzenie wielofunkcyjne HP</t>
  </si>
  <si>
    <t>Komputer DELL</t>
  </si>
  <si>
    <t>Radio odtwarzacz Grundig</t>
  </si>
  <si>
    <t>Tablet LENOWO TABM10HD</t>
  </si>
  <si>
    <t>Tablet LENOWO TBM10</t>
  </si>
  <si>
    <t>Power Audio</t>
  </si>
  <si>
    <t>HP ProBook</t>
  </si>
  <si>
    <t>Urzadzenie wieliofunkcyjne EPSON</t>
  </si>
  <si>
    <t>Notebook ASUS</t>
  </si>
  <si>
    <t>gaśnice proszkowe- 5 szt , gaśnica piankowa - 1 szt, hydranty PN-EN671-1 (Z25/20)- 3 szt.,czujniki alarmowe rozmieszczone w salach i pomieszczeniach budynków sygnał przekazywany jest do firmy Vision Security s.c.</t>
  </si>
  <si>
    <t>Budynek szkoły stara częćś</t>
  </si>
  <si>
    <t>szkoła</t>
  </si>
  <si>
    <t>tak</t>
  </si>
  <si>
    <t>nie</t>
  </si>
  <si>
    <t>Budynek szkoły nowa część</t>
  </si>
  <si>
    <t>Budynek Gospodarczy</t>
  </si>
  <si>
    <t>pomieszcenia gospodarcze</t>
  </si>
  <si>
    <t>Nawierzchnia z kostki granitowej</t>
  </si>
  <si>
    <t>do chodzenia</t>
  </si>
  <si>
    <t>ogrodzenie na fundamencie cegły klinkierowej</t>
  </si>
  <si>
    <t>ogrodzenie terenu</t>
  </si>
  <si>
    <t>boisko do koszykówki</t>
  </si>
  <si>
    <t>boisko</t>
  </si>
  <si>
    <t>boisko sportowe</t>
  </si>
  <si>
    <t>przyłącze kanalizacyjne</t>
  </si>
  <si>
    <t>kanalizacja deszczowa</t>
  </si>
  <si>
    <t>plac zabaw</t>
  </si>
  <si>
    <t>bieżnia</t>
  </si>
  <si>
    <t>skocznia w dal</t>
  </si>
  <si>
    <t>ogrodzenie z murkiem</t>
  </si>
  <si>
    <t>ogrodzenie panelowe bez podmurówki</t>
  </si>
  <si>
    <t>plac i zatoki postojowe</t>
  </si>
  <si>
    <t>patio</t>
  </si>
  <si>
    <t>plac szkolny</t>
  </si>
  <si>
    <t>tereny zielone</t>
  </si>
  <si>
    <t>oświetlenie terenu</t>
  </si>
  <si>
    <t>ławki ogrodowe 4 szt.</t>
  </si>
  <si>
    <t>ks.6 str15</t>
  </si>
  <si>
    <t>ławki z oparciem 16 szt</t>
  </si>
  <si>
    <t>ławka młodziezowa 4 szt.</t>
  </si>
  <si>
    <t>ławka z rur metalowych 10 szt.</t>
  </si>
  <si>
    <t>kosz na śmieci 20 szt</t>
  </si>
  <si>
    <t>ks.6 str18</t>
  </si>
  <si>
    <t>kosz na śmieci metalowe 4 szt.</t>
  </si>
  <si>
    <t>maszt flagowy z flagą 3 szt</t>
  </si>
  <si>
    <t>ks.6 str.20</t>
  </si>
  <si>
    <t>alejka o nawieżchni z mieszanki żwirowej</t>
  </si>
  <si>
    <t>ogrodzenie panelowe z podmurówką</t>
  </si>
  <si>
    <t>monitoring wizyjny, alarm, dozór ,gaśnic 10</t>
  </si>
  <si>
    <t>Kościuszki 19,96-200 Rawa Mazowiecka</t>
  </si>
  <si>
    <t>murowany</t>
  </si>
  <si>
    <t>betonowe</t>
  </si>
  <si>
    <t>dachówka</t>
  </si>
  <si>
    <t>monitoring wizyjny, alarm, dozór hydrant 6 gasnic 10</t>
  </si>
  <si>
    <t>monitoring wizyjny, alarm, dozór,gasnica</t>
  </si>
  <si>
    <t>płyta warstwowa</t>
  </si>
  <si>
    <t>stropo-dach</t>
  </si>
  <si>
    <t>blacha</t>
  </si>
  <si>
    <t>monitoring wizyjny, alarm, dozór</t>
  </si>
  <si>
    <t>kostka granitowa</t>
  </si>
  <si>
    <t>klinkier metal</t>
  </si>
  <si>
    <t>nawierzchnia poliuretanowa</t>
  </si>
  <si>
    <t>trawa syntetyczna</t>
  </si>
  <si>
    <t>granulat żwirz lepiszczem poliuretanowym</t>
  </si>
  <si>
    <t>drut ocynk malowane proszkowo na słupkach ze zgrzewanych drutów</t>
  </si>
  <si>
    <t>kostka betonowa /zieleń</t>
  </si>
  <si>
    <t>trawa /roślinność</t>
  </si>
  <si>
    <t>metal/halogen/plastik 35 latarni</t>
  </si>
  <si>
    <t>drewno/metal</t>
  </si>
  <si>
    <t>metal</t>
  </si>
  <si>
    <t>mieszanka żwirowa</t>
  </si>
  <si>
    <t>druty ocynk malowany proszkowo na słupach</t>
  </si>
  <si>
    <t>500m</t>
  </si>
  <si>
    <t>2008 dach, pełny remont elewacji wymiana okien,podłóg  2019 remont piwnic</t>
  </si>
  <si>
    <t>bardzo dobre</t>
  </si>
  <si>
    <t>brak</t>
  </si>
  <si>
    <t>2009 dach, pełny remont elewacji wymiana okien,podłóg  2018 remont piwnic</t>
  </si>
  <si>
    <t>2008 dach pełny remont elewacji wymiana okien</t>
  </si>
  <si>
    <t>Urządzenie Wielofunkcyjne KYOCERA FS 6530HFP</t>
  </si>
  <si>
    <t>komputer PC DELL V3668Mt</t>
  </si>
  <si>
    <t>projektor Epson EB-XGA ( 2 sztuki)</t>
  </si>
  <si>
    <t>komputer PC DELL V3668 MT</t>
  </si>
  <si>
    <t>tablica akademicka  2000</t>
  </si>
  <si>
    <t>tablica akademicka 3 szt x 2600</t>
  </si>
  <si>
    <t>tablica akademicka ceramiczna</t>
  </si>
  <si>
    <t>ekspres HENDI</t>
  </si>
  <si>
    <t>ozonator powietrza 2 szt.x 1599</t>
  </si>
  <si>
    <t>Ekspres Severin 2 szt. X 599,99</t>
  </si>
  <si>
    <t>2020/2021</t>
  </si>
  <si>
    <t>Ekspres Delonghi 2 szt. X 3199</t>
  </si>
  <si>
    <t>Tablica akademicka</t>
  </si>
  <si>
    <t>urządzenie wielofunkcyjne BROTHER</t>
  </si>
  <si>
    <t>niszczarka Rexel</t>
  </si>
  <si>
    <t>monitor interaktywny BENQ</t>
  </si>
  <si>
    <t>urzadzenie wielofunkcyjne BROTHER</t>
  </si>
  <si>
    <t>ekran projekcyjny Avtek Wall</t>
  </si>
  <si>
    <t>projektor Ricoh</t>
  </si>
  <si>
    <t>kserokopiarka Konica Minolta</t>
  </si>
  <si>
    <t>niszczarka Piranha</t>
  </si>
  <si>
    <t>monitor dotykowy PCT</t>
  </si>
  <si>
    <t>monitor interaktywny Newiline</t>
  </si>
  <si>
    <t>komputer stacjonarny przyrodnicza</t>
  </si>
  <si>
    <t>mozabook Classrom</t>
  </si>
  <si>
    <t>Didakto-geografia</t>
  </si>
  <si>
    <t>multimedialny atlas świata</t>
  </si>
  <si>
    <t>wzmaczniacz AV 5.1 KRUGER</t>
  </si>
  <si>
    <t>tablica akademicka 2000</t>
  </si>
  <si>
    <t>Avtek TouchSCreen5Lite65</t>
  </si>
  <si>
    <t>Drukarka Brother hl</t>
  </si>
  <si>
    <t>Ruter Netgear</t>
  </si>
  <si>
    <t>Niszczarka biznesowa</t>
  </si>
  <si>
    <t>Urządzenie drukujące Kyocera</t>
  </si>
  <si>
    <t>Monitor tV UHD $L-LG</t>
  </si>
  <si>
    <t>Zestaw mikrofonów okablowanie</t>
  </si>
  <si>
    <t>Komputer Dell7050</t>
  </si>
  <si>
    <t>Monitor Samsung 65cali</t>
  </si>
  <si>
    <t>Urządzenie wielofunkcyjne Bradher</t>
  </si>
  <si>
    <t>Urządzenie wielofunkcyjne HP Laser Jet PRO</t>
  </si>
  <si>
    <t>Drukarka Canon</t>
  </si>
  <si>
    <t>Drukarka 3D Banach Schol</t>
  </si>
  <si>
    <t>Akcesoria druku 3D -eko system Banach</t>
  </si>
  <si>
    <t>Akcesoria druku 3D - GW</t>
  </si>
  <si>
    <t>Długopisy Banacha walizka PEN 3D szt.4</t>
  </si>
  <si>
    <t>Drukarka laserowa HP color PRO 1 sztuka</t>
  </si>
  <si>
    <t>Drukarka EOSON L3251 2 sztuki</t>
  </si>
  <si>
    <t>Drukarki EPSON L 3251 2 sztuki</t>
  </si>
  <si>
    <t>Office LTSC standard oprogramowanie 10 szt</t>
  </si>
  <si>
    <t>Zestaw komputerowy DELL+ monitor 24 sztuki</t>
  </si>
  <si>
    <t>Monitor Samsung 24" 15 szt.</t>
  </si>
  <si>
    <t>projektor OPToma</t>
  </si>
  <si>
    <t>Skaner 3D-CR scan ze stołem i statywem</t>
  </si>
  <si>
    <t>Wizualizer AvtekAver 4 sztuki</t>
  </si>
  <si>
    <t>Wirtualne Labol.Empiriusz Pakiet premium</t>
  </si>
  <si>
    <t>BeCreo zestaw z mikrokontlorerem</t>
  </si>
  <si>
    <t>ClassVR  licencja</t>
  </si>
  <si>
    <t>ClassVR wirtualne labolatorium 3 sztuki</t>
  </si>
  <si>
    <t>Gibal do aparatu fotograficznego</t>
  </si>
  <si>
    <t>Mikroport Saramonic</t>
  </si>
  <si>
    <t>Wirtualne lab chemiczne Empiriusz</t>
  </si>
  <si>
    <t>Mikroskop Levenhuk</t>
  </si>
  <si>
    <t>dysk twardy WD RED WD20EFRX 2TB</t>
  </si>
  <si>
    <t>robot Photon EDU</t>
  </si>
  <si>
    <t>przenośny system wzmacniający TXA-110</t>
  </si>
  <si>
    <t>tablet Einstein+3</t>
  </si>
  <si>
    <t>zestaw mikrofon okablowanie</t>
  </si>
  <si>
    <t>Tablet graficzny Wacom szt 7</t>
  </si>
  <si>
    <t>Acer AspireA515 11 szt.x2103,30</t>
  </si>
  <si>
    <t>Laptop Lenowo T 440p szt 3</t>
  </si>
  <si>
    <t>Tablet Lenowo TAB M10 szt. 2</t>
  </si>
  <si>
    <t>Laptop Lenovo V 15 ADA szt 5</t>
  </si>
  <si>
    <t>Laptop Lenovo T 440pi5/8 szt3</t>
  </si>
  <si>
    <t>Zestaw komp.Lenowo  2 sztuki</t>
  </si>
  <si>
    <t>Kamera sportowa</t>
  </si>
  <si>
    <t>Laptop Lenovo V15 1 szt</t>
  </si>
  <si>
    <t>mikrofon kierunkowy Saramonick</t>
  </si>
  <si>
    <t>Aparat fotograficzny Sony</t>
  </si>
  <si>
    <t>Zestaw tebletów Huawei Mediapad szt. 13</t>
  </si>
  <si>
    <t>Ozonater Profesjonal 1 szt.</t>
  </si>
  <si>
    <t>Laptop Lenowo szt 25</t>
  </si>
  <si>
    <t>zestaw komputerowy do monitoringu wizyjnego</t>
  </si>
  <si>
    <t>2010/2014/2020</t>
  </si>
  <si>
    <t>Instalacja monitoringu wizyjnego</t>
  </si>
  <si>
    <t>2010/2020</t>
  </si>
  <si>
    <t>Szkoła Podstawowa nr 2</t>
  </si>
  <si>
    <t>edukacja</t>
  </si>
  <si>
    <t>WO</t>
  </si>
  <si>
    <t xml:space="preserve">gaśnice 16 szt, gydranty wewnętrzne 3 szt., instalacja odgromowa, drzwi wejściowe z dwoma zamkami wielozastawkowymi, monitoring, alarm do agencji ochrony, teren ogrodzony </t>
  </si>
  <si>
    <t>Miła 2</t>
  </si>
  <si>
    <t>stropodach, papa</t>
  </si>
  <si>
    <t>Plac zabaw Radosnej Szkoły</t>
  </si>
  <si>
    <t>rekreacja</t>
  </si>
  <si>
    <t>Przyłącze wodociągowe</t>
  </si>
  <si>
    <t>zestaw interaktywny</t>
  </si>
  <si>
    <t>Zestaw Avtek tablica, projektor</t>
  </si>
  <si>
    <t>Urządzenie wielofunkcyjne Brother MFC</t>
  </si>
  <si>
    <t>Komputer stacjonarny Dell Vostro</t>
  </si>
  <si>
    <t>Komputer Stacjonarny HP + monitor Samsung</t>
  </si>
  <si>
    <t>Komputer stacjonarny Acer + monitor Samsung</t>
  </si>
  <si>
    <t>Monitor Samsung</t>
  </si>
  <si>
    <t xml:space="preserve">Monitor samsung </t>
  </si>
  <si>
    <t>Komputer PC Optimus ESport 2 szt</t>
  </si>
  <si>
    <t>Mikser OSC Touchmix</t>
  </si>
  <si>
    <t>Mikrofon Rode</t>
  </si>
  <si>
    <t>Zestaw bezprzewodowy XSW 2-865-A</t>
  </si>
  <si>
    <t>Odkurzacz VL200</t>
  </si>
  <si>
    <t>Wyposażenie elektr. projekt Szkoła Twórczych Umysłów</t>
  </si>
  <si>
    <t xml:space="preserve">Monitor Kiiymong </t>
  </si>
  <si>
    <t>Drukarka Kyocera</t>
  </si>
  <si>
    <t>Kuchnia Gorenje MEKIS610I</t>
  </si>
  <si>
    <t>Raise E2  Drukarka 3D</t>
  </si>
  <si>
    <t>stacja lutownicza</t>
  </si>
  <si>
    <t>hafciarka</t>
  </si>
  <si>
    <t>E16 Konsola Mikserska RCF</t>
  </si>
  <si>
    <t>Philips PerfectCare Aqua GC9315/30 Żelazko</t>
  </si>
  <si>
    <t>Monitor interaktrywny Avtek</t>
  </si>
  <si>
    <t xml:space="preserve">Projektor EPSON </t>
  </si>
  <si>
    <t>Caldera para aktywnych monitorów studyjnych</t>
  </si>
  <si>
    <t>Zestaw komputerowy Lenowo P310 i7-6700, Monitor</t>
  </si>
  <si>
    <t>Zestaw komputerowy Dell 7040 i5 6500, Monitor</t>
  </si>
  <si>
    <t>Monitor Led 32 Dell S3422DW</t>
  </si>
  <si>
    <t>Interaktywna podłoga FunFloor mobilna 210</t>
  </si>
  <si>
    <t xml:space="preserve">Urządzenie audio4lab </t>
  </si>
  <si>
    <t>BrainBoy Universal</t>
  </si>
  <si>
    <t>Zmywarka do naczyń</t>
  </si>
  <si>
    <t>Laptop ASUS</t>
  </si>
  <si>
    <t>Pakiet do logopedii</t>
  </si>
  <si>
    <t>tablet lenovo+mikrofon</t>
  </si>
  <si>
    <t>Kruger Matz EDGE+EAGLE 12+13 szt.</t>
  </si>
  <si>
    <t>wózki na 32 tablety 2szt.</t>
  </si>
  <si>
    <t xml:space="preserve">tablety Kruger Matz 10,1 EAGLE 12 szt </t>
  </si>
  <si>
    <t xml:space="preserve">Tablety kruger Matz 10,1 EDGE 13 szt </t>
  </si>
  <si>
    <t>Laptop HP 15 2szt.</t>
  </si>
  <si>
    <t>Laptop Lenovo Ideapad 330s</t>
  </si>
  <si>
    <t>Pomoc dydaktyczna For Brain Słuchawki</t>
  </si>
  <si>
    <t>KOlumna Przenśna IBIZA</t>
  </si>
  <si>
    <t>projektor 3 szt.</t>
  </si>
  <si>
    <t>Projektor Ricoh</t>
  </si>
  <si>
    <t>Dysk 2szt +zasilacz+macierz</t>
  </si>
  <si>
    <t>Projektor</t>
  </si>
  <si>
    <t>Projektor 2szt</t>
  </si>
  <si>
    <t>Projektor EPSON + GŁOŚNIKI</t>
  </si>
  <si>
    <t>Projektor 3 szt. Epson EB 680</t>
  </si>
  <si>
    <t>Laptopy 11 szt. (Zdalna Szkoła + dla nauczycieli)</t>
  </si>
  <si>
    <t>Zestaw bezprzewodowy wokalny Sennheiser XSW 3szt</t>
  </si>
  <si>
    <t>Mikrofon bezprzewodowy wokalny Sennheiser XSW 1szt</t>
  </si>
  <si>
    <t>Mikrofon dynamiczny wokalny Sennheiser E853 2szt</t>
  </si>
  <si>
    <t>HK Audio Elements Easy Base 2 szt</t>
  </si>
  <si>
    <t>A-Vista Wideokonferencje Aver  VB342</t>
  </si>
  <si>
    <t>Acer Aspire 3 A315-56-398Q i3 1005G1/4GB 2szt</t>
  </si>
  <si>
    <t>Wacom Intous M Tablet graficzny 7 szt</t>
  </si>
  <si>
    <t xml:space="preserve">Aparat Fujifilm X-T 4 z obiektywem </t>
  </si>
  <si>
    <t>Dji stabilizator RSC 2 Pro Combo Ronin SC-2</t>
  </si>
  <si>
    <t xml:space="preserve">Kamera GoPro Hero 10 </t>
  </si>
  <si>
    <t>Lampa Quadralite svl -400 zestaw 3 lamp</t>
  </si>
  <si>
    <t>Urządzenie do sterylizacji Woodpecker q3</t>
  </si>
  <si>
    <t>Urządzenie do sterylizacji Woodpecker q7 3szt.</t>
  </si>
  <si>
    <t>Urządzenie do sterylizacji UVC Inox 51 dwufunkcyjny</t>
  </si>
  <si>
    <t>saramonic bink pro b1</t>
  </si>
  <si>
    <t>artershokz aeeropex -black</t>
  </si>
  <si>
    <t>boya shotgun microphone</t>
  </si>
  <si>
    <t>Apple Mac Book Pro 16 M1 Max 32Gb/1TB/SSD/GPU</t>
  </si>
  <si>
    <t>LaCie Mobile Drive 4TB</t>
  </si>
  <si>
    <t>Novation Launchkey 88 mk3</t>
  </si>
  <si>
    <t>Novation Launchkey X kontroler MIDI</t>
  </si>
  <si>
    <t>Scurite Scarlett 2i2 3Gen+Ableton+Hitmaker Bundle</t>
  </si>
  <si>
    <t>FOCAL alpha 65 evo</t>
  </si>
  <si>
    <t>Bose S1 Pro</t>
  </si>
  <si>
    <t>Budynek Szkoły</t>
  </si>
  <si>
    <t>Budynek gospodarczy</t>
  </si>
  <si>
    <t>przechowywanie</t>
  </si>
  <si>
    <t xml:space="preserve">Budynek  Orlik </t>
  </si>
  <si>
    <t>sanitariaty, szatnie</t>
  </si>
  <si>
    <t>Garaż</t>
  </si>
  <si>
    <t>Ogrodzenie z siatki</t>
  </si>
  <si>
    <t>Ogrodzenie prefabr. Żelbeton</t>
  </si>
  <si>
    <t>Oświetlenie terenu</t>
  </si>
  <si>
    <t>Drogi wew. Beton</t>
  </si>
  <si>
    <t>Drogi  wew. Z kostki</t>
  </si>
  <si>
    <t>Chodniki</t>
  </si>
  <si>
    <t>Boisko "Orlik" piłka nożna</t>
  </si>
  <si>
    <t>Oświetlenie boisk</t>
  </si>
  <si>
    <t>Chodniki Orlik</t>
  </si>
  <si>
    <t>Boisko "Orlik" wielofunk.</t>
  </si>
  <si>
    <t>Lodowisko</t>
  </si>
  <si>
    <t>Wiata metalowa "ORLIK"</t>
  </si>
  <si>
    <t>Bieżnia lekkoatletyczna</t>
  </si>
  <si>
    <t>Plac zabaw</t>
  </si>
  <si>
    <t>Altana z meblami</t>
  </si>
  <si>
    <t>edukacyjne</t>
  </si>
  <si>
    <t>monitoring wizyjny budynku szkoły, nadzór firmy ochroniarskiej;                gaśnice-20 szt; hydranty -8 szt</t>
  </si>
  <si>
    <t>Kazimierza Wielkiego 28</t>
  </si>
  <si>
    <t>bloczki pianobetonowe izolowane wełną mineralną, technologgia wielkopłytowa</t>
  </si>
  <si>
    <t>płyty żelbetowe kanałowe</t>
  </si>
  <si>
    <t>płyty korytowe kryte papą termozgrzewalną</t>
  </si>
  <si>
    <t>budynek bez okien z metalowymi drzwiami</t>
  </si>
  <si>
    <t xml:space="preserve">monitoring </t>
  </si>
  <si>
    <t>4834m2</t>
  </si>
  <si>
    <t>Urządzenie wielofunkcyjne Epson Ekotank</t>
  </si>
  <si>
    <t>Pianino cyfrowe</t>
  </si>
  <si>
    <t>Drukarka Brother DCP - 1510e</t>
  </si>
  <si>
    <t>Tablica interaktywna AVTEC sztuk 2</t>
  </si>
  <si>
    <t>Projektor Benq</t>
  </si>
  <si>
    <t>Mikrofalówka Amica</t>
  </si>
  <si>
    <t>Ekspres ciśnieniowy Delongi</t>
  </si>
  <si>
    <t>Drukarka Kyocera 6235</t>
  </si>
  <si>
    <t>Kserokopiarka Kyocera 4501i</t>
  </si>
  <si>
    <t>Urzadzenie wielofunkcyjne HP 1200w</t>
  </si>
  <si>
    <t>Zestaw Avtek 80 PRO szt.2</t>
  </si>
  <si>
    <t>Urządzenie Wielofunkcyjne Brother DCT</t>
  </si>
  <si>
    <t xml:space="preserve">Tablica Interaktywna Avtek+ projektor Vivitek </t>
  </si>
  <si>
    <t>Radioodtwarzacze  szt.3</t>
  </si>
  <si>
    <t>Tablet Huawei T3 sztuk 5</t>
  </si>
  <si>
    <t>Laptop Lenovo Joga sztuk 24</t>
  </si>
  <si>
    <t>Kamera PANASONIC  HC- V770EP</t>
  </si>
  <si>
    <t>Radioodtwarzacz Sencor sztuk 2</t>
  </si>
  <si>
    <t xml:space="preserve">Radioodtwarzacz Sencor </t>
  </si>
  <si>
    <t>Bezprzewodowy Zestaw SARAMONIC szt.3</t>
  </si>
  <si>
    <t>Gogle wirtualne 10 szt.</t>
  </si>
  <si>
    <t>Aparat CANON EOS</t>
  </si>
  <si>
    <t>Głośnik Orlando</t>
  </si>
  <si>
    <t>Głośnik Creative Inspire</t>
  </si>
  <si>
    <t>Głośniki komputerowe Orlando</t>
  </si>
  <si>
    <t>Zestaw nagłośn. JBL + mikrofony</t>
  </si>
  <si>
    <t>Drukarka 3D Adventure</t>
  </si>
  <si>
    <t>Pen 3d Banach</t>
  </si>
  <si>
    <t>Mikrokontroler Avdnino</t>
  </si>
  <si>
    <t>Zestaw oświetleniowy</t>
  </si>
  <si>
    <t>Gogle wirtualne 2 szt.</t>
  </si>
  <si>
    <t>Robot do nauki programowania</t>
  </si>
  <si>
    <t>Teleskop</t>
  </si>
  <si>
    <t>Skaner 3D</t>
  </si>
  <si>
    <t>Niszczarki Fellowes 53c 2 sztuki</t>
  </si>
  <si>
    <t>Laptop Dell</t>
  </si>
  <si>
    <t>Laptop Lenovo  3</t>
  </si>
  <si>
    <t>Laptop Aspire A 515+ akcesoria sztuk 11</t>
  </si>
  <si>
    <t>Radioodtwarzacz Blaupunkt sztuk 2</t>
  </si>
  <si>
    <t>Projektor Vivitek 2 szt.</t>
  </si>
  <si>
    <t>Monitor intreraktywny AVTEK</t>
  </si>
  <si>
    <t>Robot Artie szt. 12</t>
  </si>
  <si>
    <t>SANDISK 256GB szt.2</t>
  </si>
  <si>
    <t>Laptop VICTUS</t>
  </si>
  <si>
    <t>Monitoring- nagrywarka wraz z systemem dozoru zainstalowana jest w środku budynku, część kamer zainstalowana jest w środku budynku a część na zewnątrz</t>
  </si>
  <si>
    <t>Monitoring Ekopracowni pod chmurką- nagrywarka wraz z systemem dozoru zainstalowana jest w środku budynku, kamery na zewnątrz budynku</t>
  </si>
  <si>
    <t>Budynek hali Milenium</t>
  </si>
  <si>
    <t>usługi sportowe dla ludności</t>
  </si>
  <si>
    <t>Budynek zaplecze H. Milenium</t>
  </si>
  <si>
    <t>B. Przystani</t>
  </si>
  <si>
    <t>Krąg Myśliwski</t>
  </si>
  <si>
    <t>1989-91</t>
  </si>
  <si>
    <t>Baza SKR Tatar</t>
  </si>
  <si>
    <t>Toalety Tatar – Las</t>
  </si>
  <si>
    <t>Budynek Gosp. Mag</t>
  </si>
  <si>
    <t>Budynek na Stadionie</t>
  </si>
  <si>
    <t>Wiata na Stadionie</t>
  </si>
  <si>
    <t>Zadaszenie dla zaw. I Spikera</t>
  </si>
  <si>
    <t>Toaleta na Stadionie</t>
  </si>
  <si>
    <t>Trybuna na Stadionie</t>
  </si>
  <si>
    <t>Oświetlenie terenu Milenium</t>
  </si>
  <si>
    <t>Parking przy H. Milenium</t>
  </si>
  <si>
    <t>Zbiornik -Dolna zapora betonowa Tatar</t>
  </si>
  <si>
    <t>2008/2009</t>
  </si>
  <si>
    <t>Zbiornik Tatar</t>
  </si>
  <si>
    <t>Mola kąpielisko – zalew</t>
  </si>
  <si>
    <t>Elektrownia Wodna Tatar</t>
  </si>
  <si>
    <t>1990/2010/2019</t>
  </si>
  <si>
    <t>Most drewniany Tatar</t>
  </si>
  <si>
    <t>1978/1999</t>
  </si>
  <si>
    <t>Drogi 200mb Tatar</t>
  </si>
  <si>
    <t>1980/2019</t>
  </si>
  <si>
    <t>Korty Tenisowe Tatar</t>
  </si>
  <si>
    <t>Ogrodzenie kortów tenisowych</t>
  </si>
  <si>
    <t>Boisko do piłki nożnej Stadion</t>
  </si>
  <si>
    <t>Bieżnia o nawierzchni żużlowej</t>
  </si>
  <si>
    <t>Boisko treningowe Stadion</t>
  </si>
  <si>
    <t>Ogrodzenie stadionu</t>
  </si>
  <si>
    <t>Ogrodzenie bazy mag. Tatar</t>
  </si>
  <si>
    <t>Pomosty pływające</t>
  </si>
  <si>
    <t>Oświetlenie Stadionu</t>
  </si>
  <si>
    <t>Utwardzenie terenu Stadion</t>
  </si>
  <si>
    <t>Siłownia Zewnętrzna Tatar</t>
  </si>
  <si>
    <t>Siłownia zewnętrzna dla niepełnosprawnych</t>
  </si>
  <si>
    <t>Plac zabaw ul. Słowackiego</t>
  </si>
  <si>
    <t>Boisko do piłki plażowej zalew</t>
  </si>
  <si>
    <t>Altana z grillem</t>
  </si>
  <si>
    <t>gaśnice, hydranty alarm (czujki ruchu) monitoring</t>
  </si>
  <si>
    <t xml:space="preserve">ul. Kazimierza Wielkiego 28 </t>
  </si>
  <si>
    <t>stalowa łukowa</t>
  </si>
  <si>
    <t>blacha trapezowa</t>
  </si>
  <si>
    <t>gaśnice, hydranty alarm (czujki ruchu)</t>
  </si>
  <si>
    <t>żelbetowe</t>
  </si>
  <si>
    <t>papa termozgrzewalna</t>
  </si>
  <si>
    <t>Tatar 1 A</t>
  </si>
  <si>
    <t>mury /płyta PIR-N</t>
  </si>
  <si>
    <t>konstrukcja stalowa</t>
  </si>
  <si>
    <t>płyta PIR-N</t>
  </si>
  <si>
    <t>gaśnica, monitoring</t>
  </si>
  <si>
    <t xml:space="preserve">Tatar </t>
  </si>
  <si>
    <t>tradycyjne z cegły</t>
  </si>
  <si>
    <t>płyty korytkowe</t>
  </si>
  <si>
    <t>papa na lepiku</t>
  </si>
  <si>
    <t>drewniany</t>
  </si>
  <si>
    <t>drewniana</t>
  </si>
  <si>
    <t>gaśnica</t>
  </si>
  <si>
    <t xml:space="preserve">1 – część – murowana </t>
  </si>
  <si>
    <t>2- część – blacha</t>
  </si>
  <si>
    <t>murowane</t>
  </si>
  <si>
    <t xml:space="preserve">gaśnice </t>
  </si>
  <si>
    <t>Zamkowa 3</t>
  </si>
  <si>
    <t xml:space="preserve">blacha </t>
  </si>
  <si>
    <t>pustak ceramiczny</t>
  </si>
  <si>
    <t>płyty kanałowe</t>
  </si>
  <si>
    <t xml:space="preserve">papa </t>
  </si>
  <si>
    <t>stelaż metal</t>
  </si>
  <si>
    <t>poliwęglan</t>
  </si>
  <si>
    <t>K.Wielkiego 28</t>
  </si>
  <si>
    <t>Stropodach z płyt żelbetowych</t>
  </si>
  <si>
    <t>ul. Słowackiego</t>
  </si>
  <si>
    <t>Niszczarka</t>
  </si>
  <si>
    <t>Urządzenie wielofunkcyjne</t>
  </si>
  <si>
    <t>Drukarka Hp laser INKADV 2632</t>
  </si>
  <si>
    <t>Urządzenie wielofunkcyjne EPSON 3150</t>
  </si>
  <si>
    <t>Drukarka epson</t>
  </si>
  <si>
    <t>DVD MANTA Basic</t>
  </si>
  <si>
    <t>NOTEBOOK ACER SPIN 3 SP314-51</t>
  </si>
  <si>
    <t>Dysk przenośny</t>
  </si>
  <si>
    <t>Laptop</t>
  </si>
  <si>
    <t>Nagłośnienie mobilne</t>
  </si>
  <si>
    <t>28.04.2025</t>
  </si>
  <si>
    <t>30.04.2024</t>
  </si>
  <si>
    <t>29.04.2025</t>
  </si>
  <si>
    <t>01.01.2024</t>
  </si>
  <si>
    <t>31.12.2024</t>
  </si>
  <si>
    <t>12.06.2023</t>
  </si>
  <si>
    <t>11.06.2024</t>
  </si>
  <si>
    <t>17.11.2023</t>
  </si>
  <si>
    <t>16.11.2024</t>
  </si>
  <si>
    <t>budynek administracyjny</t>
  </si>
  <si>
    <t>budynek gospodarczy</t>
  </si>
  <si>
    <t>budenek garaży</t>
  </si>
  <si>
    <t>biblioteka miejska</t>
  </si>
  <si>
    <t>wiaty handlowe na targowisku</t>
  </si>
  <si>
    <t>teren na którym znajdują się wiaty podlega nadzorowi konserwatora zabytków</t>
  </si>
  <si>
    <t>sanitariaty w urzędzie</t>
  </si>
  <si>
    <t>toaleta publiczna na targowisku</t>
  </si>
  <si>
    <t>wiata przystankowa</t>
  </si>
  <si>
    <t>wiaty przystankowe 3 szt</t>
  </si>
  <si>
    <t>toaleta wolnostojąca</t>
  </si>
  <si>
    <t>teren parku który jest zabytkiem</t>
  </si>
  <si>
    <t>most na rzece Rawce</t>
  </si>
  <si>
    <t>plac zabaw z elementami metalowych instrumentów muzycznych</t>
  </si>
  <si>
    <t>pochylnie dla osób niepełnosprawnych</t>
  </si>
  <si>
    <t>berso -element małej architektury</t>
  </si>
  <si>
    <t xml:space="preserve">wiaty śmietnik szt 4 </t>
  </si>
  <si>
    <t>monument upamiętniający cmentarz żydowski</t>
  </si>
  <si>
    <t>kładka pieszo-rowerowa nad rzeką Rylką na ścieżce pieszo-rowerowej</t>
  </si>
  <si>
    <t>siłownia plenerowa przy ścieżce pieszo-rowerowej</t>
  </si>
  <si>
    <t>street workout przy ścieżce pieszo-rowerowej</t>
  </si>
  <si>
    <t>plac zabaw przy ścieżce pieszo-rowerowej</t>
  </si>
  <si>
    <t>stacja napraw rowerów przy ścieżce pierszo-rowerowej</t>
  </si>
  <si>
    <t>stojaki na rowery przy ścieżce pieszo-rowerowej</t>
  </si>
  <si>
    <t>wiata dydaktyczna przy ścieżce pieszo-rowerowej</t>
  </si>
  <si>
    <t>teren podlega nadzorowi konserwatora</t>
  </si>
  <si>
    <t>system przeciwwłamaniowy, system przeciwpożarowy, gaśnice</t>
  </si>
  <si>
    <t>Pl. Piłsudskiego 5, Rawa Mazowiecka</t>
  </si>
  <si>
    <t>murowany z cegły</t>
  </si>
  <si>
    <t>konstrukcja drewniana pokryta dachówką</t>
  </si>
  <si>
    <t>gaśnice, teren ogrodzony</t>
  </si>
  <si>
    <t>konstrukcja drewniana pokryta blachą</t>
  </si>
  <si>
    <t>gaśnice</t>
  </si>
  <si>
    <t>z belki prefabrykowanej</t>
  </si>
  <si>
    <t>kryty papą</t>
  </si>
  <si>
    <t xml:space="preserve">system przeciwpożarowy i przeciwwłamaniowy, gaśnice </t>
  </si>
  <si>
    <t>Pl. Piłsudskiego 4, Rawa Mazowiecka</t>
  </si>
  <si>
    <t>konstrukcja drewniana, ktyty dachówką</t>
  </si>
  <si>
    <t>monitoring</t>
  </si>
  <si>
    <t>ul. Mickiewicza, Rawa Mazowiecka</t>
  </si>
  <si>
    <t>konstrukcja stalowa, pokrycie dachowe z płyt poliwęglanowych</t>
  </si>
  <si>
    <t>toaleta wandaloodporna, wyposażona w alarm zintegrowany z systemem GSM, monitoring</t>
  </si>
  <si>
    <t>podłoga żelbetowa, ściany z płyty warstwowej</t>
  </si>
  <si>
    <t xml:space="preserve">  konstrukcja stalowa, dach z płyty warstwowej </t>
  </si>
  <si>
    <t>ul. Tomaszowska, Rawa Mazowiecka</t>
  </si>
  <si>
    <t>murowana</t>
  </si>
  <si>
    <t>ul. Kościuszki, Katowicka, Krakowska, 96-200 Rawa Mazowiecka</t>
  </si>
  <si>
    <t>oszklone</t>
  </si>
  <si>
    <t>konstrukcja metalowa</t>
  </si>
  <si>
    <t>ul.Solidarności, przy cmentarzu miejskim</t>
  </si>
  <si>
    <t xml:space="preserve">ul. Armii Krajowej 96-200 Rawa Mazowiecka -teren parku </t>
  </si>
  <si>
    <t>teren Parku ul. Parkowa w Rawie Mazowieckiej</t>
  </si>
  <si>
    <t>konstrukcja mostu stalowa, poszycie wraz z balustradami drewniane</t>
  </si>
  <si>
    <t>ul. Armii Krajowej 96-200 Rawa Mazowiecka teren parku</t>
  </si>
  <si>
    <t>teren parku w Rawie Mazowieckiej</t>
  </si>
  <si>
    <t>ul. Jerozolimska Rawa Mazowiecka</t>
  </si>
  <si>
    <t>ul. Kościuszki Rawa Mazowiecka</t>
  </si>
  <si>
    <t>ul. Kolejowa Rawa Mazowiecka</t>
  </si>
  <si>
    <t>ul.Kazimierza Wielkiego, Rawa Mazowiecka</t>
  </si>
  <si>
    <t>ul. Kazimierza Wielkiego Rawa Mazowiecka</t>
  </si>
  <si>
    <t>ścieżka pieszo-rowerowa na odcinku od ul.Łowickiej do ul.Jana III Sobieskiego</t>
  </si>
  <si>
    <t>Rynek Starego Miasta i obszar staromiejski</t>
  </si>
  <si>
    <t>konstukcja dachu dobra;pokrycie dachowe zadowalające</t>
  </si>
  <si>
    <t>stolarka okienna i drzwiowa zadowalająca</t>
  </si>
  <si>
    <t>instalacja wentylacyjna grawitacyjna zadowalająca</t>
  </si>
  <si>
    <t>zadowalająca</t>
  </si>
  <si>
    <t>kanalizacja deszczowa zadowalająca</t>
  </si>
  <si>
    <t>stolarka drzwiowa zadowalająca</t>
  </si>
  <si>
    <t>instalacja wentylacyjna grawitacyjna  zadowalająca</t>
  </si>
  <si>
    <t>zadowalajaca</t>
  </si>
  <si>
    <t>dostateczny</t>
  </si>
  <si>
    <t>kominy wentylacyjne zadowalające</t>
  </si>
  <si>
    <t>2 (częściowo 3)</t>
  </si>
  <si>
    <t>długość 20 mb</t>
  </si>
  <si>
    <t>Komputer DELL Vostro</t>
  </si>
  <si>
    <t>Monitor DELL</t>
  </si>
  <si>
    <t>Telewizor  Thomson 40 FB5426</t>
  </si>
  <si>
    <t>Serwer Fujitsu PY RX2530 M4</t>
  </si>
  <si>
    <t>Macierz QNAP TVS-EC1280U-SAS-RP</t>
  </si>
  <si>
    <t>NAS QNAP TS-473</t>
  </si>
  <si>
    <t xml:space="preserve">Drukarka kolorowa A4 Oki C532DN </t>
  </si>
  <si>
    <t>Drukarka mono A4 Oki B432DN</t>
  </si>
  <si>
    <t>Urządzenie wielofunkcyjne Kyocera EcosSys M5526CDN</t>
  </si>
  <si>
    <t>Skaner A4 Epson WorkForce DS-7500N</t>
  </si>
  <si>
    <t>Komputer stacjonarny - ESPRIMO D538 S26361-K1630-V320</t>
  </si>
  <si>
    <t>Monitor AOC 24P1 23,8" IPS DVI/DP/H</t>
  </si>
  <si>
    <t>Szafa rack 42U</t>
  </si>
  <si>
    <t>UPS EATON 9PX 3000i RT2U</t>
  </si>
  <si>
    <t>Zabezpieczenie styku z Internetem Fortinet Fortigate 100E</t>
  </si>
  <si>
    <t>Przełącznik dostępowy - 4 komplety</t>
  </si>
  <si>
    <t>Acess Point  – 8 kompletów</t>
  </si>
  <si>
    <t>Kontroler Acess Pointów</t>
  </si>
  <si>
    <t>Urządzenie wielofunkcyjne  MFP Ecosys M4125idn</t>
  </si>
  <si>
    <t>Telewizor 75UN7100 TV UHD 4K LG</t>
  </si>
  <si>
    <t>Urządzenie wielofunkcyjne Kyocera EcosSys MFP M6235cidn</t>
  </si>
  <si>
    <t>Switch UBIQUITI UniFi 8x1GbE PoE US-8-60W</t>
  </si>
  <si>
    <t>Switch UBIQUITI UniFi 5x1GbE Desk USW-FLEX-MINI</t>
  </si>
  <si>
    <t>Switch UBIQUITI UniFi 48x1GbE USW-Pro-48</t>
  </si>
  <si>
    <t>Monitor AOC 24P2Q 23.8inch Full HD monitor VGA DVI HDMI</t>
  </si>
  <si>
    <t>Monitor AOC 24P2Q 23.8” VGA DVI HDMI DP 4xUSB 3.1</t>
  </si>
  <si>
    <t xml:space="preserve">Centrala VOIP Yeastar S50, IP PBX </t>
  </si>
  <si>
    <t>Telefon sekretariat Alcatel-Lucent Telefon  M7 bez PSU</t>
  </si>
  <si>
    <t>Podawcze telefon Yealink Telefon IP T27 z konsolą EXP20</t>
  </si>
  <si>
    <t xml:space="preserve">Podawcze rozszerzenie Yealink Moduł sekretarski EXP 20 </t>
  </si>
  <si>
    <t>Telefon stacjonarny Alcatel-Lucent Telefon H2P</t>
  </si>
  <si>
    <t>Telefon bezprzewodowy SNOM M325 (Stacja bazowa M300 + Słuchawka IP M25)</t>
  </si>
  <si>
    <t>Słuchawka bezprzewodowa SNOM IP M25 Office</t>
  </si>
  <si>
    <t>Skaner odcisków palców model: HID DIGITALPERSONA 5300</t>
  </si>
  <si>
    <t>Toshiba 43UA2063DG – Telewizor FullHD ze złączem HDMI</t>
  </si>
  <si>
    <t>Kopiarka TASKalfa 352ci</t>
  </si>
  <si>
    <t>Ubiquiti UniFi Switch USW-Flex-Mini</t>
  </si>
  <si>
    <t>Ubiquiti Unifi Switch USW-Lite-8-PoE 8x1Gbps RJ45 4xPoE+</t>
  </si>
  <si>
    <t>Ubiquiti UniFi Switch USW-Flex-Mini (5x1000Mbps PoE)</t>
  </si>
  <si>
    <t>MediaKonverter skrętka – światłowód 10/100/1000Base-T to miniGBIC (SFO) Converter</t>
  </si>
  <si>
    <t>Komputer Dell typu All In One (AIO) OptiPlex 7490 All-in-One XCTO z Windows 10 Pro</t>
  </si>
  <si>
    <t>Drukarka Epson EcoTank L3251 C11CJ67406 (wi-fi)</t>
  </si>
  <si>
    <t>Czytnik linii papilarnych UareU Hid DigitalPersona 5300 Fingerpront Reader</t>
  </si>
  <si>
    <t>Hub Usb 3.0 z ładowaniem, 7 portów 36W</t>
  </si>
  <si>
    <t>Drukarka Epson EcoTank L3250 C11CJ67406 (wi-fi)</t>
  </si>
  <si>
    <t>Drukarka Epson EcoTank L3250</t>
  </si>
  <si>
    <t>Komputer Apple iMac 27</t>
  </si>
  <si>
    <t>HP PROONE 440 G9 Komputer All In One (zestaw)</t>
  </si>
  <si>
    <t>Karta Dante – avio Dante ADP-USB-2x2 Konwerter</t>
  </si>
  <si>
    <t xml:space="preserve">Laptop HP 15,6" AMD </t>
  </si>
  <si>
    <t>Sigma obiektyw</t>
  </si>
  <si>
    <t>Obiektyw Sigma AF 70-200/2.8</t>
  </si>
  <si>
    <t>Notebook Dell Inspirion 17</t>
  </si>
  <si>
    <t>Notebook ASUS VivoBook</t>
  </si>
  <si>
    <t xml:space="preserve">Notebook DELL Inspirion </t>
  </si>
  <si>
    <t>Tablet Huawei Mediapad M5</t>
  </si>
  <si>
    <t>Notebook Fujitsu Lifebook E449/K483</t>
  </si>
  <si>
    <t>Notebook Fujitsu Lifebook E449</t>
  </si>
  <si>
    <t>Notebook Asus A509JA 15,6'</t>
  </si>
  <si>
    <t>Lenovo IdeaPad Gaming 3 – 15 AMD Ryzen7 4800H/15,6” FHD/8GB/512 GTX1650Ti 120Hz BO/Win10H/2y</t>
  </si>
  <si>
    <t>Akcesorium do streamingu Elgato Cam Link 4K HDMI Camera Connector</t>
  </si>
  <si>
    <t>laptop Dell Latitude 3410 i3-10110U/8GB/256GBSSD/14.0” FHD W10pro</t>
  </si>
  <si>
    <t>Alcatel Link Key IK40V, karta SIM T-Mobile M2M 8948022720122845661</t>
  </si>
  <si>
    <t>Laptop HP250G8</t>
  </si>
  <si>
    <t>Monitoring w Parku Miejskim</t>
  </si>
  <si>
    <t>Monitoring targowiska w Rawie Mazowieckiej</t>
  </si>
  <si>
    <t>Monitoring przy ścieżce pieszo-rowerowej na odcinku od ul.Łowickiej do ul.Jana III Sobieskiego</t>
  </si>
  <si>
    <t>Monitoring na ulicach - Pl.Wolności,ul.Wyszyńskiego,ul.Armii Krajowej, ul.Mickiewicza, Pl.Piłsudskiego,ul.Kopernika,ul.Krakowska,ul.Łowicka,ul.Warszawska,ul.Krzywe Koło,ul.Zamkowa</t>
  </si>
  <si>
    <t>26.05.2023</t>
  </si>
  <si>
    <t>25.05.2024</t>
  </si>
  <si>
    <t>14.11.2023</t>
  </si>
  <si>
    <t>13.11.2024</t>
  </si>
  <si>
    <t>28.12.2023</t>
  </si>
  <si>
    <t>27.12.2024</t>
  </si>
  <si>
    <t>9.05.2024</t>
  </si>
  <si>
    <t>8.05.2025</t>
  </si>
  <si>
    <t>27.09.2023</t>
  </si>
  <si>
    <t>26.09.2024</t>
  </si>
  <si>
    <t>28.10.2023</t>
  </si>
  <si>
    <t>27.10.2024</t>
  </si>
  <si>
    <t>24.11.2023</t>
  </si>
  <si>
    <t>23.11.2024</t>
  </si>
  <si>
    <t>na ulicach: Przemysłowej, Jerozolimskiej, Słowackiego i Warszawskiej</t>
  </si>
  <si>
    <t>zestaw solarny z czujnikiem ruchu na przejściach dla pieszych</t>
  </si>
  <si>
    <t>w tym namioty</t>
  </si>
  <si>
    <t>budynek żłobka</t>
  </si>
  <si>
    <t>prowadzenie statutowej działalności żlobka, związanej z opieką nad dziećmi do lat 3</t>
  </si>
  <si>
    <t>gaśnica proszkowa GP4ABCszt. 10, gaśnica śniegowa GS2 szt. 2, gaśnica gastronomiczna F szt. 2, hydranty wewnętrzne szt. 4 , drzwi przeciwpożarowe zintegrowane z systemem POLON szt.2, czujniki i urzadzenia alarmowe - sygnał przekazywany jest do firmy PROTECT</t>
  </si>
  <si>
    <t>96-200 Rawa Mazowiecka, ul. Murarska1</t>
  </si>
  <si>
    <t>monolityczny żelbetowy</t>
  </si>
  <si>
    <t>żelbetowy, papa i blacha</t>
  </si>
  <si>
    <t>urządzenie wielofunkcyjne</t>
  </si>
  <si>
    <t>zestaw multimedialny:  projektor krótkometrażowy, ekran, stolik pod projektor, tablet</t>
  </si>
  <si>
    <t>Nagłośnienie</t>
  </si>
  <si>
    <t>Drukarka urządzenie wielofunkcyjne</t>
  </si>
  <si>
    <t>Niszczarka 2 szt.</t>
  </si>
  <si>
    <t xml:space="preserve">rzutnik interaktywny z oprogramowaniem </t>
  </si>
  <si>
    <t>klimatyzator</t>
  </si>
  <si>
    <t>Radioodtwarzacz Sony 4 szt.</t>
  </si>
  <si>
    <t>Radioodtwarzacz Sony 2 szt.</t>
  </si>
  <si>
    <t>Laptop DELL Inspiron</t>
  </si>
  <si>
    <t>Radiodtwarzacz Blaupunkt</t>
  </si>
  <si>
    <t xml:space="preserve">Laptop ASUS </t>
  </si>
  <si>
    <t>Lampa bakteriobójcza</t>
  </si>
  <si>
    <t>Pirometr</t>
  </si>
  <si>
    <t>Karcher myjka</t>
  </si>
  <si>
    <t>Radioodtwarzacz BLAUPUNKT</t>
  </si>
  <si>
    <t>Nawilżacz z oczyszczaczem SHARP</t>
  </si>
  <si>
    <t>Ozonator</t>
  </si>
  <si>
    <t>przedszkole</t>
  </si>
  <si>
    <t>opieka, edukacja</t>
  </si>
  <si>
    <t>drogi dojazdowe</t>
  </si>
  <si>
    <t>kule granitowe fontanny</t>
  </si>
  <si>
    <t>ogrodzenie z siatki</t>
  </si>
  <si>
    <t>zagospodarowanie terenu 9place +zieleń)</t>
  </si>
  <si>
    <t>96-200 Rawa Mazowiecka ul. Solidarnosci 3 b</t>
  </si>
  <si>
    <t>obiekt wykonany w technologii tradycyjnej</t>
  </si>
  <si>
    <t>Bardzo dobry</t>
  </si>
  <si>
    <t>częściowo tak</t>
  </si>
  <si>
    <t>Tak, winda towarowa</t>
  </si>
  <si>
    <t>2 laptopy</t>
  </si>
  <si>
    <t>laptop Assus</t>
  </si>
  <si>
    <t>akcesoria komputerowe – głosnik pamięć zewnętrzna</t>
  </si>
  <si>
    <t>pamięć zewnętrzna</t>
  </si>
  <si>
    <t>laptop Not Dell</t>
  </si>
  <si>
    <t>laptop HP</t>
  </si>
  <si>
    <t>drukarka</t>
  </si>
  <si>
    <t>radiomagnetofon</t>
  </si>
  <si>
    <t>drukarka do etykiet</t>
  </si>
  <si>
    <t>niszczarka</t>
  </si>
  <si>
    <t xml:space="preserve">Drukarka Kyocera  Ecosys </t>
  </si>
  <si>
    <t>Domek narzędziowy</t>
  </si>
  <si>
    <t>system sygnalizacji pozaru, system antywłamaniowy, podpisana umowa o monitoring antywłamaniowy i pozarowy</t>
  </si>
  <si>
    <t>96-200 Rawa Mazowiecka ul. Solidarności 3b</t>
  </si>
  <si>
    <t>żelbetonowy</t>
  </si>
  <si>
    <t>konstrukcja drewniana- wiązary kratowe, pokrycie dachu - blacha trapezowa</t>
  </si>
  <si>
    <t>laptopy 2 szt. Zdalna Szkoła dla nauczycieli</t>
  </si>
  <si>
    <t>Tablety dla uczniów 12 szt. Zdalna Szkoła</t>
  </si>
  <si>
    <t>laptopy 9 szt. Zdalna szkoła dla uczniów</t>
  </si>
  <si>
    <t>Ekran  Projekcyjny</t>
  </si>
  <si>
    <t>Wytwornica dymu</t>
  </si>
  <si>
    <t>Reflektor Efektowy</t>
  </si>
  <si>
    <t>Szkody komunikacyjne</t>
  </si>
  <si>
    <t>Szkody majątkowe</t>
  </si>
  <si>
    <t>oc komunikacyjne</t>
  </si>
  <si>
    <t>Krótki opis szkód</t>
  </si>
  <si>
    <t>Suma wypłaconych odszkodowań</t>
  </si>
  <si>
    <t>Rezerwy</t>
  </si>
  <si>
    <t>Rok</t>
  </si>
  <si>
    <t>Informacje o szkodach w ostatnich 3 latach</t>
  </si>
  <si>
    <t>inne</t>
  </si>
  <si>
    <t>zalanie</t>
  </si>
  <si>
    <t>autocasco</t>
  </si>
  <si>
    <t>Budynek Hali Tatar w tym instalacja fotowolataiczna o wartości 45 112,88 zł</t>
  </si>
  <si>
    <t>przepięcie: Uszkodzenie systemu monitoringu wskutek wyładowań atmosferycznych</t>
  </si>
  <si>
    <t>Stłuczenie szyby w tablicy ogłoszeniowej pod Urzędem Miasta.</t>
  </si>
  <si>
    <t>deszcz nawalny: Zalanie pomieszczeń szkolnych wskutek deszczu nawalnego.</t>
  </si>
  <si>
    <t>Tabela nr 5 - Szkodowość w Mieście Rawa Mazowiecka od dnia 20.02.2020 do 23.02.2023</t>
  </si>
  <si>
    <t>huragan: Uszkodzenie sygnalizatora przejścia dla pieszych wskutek działania silnego wiatru podczas burzy</t>
  </si>
  <si>
    <t>Uszkodzenie szyb w wiacie przystankowej</t>
  </si>
  <si>
    <t>Uszkodzenie toalety w parku miejskim wskutek dewastacji dokonanej przez nieznanych sprawców</t>
  </si>
  <si>
    <t>Uszkodzenie dwóch opraw oświetlenia ulicznego przez nieznanych sprawców</t>
  </si>
  <si>
    <t>OC zarządcy dróg: Uszkodzenie pojazdu na drodze w wyniku wjechania w ubytek w nawierzchni jezdni.</t>
  </si>
  <si>
    <t>OC zarządcy dróg: Uszkodzenie pojazdu na drodze wskutek najechania na ubytek w nawierzchni drogi</t>
  </si>
  <si>
    <t>Uszkodzenie słupa sygnalizacji ostrzegawczej wskutek uderzenia przez nieznany pojazd</t>
  </si>
  <si>
    <t>Uszkodzenie kamery na terenie parku miejskiego</t>
  </si>
  <si>
    <t>przepięcie: Uszkodzenie kamery na terenie parku miejskiego</t>
  </si>
  <si>
    <t>Dewastacja toalety publicznej.</t>
  </si>
  <si>
    <t>Zalanie pomieszczeń niskiego parteru szkoły na całej kondygnacji wodą z kanalizacji wskutek opadów deszczu nawalnego.</t>
  </si>
  <si>
    <t>Uszkodzenie mienia przez nieznany pojazd.</t>
  </si>
  <si>
    <t>silny wiatr: Uszkodzenie  słupa oraz dwóch opraw oświetlenia ulicznego w Parku podczas burzy.</t>
  </si>
  <si>
    <t>OC zarządcy dróg:Uszkodzenie ogrodzenie w wyniku przewrócenia się drzewa rosnącego na terenie Parku Miejskiego.</t>
  </si>
  <si>
    <t>Uszkodzenie 3 lamp wskutek aktu dewastacji przez nieznanych sprawców</t>
  </si>
  <si>
    <t>OC zarządcy dróg: Uszkodzenie pojazdu wskutek najechania na ubytek w drodze.</t>
  </si>
  <si>
    <t>deszcz nawalny: Zalanie mienia wskutek nawalnych deszczów</t>
  </si>
  <si>
    <t>brak szkód</t>
  </si>
  <si>
    <t>Wyposażenie dodatkowe</t>
  </si>
  <si>
    <t>rewitalizacja (w tym tzw. mała architektura - 1.531.143,36 zł; toaleta - 281.571,25 zł;           wiata przystankowa -  2 sztuki, każda po 36.131,48 zł ;                           wiata przystanek - 33.894,85 zł; fontanna - 635.703,15 zł;         zdrój uliczny - 47.280,00 zł;     rzeźba - konie - 154.652,20 zł; rzeźba Pasek - 100.480,91 zł; słupy oświetleniowe z parasolem - 183.372,16 zł;                  maszt flagowy - 7.900,00 zł; nagłośnienie - 1.128.604,59 zł; infobox -17.247,11 zł;          wiata rowerowa (4 sztuki łącznie) - 158.066,24 zł)</t>
  </si>
  <si>
    <t>parter zajmowany przez biura oraz lokale użytkowe na piętrze</t>
  </si>
  <si>
    <t>serwerownia do nagłośnienia</t>
  </si>
  <si>
    <t>serwerownia do monitoringu</t>
  </si>
  <si>
    <t>specjalny- straż miejska</t>
  </si>
  <si>
    <t>sygnały świetlne + dźwiękowe wraz z instalacją, belkę świetlną na dachu, instalację dla radiotelefonu wraz z anteną, oklejenie</t>
  </si>
  <si>
    <t>Ryzyko</t>
  </si>
  <si>
    <t xml:space="preserve">ubezpieczenie sprzętu elektronicznego od wszystkich ryzyk </t>
  </si>
  <si>
    <t>ubezpieczenie mienia od wszystkich ryzyk</t>
  </si>
  <si>
    <t>ubezpieczenie odpowiedzialności cywilnej deliktowej i kontraktowej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</si>
</sst>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[$-415]dddd\,\ d\ mmmm\ yyyy"/>
    <numFmt numFmtId="184" formatCode="[$-415]General"/>
    <numFmt numFmtId="185" formatCode="[$-415]0.00"/>
    <numFmt numFmtId="186" formatCode="[$-415]0.000"/>
    <numFmt numFmtId="187" formatCode="#,##0.00&quot; &quot;[$zł-415];[Red]&quot;-&quot;#,##0.00&quot; &quot;[$zł-415]"/>
    <numFmt numFmtId="188" formatCode="[$-F800]dddd\,\ mmmm\ dd\,\ yyyy"/>
    <numFmt numFmtId="189" formatCode="#,##0.00&quot; zł&quot;;[Red]\-#,##0.00&quot; zł&quot;"/>
    <numFmt numFmtId="190" formatCode="d&quot;.&quot;mm&quot;.&quot;yyyy"/>
    <numFmt numFmtId="191" formatCode="&quot; &quot;#,##0.00&quot; zł &quot;;&quot;-&quot;#,##0.00&quot; zł &quot;;&quot; -&quot;#&quot; zł &quot;;@&quot; &quot;"/>
    <numFmt numFmtId="192" formatCode="[$-415]#,##0.00"/>
  </numFmts>
  <fonts count="7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4" fontId="51" fillId="0" borderId="0">
      <alignment/>
      <protection/>
    </xf>
    <xf numFmtId="0" fontId="52" fillId="0" borderId="0">
      <alignment horizontal="center"/>
      <protection/>
    </xf>
    <xf numFmtId="0" fontId="53" fillId="0" borderId="0">
      <alignment horizontal="center"/>
      <protection/>
    </xf>
    <xf numFmtId="0" fontId="52" fillId="0" borderId="0">
      <alignment horizontal="center" textRotation="90"/>
      <protection/>
    </xf>
    <xf numFmtId="0" fontId="53" fillId="0" borderId="0">
      <alignment horizontal="center" textRotation="90"/>
      <protection/>
    </xf>
    <xf numFmtId="0" fontId="2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6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0">
      <alignment/>
      <protection/>
    </xf>
    <xf numFmtId="0" fontId="65" fillId="0" borderId="0">
      <alignment/>
      <protection/>
    </xf>
    <xf numFmtId="187" fontId="64" fillId="0" borderId="0">
      <alignment/>
      <protection/>
    </xf>
    <xf numFmtId="187" fontId="65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70" fontId="9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170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 horizontal="right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vertical="center"/>
    </xf>
    <xf numFmtId="170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4" fontId="1" fillId="33" borderId="10" xfId="74" applyFont="1" applyFill="1" applyBorder="1" applyAlignment="1">
      <alignment horizontal="center" vertical="center" wrapText="1"/>
    </xf>
    <xf numFmtId="170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170" fontId="0" fillId="0" borderId="0" xfId="0" applyNumberFormat="1" applyFont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0" fontId="1" fillId="34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170" fontId="0" fillId="35" borderId="10" xfId="0" applyNumberFormat="1" applyFont="1" applyFill="1" applyBorder="1" applyAlignment="1">
      <alignment horizontal="right" vertical="center" wrapText="1"/>
    </xf>
    <xf numFmtId="170" fontId="0" fillId="0" borderId="0" xfId="0" applyNumberFormat="1" applyFont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vertical="center" wrapText="1"/>
    </xf>
    <xf numFmtId="170" fontId="0" fillId="0" borderId="12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70" fontId="1" fillId="0" borderId="10" xfId="74" applyNumberFormat="1" applyFont="1" applyFill="1" applyBorder="1" applyAlignment="1">
      <alignment horizontal="right" vertical="center" wrapText="1"/>
    </xf>
    <xf numFmtId="170" fontId="0" fillId="0" borderId="12" xfId="0" applyNumberFormat="1" applyFont="1" applyFill="1" applyBorder="1" applyAlignment="1">
      <alignment vertical="center" wrapText="1"/>
    </xf>
    <xf numFmtId="170" fontId="0" fillId="0" borderId="10" xfId="0" applyNumberFormat="1" applyFont="1" applyFill="1" applyBorder="1" applyAlignment="1">
      <alignment horizontal="right"/>
    </xf>
    <xf numFmtId="170" fontId="13" fillId="0" borderId="10" xfId="74" applyNumberFormat="1" applyFont="1" applyBorder="1" applyAlignment="1">
      <alignment horizontal="right" vertical="center" wrapText="1"/>
    </xf>
    <xf numFmtId="170" fontId="1" fillId="0" borderId="10" xfId="74" applyNumberFormat="1" applyFont="1" applyBorder="1" applyAlignment="1">
      <alignment horizontal="right" vertical="top" wrapText="1"/>
    </xf>
    <xf numFmtId="170" fontId="1" fillId="0" borderId="10" xfId="74" applyNumberFormat="1" applyFont="1" applyBorder="1" applyAlignment="1">
      <alignment horizontal="right" wrapText="1"/>
    </xf>
    <xf numFmtId="170" fontId="0" fillId="0" borderId="10" xfId="0" applyNumberFormat="1" applyFont="1" applyFill="1" applyBorder="1" applyAlignment="1">
      <alignment horizontal="right" vertical="center" wrapText="1"/>
    </xf>
    <xf numFmtId="170" fontId="0" fillId="0" borderId="0" xfId="74" applyNumberFormat="1" applyFont="1" applyAlignment="1">
      <alignment horizontal="right" wrapText="1"/>
    </xf>
    <xf numFmtId="170" fontId="1" fillId="34" borderId="10" xfId="74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170" fontId="1" fillId="0" borderId="14" xfId="0" applyNumberFormat="1" applyFont="1" applyFill="1" applyBorder="1" applyAlignment="1">
      <alignment horizontal="right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vertical="center" wrapText="1"/>
    </xf>
    <xf numFmtId="170" fontId="0" fillId="35" borderId="15" xfId="0" applyNumberFormat="1" applyFont="1" applyFill="1" applyBorder="1" applyAlignment="1">
      <alignment vertical="center" wrapText="1"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10" xfId="59" applyFont="1" applyFill="1" applyBorder="1" applyAlignment="1">
      <alignment horizontal="center" vertical="center"/>
      <protection/>
    </xf>
    <xf numFmtId="0" fontId="0" fillId="0" borderId="10" xfId="59" applyNumberFormat="1" applyFont="1" applyFill="1" applyBorder="1" applyAlignment="1">
      <alignment horizontal="center" vertical="center" wrapText="1"/>
      <protection/>
    </xf>
    <xf numFmtId="0" fontId="0" fillId="0" borderId="10" xfId="59" applyNumberFormat="1" applyFont="1" applyFill="1" applyBorder="1" applyAlignment="1">
      <alignment horizontal="center" vertical="center"/>
      <protection/>
    </xf>
    <xf numFmtId="0" fontId="0" fillId="0" borderId="10" xfId="59" applyNumberFormat="1" applyFont="1" applyFill="1" applyBorder="1" applyAlignment="1" quotePrefix="1">
      <alignment horizontal="center" vertical="center"/>
      <protection/>
    </xf>
    <xf numFmtId="0" fontId="0" fillId="0" borderId="10" xfId="59" applyFont="1" applyFill="1" applyBorder="1" applyAlignment="1">
      <alignment horizontal="left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17" fillId="0" borderId="10" xfId="59" applyFont="1" applyBorder="1" applyAlignment="1">
      <alignment horizontal="center" vertical="center" wrapText="1"/>
      <protection/>
    </xf>
    <xf numFmtId="0" fontId="17" fillId="0" borderId="10" xfId="59" applyFont="1" applyBorder="1" applyAlignment="1">
      <alignment horizontal="center" vertical="center"/>
      <protection/>
    </xf>
    <xf numFmtId="0" fontId="0" fillId="0" borderId="0" xfId="59" applyFont="1" applyAlignment="1">
      <alignment horizontal="left" vertical="center"/>
      <protection/>
    </xf>
    <xf numFmtId="0" fontId="0" fillId="0" borderId="0" xfId="59" applyFont="1">
      <alignment/>
      <protection/>
    </xf>
    <xf numFmtId="0" fontId="0" fillId="0" borderId="0" xfId="59" applyAlignment="1">
      <alignment horizontal="left" vertical="center"/>
      <protection/>
    </xf>
    <xf numFmtId="0" fontId="1" fillId="0" borderId="0" xfId="59" applyFont="1" applyAlignment="1">
      <alignment horizontal="left" vertical="center"/>
      <protection/>
    </xf>
    <xf numFmtId="0" fontId="1" fillId="0" borderId="0" xfId="59" applyFont="1">
      <alignment/>
      <protection/>
    </xf>
    <xf numFmtId="0" fontId="0" fillId="0" borderId="10" xfId="0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7" borderId="10" xfId="59" applyFont="1" applyFill="1" applyBorder="1" applyAlignment="1">
      <alignment horizontal="left" vertical="center" wrapText="1"/>
      <protection/>
    </xf>
    <xf numFmtId="4" fontId="9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left" vertical="center" wrapText="1"/>
    </xf>
    <xf numFmtId="170" fontId="9" fillId="37" borderId="10" xfId="0" applyNumberFormat="1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center" vertical="center" wrapText="1"/>
    </xf>
    <xf numFmtId="170" fontId="0" fillId="37" borderId="10" xfId="0" applyNumberFormat="1" applyFont="1" applyFill="1" applyBorder="1" applyAlignment="1">
      <alignment horizontal="right" vertical="center" wrapText="1"/>
    </xf>
    <xf numFmtId="170" fontId="0" fillId="37" borderId="10" xfId="0" applyNumberFormat="1" applyFont="1" applyFill="1" applyBorder="1" applyAlignment="1">
      <alignment horizontal="center" vertical="center" wrapText="1"/>
    </xf>
    <xf numFmtId="170" fontId="0" fillId="37" borderId="10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19" fillId="35" borderId="10" xfId="0" applyNumberFormat="1" applyFont="1" applyFill="1" applyBorder="1" applyAlignment="1" applyProtection="1">
      <alignment horizontal="center" vertical="top" wrapText="1"/>
      <protection/>
    </xf>
    <xf numFmtId="0" fontId="0" fillId="37" borderId="10" xfId="0" applyFont="1" applyFill="1" applyBorder="1" applyAlignment="1">
      <alignment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0" fontId="20" fillId="0" borderId="10" xfId="0" applyFont="1" applyBorder="1" applyAlignment="1">
      <alignment vertical="center" wrapText="1"/>
    </xf>
    <xf numFmtId="0" fontId="0" fillId="35" borderId="15" xfId="0" applyFont="1" applyFill="1" applyBorder="1" applyAlignment="1">
      <alignment vertical="center" wrapText="1"/>
    </xf>
    <xf numFmtId="0" fontId="0" fillId="35" borderId="15" xfId="0" applyFont="1" applyFill="1" applyBorder="1" applyAlignment="1">
      <alignment horizontal="center" vertical="center" wrapText="1"/>
    </xf>
    <xf numFmtId="170" fontId="0" fillId="35" borderId="15" xfId="0" applyNumberFormat="1" applyFont="1" applyFill="1" applyBorder="1" applyAlignment="1">
      <alignment vertical="center" wrapText="1"/>
    </xf>
    <xf numFmtId="170" fontId="0" fillId="0" borderId="10" xfId="0" applyNumberFormat="1" applyFill="1" applyBorder="1" applyAlignment="1">
      <alignment vertical="center"/>
    </xf>
    <xf numFmtId="170" fontId="0" fillId="3" borderId="10" xfId="0" applyNumberFormat="1" applyFont="1" applyFill="1" applyBorder="1" applyAlignment="1">
      <alignment horizontal="right" vertical="center" wrapText="1"/>
    </xf>
    <xf numFmtId="170" fontId="1" fillId="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170" fontId="1" fillId="3" borderId="10" xfId="0" applyNumberFormat="1" applyFont="1" applyFill="1" applyBorder="1" applyAlignment="1">
      <alignment horizontal="center" vertical="center" wrapText="1"/>
    </xf>
    <xf numFmtId="170" fontId="0" fillId="3" borderId="1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37" borderId="12" xfId="0" applyFont="1" applyFill="1" applyBorder="1" applyAlignment="1">
      <alignment vertical="center" wrapText="1"/>
    </xf>
    <xf numFmtId="0" fontId="0" fillId="37" borderId="12" xfId="0" applyFont="1" applyFill="1" applyBorder="1" applyAlignment="1">
      <alignment horizontal="center" vertical="center" wrapText="1"/>
    </xf>
    <xf numFmtId="170" fontId="0" fillId="37" borderId="12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2" fontId="0" fillId="0" borderId="0" xfId="0" applyNumberFormat="1" applyFont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170" fontId="0" fillId="33" borderId="12" xfId="0" applyNumberFormat="1" applyFont="1" applyFill="1" applyBorder="1" applyAlignment="1">
      <alignment horizontal="center" vertical="center"/>
    </xf>
    <xf numFmtId="14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4" fontId="0" fillId="35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170" fontId="1" fillId="35" borderId="10" xfId="0" applyNumberFormat="1" applyFont="1" applyFill="1" applyBorder="1" applyAlignment="1">
      <alignment horizontal="center" vertical="center" wrapText="1"/>
    </xf>
    <xf numFmtId="14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0" fontId="0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4" fontId="1" fillId="35" borderId="12" xfId="0" applyNumberFormat="1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188" fontId="1" fillId="35" borderId="12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170" fontId="0" fillId="35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0" borderId="10" xfId="59" applyFont="1" applyBorder="1">
      <alignment/>
      <protection/>
    </xf>
    <xf numFmtId="0" fontId="0" fillId="0" borderId="10" xfId="59" applyFont="1" applyBorder="1" applyAlignment="1">
      <alignment vertical="center" wrapText="1"/>
      <protection/>
    </xf>
    <xf numFmtId="0" fontId="0" fillId="0" borderId="10" xfId="59" applyFont="1" applyBorder="1" applyAlignment="1">
      <alignment horizontal="center"/>
      <protection/>
    </xf>
    <xf numFmtId="0" fontId="20" fillId="0" borderId="10" xfId="59" applyFont="1" applyBorder="1" applyAlignment="1">
      <alignment vertical="center" wrapText="1"/>
      <protection/>
    </xf>
    <xf numFmtId="0" fontId="0" fillId="0" borderId="12" xfId="59" applyFont="1" applyBorder="1" applyAlignment="1">
      <alignment horizontal="center"/>
      <protection/>
    </xf>
    <xf numFmtId="0" fontId="0" fillId="0" borderId="12" xfId="59" applyFont="1" applyBorder="1">
      <alignment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170" fontId="0" fillId="0" borderId="0" xfId="0" applyNumberFormat="1" applyFont="1" applyFill="1" applyBorder="1" applyAlignment="1">
      <alignment vertical="center" wrapText="1"/>
    </xf>
    <xf numFmtId="17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0" fillId="37" borderId="20" xfId="0" applyNumberForma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70" fontId="1" fillId="0" borderId="12" xfId="74" applyNumberFormat="1" applyFont="1" applyBorder="1" applyAlignment="1">
      <alignment horizontal="right" wrapText="1"/>
    </xf>
    <xf numFmtId="0" fontId="71" fillId="37" borderId="10" xfId="0" applyFont="1" applyFill="1" applyBorder="1" applyAlignment="1">
      <alignment vertical="center" wrapText="1"/>
    </xf>
    <xf numFmtId="8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7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17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0" fontId="1" fillId="37" borderId="12" xfId="0" applyNumberFormat="1" applyFont="1" applyFill="1" applyBorder="1" applyAlignment="1">
      <alignment horizontal="center" vertical="center" wrapText="1"/>
    </xf>
    <xf numFmtId="170" fontId="1" fillId="37" borderId="10" xfId="0" applyNumberFormat="1" applyFont="1" applyFill="1" applyBorder="1" applyAlignment="1">
      <alignment horizontal="center" vertical="center" wrapText="1"/>
    </xf>
    <xf numFmtId="170" fontId="1" fillId="37" borderId="12" xfId="0" applyNumberFormat="1" applyFont="1" applyFill="1" applyBorder="1" applyAlignment="1">
      <alignment horizontal="center" vertical="center" wrapText="1"/>
    </xf>
    <xf numFmtId="170" fontId="1" fillId="37" borderId="12" xfId="0" applyNumberFormat="1" applyFont="1" applyFill="1" applyBorder="1" applyAlignment="1">
      <alignment horizontal="center" vertical="center" wrapText="1"/>
    </xf>
    <xf numFmtId="170" fontId="1" fillId="37" borderId="12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21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0" fontId="20" fillId="0" borderId="21" xfId="59" applyFont="1" applyBorder="1" applyAlignment="1">
      <alignment horizontal="center" vertical="center" wrapText="1"/>
      <protection/>
    </xf>
    <xf numFmtId="0" fontId="20" fillId="0" borderId="12" xfId="59" applyFont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4" fontId="1" fillId="33" borderId="10" xfId="74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170" fontId="1" fillId="0" borderId="20" xfId="0" applyNumberFormat="1" applyFont="1" applyFill="1" applyBorder="1" applyAlignment="1">
      <alignment horizontal="center" vertical="center" wrapText="1"/>
    </xf>
    <xf numFmtId="170" fontId="1" fillId="0" borderId="1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70" fontId="1" fillId="37" borderId="20" xfId="0" applyNumberFormat="1" applyFont="1" applyFill="1" applyBorder="1" applyAlignment="1">
      <alignment horizontal="center" vertical="center" wrapText="1"/>
    </xf>
    <xf numFmtId="170" fontId="1" fillId="37" borderId="12" xfId="0" applyNumberFormat="1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37" borderId="14" xfId="0" applyFont="1" applyFill="1" applyBorder="1" applyAlignment="1">
      <alignment horizontal="left" wrapText="1"/>
    </xf>
    <xf numFmtId="0" fontId="0" fillId="37" borderId="0" xfId="0" applyFont="1" applyFill="1" applyAlignment="1">
      <alignment horizontal="left" wrapText="1"/>
    </xf>
    <xf numFmtId="0" fontId="14" fillId="0" borderId="0" xfId="0" applyFont="1" applyAlignment="1">
      <alignment horizont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4" fontId="24" fillId="0" borderId="21" xfId="59" applyNumberFormat="1" applyFont="1" applyBorder="1" applyAlignment="1">
      <alignment horizontal="center" vertical="center" wrapText="1"/>
      <protection/>
    </xf>
    <xf numFmtId="4" fontId="24" fillId="0" borderId="12" xfId="59" applyNumberFormat="1" applyFont="1" applyBorder="1" applyAlignment="1">
      <alignment horizontal="center" vertical="center" wrapText="1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4" fontId="1" fillId="0" borderId="34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70" fontId="1" fillId="0" borderId="21" xfId="0" applyNumberFormat="1" applyFont="1" applyBorder="1" applyAlignment="1">
      <alignment horizontal="center" vertical="center" wrapText="1"/>
    </xf>
    <xf numFmtId="170" fontId="1" fillId="0" borderId="35" xfId="0" applyNumberFormat="1" applyFont="1" applyBorder="1" applyAlignment="1">
      <alignment horizontal="center" vertical="center" wrapText="1"/>
    </xf>
    <xf numFmtId="170" fontId="1" fillId="0" borderId="36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left" vertical="center" wrapText="1"/>
    </xf>
    <xf numFmtId="0" fontId="1" fillId="33" borderId="42" xfId="0" applyFont="1" applyFill="1" applyBorder="1" applyAlignment="1">
      <alignment horizontal="left" vertical="center" wrapText="1"/>
    </xf>
    <xf numFmtId="0" fontId="1" fillId="33" borderId="43" xfId="0" applyFont="1" applyFill="1" applyBorder="1" applyAlignment="1">
      <alignment horizontal="left" vertical="center" wrapText="1"/>
    </xf>
    <xf numFmtId="170" fontId="1" fillId="0" borderId="34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70" fontId="1" fillId="0" borderId="17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14" fontId="1" fillId="0" borderId="35" xfId="0" applyNumberFormat="1" applyFont="1" applyBorder="1" applyAlignment="1">
      <alignment horizontal="center" vertical="center" wrapText="1"/>
    </xf>
    <xf numFmtId="14" fontId="1" fillId="0" borderId="36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 2" xfId="46"/>
    <cellStyle name="Heading1" xfId="47"/>
    <cellStyle name="Heading1 2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3" xfId="59"/>
    <cellStyle name="Normalny 4" xfId="60"/>
    <cellStyle name="Normalny 5" xfId="61"/>
    <cellStyle name="Obliczenia" xfId="62"/>
    <cellStyle name="Followed Hyperlink" xfId="63"/>
    <cellStyle name="Percent" xfId="64"/>
    <cellStyle name="Result" xfId="65"/>
    <cellStyle name="Result 2" xfId="66"/>
    <cellStyle name="Result2" xfId="67"/>
    <cellStyle name="Result2 2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2 2" xfId="77"/>
    <cellStyle name="Walutowy 2 3" xfId="78"/>
    <cellStyle name="Walutowy 3" xfId="79"/>
    <cellStyle name="Walutowy 4" xfId="80"/>
    <cellStyle name="Walutowy 5" xfId="81"/>
    <cellStyle name="Zły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85" zoomScaleNormal="85" zoomScalePageLayoutView="0" workbookViewId="0" topLeftCell="A1">
      <selection activeCell="B21" sqref="B21"/>
    </sheetView>
  </sheetViews>
  <sheetFormatPr defaultColWidth="9.140625" defaultRowHeight="12.75"/>
  <cols>
    <col min="1" max="1" width="5.421875" style="90" customWidth="1"/>
    <col min="2" max="3" width="43.8515625" style="90" customWidth="1"/>
    <col min="4" max="4" width="14.57421875" style="90" customWidth="1"/>
    <col min="5" max="5" width="12.7109375" style="91" customWidth="1"/>
    <col min="6" max="6" width="10.421875" style="91" customWidth="1"/>
    <col min="7" max="7" width="27.140625" style="91" customWidth="1"/>
    <col min="8" max="16384" width="9.140625" style="90" customWidth="1"/>
  </cols>
  <sheetData>
    <row r="1" ht="12.75">
      <c r="A1" s="104" t="s">
        <v>100</v>
      </c>
    </row>
    <row r="3" spans="2:3" ht="12.75">
      <c r="B3" s="101" t="s">
        <v>99</v>
      </c>
      <c r="C3" s="103" t="s">
        <v>98</v>
      </c>
    </row>
    <row r="4" spans="2:3" ht="12.75">
      <c r="B4" s="101" t="s">
        <v>97</v>
      </c>
      <c r="C4" s="100" t="s">
        <v>93</v>
      </c>
    </row>
    <row r="5" spans="2:3" ht="12.75">
      <c r="B5" s="101" t="s">
        <v>96</v>
      </c>
      <c r="C5" s="102">
        <v>750148638</v>
      </c>
    </row>
    <row r="6" spans="2:3" ht="12.75">
      <c r="B6" s="101" t="s">
        <v>95</v>
      </c>
      <c r="C6" s="102">
        <v>8351579113</v>
      </c>
    </row>
    <row r="7" spans="2:3" ht="12.75">
      <c r="B7" s="101" t="s">
        <v>94</v>
      </c>
      <c r="C7" s="100" t="s">
        <v>47</v>
      </c>
    </row>
    <row r="9" spans="1:7" ht="24">
      <c r="A9" s="99" t="s">
        <v>4</v>
      </c>
      <c r="B9" s="99" t="s">
        <v>5</v>
      </c>
      <c r="C9" s="99" t="s">
        <v>48</v>
      </c>
      <c r="D9" s="99" t="s">
        <v>6</v>
      </c>
      <c r="E9" s="99" t="s">
        <v>7</v>
      </c>
      <c r="F9" s="99" t="s">
        <v>3</v>
      </c>
      <c r="G9" s="98" t="s">
        <v>24</v>
      </c>
    </row>
    <row r="10" spans="1:7" ht="52.5">
      <c r="A10" s="97">
        <v>1</v>
      </c>
      <c r="B10" s="110" t="s">
        <v>104</v>
      </c>
      <c r="C10" s="96" t="s">
        <v>93</v>
      </c>
      <c r="D10" s="92">
        <v>8350007283</v>
      </c>
      <c r="E10" s="95" t="s">
        <v>92</v>
      </c>
      <c r="F10" s="94" t="s">
        <v>46</v>
      </c>
      <c r="G10" s="93" t="s">
        <v>49</v>
      </c>
    </row>
    <row r="11" spans="1:7" ht="26.25">
      <c r="A11" s="97">
        <v>2</v>
      </c>
      <c r="B11" s="96" t="s">
        <v>105</v>
      </c>
      <c r="C11" s="96" t="s">
        <v>91</v>
      </c>
      <c r="D11" s="92">
        <v>8351604905</v>
      </c>
      <c r="E11" s="95">
        <v>101794460</v>
      </c>
      <c r="F11" s="94" t="s">
        <v>90</v>
      </c>
      <c r="G11" s="93" t="s">
        <v>89</v>
      </c>
    </row>
    <row r="12" spans="1:7" ht="26.25">
      <c r="A12" s="97">
        <v>3</v>
      </c>
      <c r="B12" s="96" t="s">
        <v>106</v>
      </c>
      <c r="C12" s="96" t="s">
        <v>88</v>
      </c>
      <c r="D12" s="92">
        <v>8351222701</v>
      </c>
      <c r="E12" s="95">
        <v>750020619</v>
      </c>
      <c r="F12" s="94" t="s">
        <v>56</v>
      </c>
      <c r="G12" s="93" t="s">
        <v>59</v>
      </c>
    </row>
    <row r="13" spans="1:7" ht="26.25">
      <c r="A13" s="97">
        <v>4</v>
      </c>
      <c r="B13" s="96" t="s">
        <v>107</v>
      </c>
      <c r="C13" s="96" t="s">
        <v>87</v>
      </c>
      <c r="D13" s="92">
        <v>8351222693</v>
      </c>
      <c r="E13" s="95" t="s">
        <v>86</v>
      </c>
      <c r="F13" s="94" t="s">
        <v>56</v>
      </c>
      <c r="G13" s="93" t="s">
        <v>59</v>
      </c>
    </row>
    <row r="14" spans="1:7" ht="26.25">
      <c r="A14" s="97">
        <v>5</v>
      </c>
      <c r="B14" s="110" t="s">
        <v>108</v>
      </c>
      <c r="C14" s="96" t="s">
        <v>85</v>
      </c>
      <c r="D14" s="92">
        <v>8351222687</v>
      </c>
      <c r="E14" s="95" t="s">
        <v>84</v>
      </c>
      <c r="F14" s="94" t="s">
        <v>56</v>
      </c>
      <c r="G14" s="93" t="s">
        <v>59</v>
      </c>
    </row>
    <row r="15" spans="1:7" ht="26.25">
      <c r="A15" s="97">
        <v>6</v>
      </c>
      <c r="B15" s="110" t="s">
        <v>109</v>
      </c>
      <c r="C15" s="96" t="s">
        <v>83</v>
      </c>
      <c r="D15" s="92">
        <v>8351031183</v>
      </c>
      <c r="E15" s="95" t="s">
        <v>82</v>
      </c>
      <c r="F15" s="94" t="s">
        <v>57</v>
      </c>
      <c r="G15" s="93" t="s">
        <v>58</v>
      </c>
    </row>
    <row r="16" spans="1:7" ht="26.25">
      <c r="A16" s="97">
        <v>7</v>
      </c>
      <c r="B16" s="110" t="s">
        <v>110</v>
      </c>
      <c r="C16" s="96" t="s">
        <v>81</v>
      </c>
      <c r="D16" s="92">
        <v>8351033638</v>
      </c>
      <c r="E16" s="95" t="s">
        <v>80</v>
      </c>
      <c r="F16" s="94" t="s">
        <v>57</v>
      </c>
      <c r="G16" s="93" t="s">
        <v>58</v>
      </c>
    </row>
    <row r="17" spans="1:7" ht="26.25">
      <c r="A17" s="97">
        <v>8</v>
      </c>
      <c r="B17" s="96" t="s">
        <v>111</v>
      </c>
      <c r="C17" s="96" t="s">
        <v>79</v>
      </c>
      <c r="D17" s="92">
        <v>8351032656</v>
      </c>
      <c r="E17" s="95">
        <v>750440853</v>
      </c>
      <c r="F17" s="94" t="s">
        <v>57</v>
      </c>
      <c r="G17" s="93" t="s">
        <v>58</v>
      </c>
    </row>
    <row r="18" spans="1:7" ht="26.25">
      <c r="A18" s="97">
        <v>9</v>
      </c>
      <c r="B18" s="96" t="s">
        <v>112</v>
      </c>
      <c r="C18" s="96" t="s">
        <v>78</v>
      </c>
      <c r="D18" s="92">
        <v>8351240461</v>
      </c>
      <c r="E18" s="95" t="s">
        <v>77</v>
      </c>
      <c r="F18" s="94" t="s">
        <v>50</v>
      </c>
      <c r="G18" s="93" t="s">
        <v>51</v>
      </c>
    </row>
    <row r="19" spans="1:7" ht="26.25">
      <c r="A19" s="97">
        <v>10</v>
      </c>
      <c r="B19" s="96" t="s">
        <v>113</v>
      </c>
      <c r="C19" s="96" t="s">
        <v>76</v>
      </c>
      <c r="D19" s="92">
        <v>8351240449</v>
      </c>
      <c r="E19" s="95" t="s">
        <v>75</v>
      </c>
      <c r="F19" s="93" t="s">
        <v>130</v>
      </c>
      <c r="G19" s="93" t="s">
        <v>74</v>
      </c>
    </row>
    <row r="20" spans="1:7" ht="52.5">
      <c r="A20" s="97">
        <v>11</v>
      </c>
      <c r="B20" s="96" t="s">
        <v>114</v>
      </c>
      <c r="C20" s="96" t="s">
        <v>73</v>
      </c>
      <c r="D20" s="92">
        <v>8351000432</v>
      </c>
      <c r="E20" s="95" t="s">
        <v>72</v>
      </c>
      <c r="F20" s="93" t="s">
        <v>71</v>
      </c>
      <c r="G20" s="93" t="s">
        <v>70</v>
      </c>
    </row>
    <row r="21" spans="1:7" ht="26.25">
      <c r="A21" s="97">
        <v>12</v>
      </c>
      <c r="B21" s="96" t="s">
        <v>115</v>
      </c>
      <c r="C21" s="96" t="s">
        <v>69</v>
      </c>
      <c r="D21" s="92">
        <v>8351240455</v>
      </c>
      <c r="E21" s="95" t="s">
        <v>68</v>
      </c>
      <c r="F21" s="94" t="s">
        <v>54</v>
      </c>
      <c r="G21" s="93" t="s">
        <v>55</v>
      </c>
    </row>
    <row r="22" spans="1:7" ht="66">
      <c r="A22" s="97">
        <v>13</v>
      </c>
      <c r="B22" s="110" t="s">
        <v>116</v>
      </c>
      <c r="C22" s="96" t="s">
        <v>67</v>
      </c>
      <c r="D22" s="92">
        <v>8351141078</v>
      </c>
      <c r="E22" s="95" t="s">
        <v>66</v>
      </c>
      <c r="F22" s="94" t="s">
        <v>52</v>
      </c>
      <c r="G22" s="93" t="s">
        <v>53</v>
      </c>
    </row>
    <row r="25" ht="12.75">
      <c r="B25" s="90" t="s">
        <v>131</v>
      </c>
    </row>
    <row r="26" ht="12.75">
      <c r="B26" s="90" t="s">
        <v>132</v>
      </c>
    </row>
    <row r="27" ht="12.75">
      <c r="B27" s="90" t="s">
        <v>133</v>
      </c>
    </row>
    <row r="28" ht="12.75">
      <c r="B28" s="90" t="s">
        <v>138</v>
      </c>
    </row>
    <row r="29" ht="12.75">
      <c r="B29" s="90" t="s">
        <v>139</v>
      </c>
    </row>
    <row r="30" ht="12.75">
      <c r="B30" s="90" t="s">
        <v>134</v>
      </c>
    </row>
    <row r="31" ht="12.75">
      <c r="B31" s="90" t="s">
        <v>135</v>
      </c>
    </row>
    <row r="32" ht="12.75">
      <c r="B32" s="90" t="s">
        <v>136</v>
      </c>
    </row>
    <row r="33" ht="12.75">
      <c r="B33" s="90" t="s">
        <v>137</v>
      </c>
    </row>
    <row r="35" ht="12.75">
      <c r="B35" s="90" t="s">
        <v>145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tabSelected="1" view="pageBreakPreview" zoomScale="70" zoomScaleNormal="85" zoomScaleSheetLayoutView="70" workbookViewId="0" topLeftCell="A29">
      <selection activeCell="H36" sqref="H36"/>
    </sheetView>
  </sheetViews>
  <sheetFormatPr defaultColWidth="9.140625" defaultRowHeight="12.75"/>
  <cols>
    <col min="1" max="1" width="4.28125" style="42" customWidth="1"/>
    <col min="2" max="2" width="28.7109375" style="43" customWidth="1"/>
    <col min="3" max="3" width="16.00390625" style="42" customWidth="1"/>
    <col min="4" max="4" width="11.57421875" style="44" customWidth="1"/>
    <col min="5" max="5" width="11.8515625" style="44" customWidth="1"/>
    <col min="6" max="6" width="18.28125" style="45" customWidth="1"/>
    <col min="7" max="7" width="11.57421875" style="58" customWidth="1"/>
    <col min="8" max="8" width="17.140625" style="44" customWidth="1"/>
    <col min="9" max="9" width="8.8515625" style="44" customWidth="1"/>
    <col min="10" max="10" width="23.28125" style="42" customWidth="1"/>
    <col min="11" max="11" width="20.00390625" style="42" customWidth="1"/>
    <col min="12" max="13" width="15.140625" style="42" customWidth="1"/>
    <col min="14" max="14" width="34.8515625" style="42" customWidth="1"/>
    <col min="15" max="15" width="13.421875" style="42" customWidth="1"/>
    <col min="16" max="16" width="34.57421875" style="42" customWidth="1"/>
    <col min="17" max="17" width="11.00390625" style="42" customWidth="1"/>
    <col min="18" max="18" width="11.57421875" style="42" customWidth="1"/>
    <col min="19" max="21" width="11.00390625" style="42" customWidth="1"/>
    <col min="22" max="26" width="11.28125" style="42" customWidth="1"/>
  </cols>
  <sheetData>
    <row r="1" ht="12.75">
      <c r="A1" s="41" t="s">
        <v>103</v>
      </c>
    </row>
    <row r="2" spans="2:6" ht="12.75">
      <c r="B2" s="71"/>
      <c r="F2" s="42"/>
    </row>
    <row r="3" spans="1:7" ht="12.75">
      <c r="A3" s="41"/>
      <c r="B3" s="71"/>
      <c r="G3" s="59"/>
    </row>
    <row r="4" spans="1:26" ht="62.25" customHeight="1">
      <c r="A4" s="215" t="s">
        <v>25</v>
      </c>
      <c r="B4" s="220" t="s">
        <v>26</v>
      </c>
      <c r="C4" s="215" t="s">
        <v>27</v>
      </c>
      <c r="D4" s="215" t="s">
        <v>28</v>
      </c>
      <c r="E4" s="220" t="s">
        <v>60</v>
      </c>
      <c r="F4" s="215" t="s">
        <v>29</v>
      </c>
      <c r="G4" s="219" t="s">
        <v>30</v>
      </c>
      <c r="H4" s="228" t="s">
        <v>140</v>
      </c>
      <c r="I4" s="224" t="s">
        <v>65</v>
      </c>
      <c r="J4" s="215" t="s">
        <v>8</v>
      </c>
      <c r="K4" s="215" t="s">
        <v>9</v>
      </c>
      <c r="L4" s="223" t="s">
        <v>31</v>
      </c>
      <c r="M4" s="223"/>
      <c r="N4" s="223"/>
      <c r="O4" s="223" t="s">
        <v>61</v>
      </c>
      <c r="P4" s="223" t="s">
        <v>62</v>
      </c>
      <c r="Q4" s="215" t="s">
        <v>64</v>
      </c>
      <c r="R4" s="215"/>
      <c r="S4" s="215"/>
      <c r="T4" s="215"/>
      <c r="U4" s="215"/>
      <c r="V4" s="215"/>
      <c r="W4" s="223" t="s">
        <v>63</v>
      </c>
      <c r="X4" s="223" t="s">
        <v>32</v>
      </c>
      <c r="Y4" s="223" t="s">
        <v>33</v>
      </c>
      <c r="Z4" s="223" t="s">
        <v>34</v>
      </c>
    </row>
    <row r="5" spans="1:26" ht="62.25" customHeight="1">
      <c r="A5" s="215"/>
      <c r="B5" s="221"/>
      <c r="C5" s="215"/>
      <c r="D5" s="215"/>
      <c r="E5" s="221"/>
      <c r="F5" s="215"/>
      <c r="G5" s="219"/>
      <c r="H5" s="229"/>
      <c r="I5" s="225"/>
      <c r="J5" s="215"/>
      <c r="K5" s="215"/>
      <c r="L5" s="85" t="s">
        <v>35</v>
      </c>
      <c r="M5" s="85" t="s">
        <v>36</v>
      </c>
      <c r="N5" s="85" t="s">
        <v>37</v>
      </c>
      <c r="O5" s="223"/>
      <c r="P5" s="223"/>
      <c r="Q5" s="3" t="s">
        <v>38</v>
      </c>
      <c r="R5" s="3" t="s">
        <v>39</v>
      </c>
      <c r="S5" s="3" t="s">
        <v>40</v>
      </c>
      <c r="T5" s="3" t="s">
        <v>41</v>
      </c>
      <c r="U5" s="3" t="s">
        <v>42</v>
      </c>
      <c r="V5" s="3" t="s">
        <v>43</v>
      </c>
      <c r="W5" s="223"/>
      <c r="X5" s="223"/>
      <c r="Y5" s="223"/>
      <c r="Z5" s="223"/>
    </row>
    <row r="6" spans="1:26" ht="13.5" customHeight="1">
      <c r="A6" s="213" t="s">
        <v>117</v>
      </c>
      <c r="B6" s="213"/>
      <c r="C6" s="213"/>
      <c r="D6" s="213"/>
      <c r="E6" s="213"/>
      <c r="F6" s="213"/>
      <c r="G6" s="60"/>
      <c r="H6" s="64"/>
      <c r="I6" s="64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s="8" customFormat="1" ht="51" customHeight="1">
      <c r="A7" s="2">
        <v>1</v>
      </c>
      <c r="B7" s="14" t="s">
        <v>907</v>
      </c>
      <c r="C7" s="2"/>
      <c r="D7" s="15" t="s">
        <v>294</v>
      </c>
      <c r="E7" s="15" t="s">
        <v>148</v>
      </c>
      <c r="F7" s="15" t="s">
        <v>294</v>
      </c>
      <c r="G7" s="61">
        <v>1825</v>
      </c>
      <c r="H7" s="130">
        <v>3667000</v>
      </c>
      <c r="I7" s="12" t="s">
        <v>656</v>
      </c>
      <c r="J7" s="50" t="s">
        <v>933</v>
      </c>
      <c r="K7" s="2" t="s">
        <v>934</v>
      </c>
      <c r="L7" s="2" t="s">
        <v>935</v>
      </c>
      <c r="M7" s="2" t="s">
        <v>152</v>
      </c>
      <c r="N7" s="2" t="s">
        <v>936</v>
      </c>
      <c r="O7" s="113"/>
      <c r="P7" s="113"/>
      <c r="Q7" s="170" t="s">
        <v>969</v>
      </c>
      <c r="R7" s="170" t="s">
        <v>344</v>
      </c>
      <c r="S7" s="170" t="s">
        <v>344</v>
      </c>
      <c r="T7" s="170" t="s">
        <v>970</v>
      </c>
      <c r="U7" s="170" t="s">
        <v>443</v>
      </c>
      <c r="V7" s="170" t="s">
        <v>971</v>
      </c>
      <c r="W7" s="170">
        <v>800</v>
      </c>
      <c r="X7" s="170">
        <v>3</v>
      </c>
      <c r="Y7" s="170" t="s">
        <v>488</v>
      </c>
      <c r="Z7" s="170" t="s">
        <v>148</v>
      </c>
    </row>
    <row r="8" spans="1:26" s="8" customFormat="1" ht="78.75">
      <c r="A8" s="2">
        <v>2</v>
      </c>
      <c r="B8" s="14" t="s">
        <v>908</v>
      </c>
      <c r="C8" s="2"/>
      <c r="D8" s="15" t="s">
        <v>294</v>
      </c>
      <c r="E8" s="15" t="s">
        <v>148</v>
      </c>
      <c r="F8" s="15" t="s">
        <v>294</v>
      </c>
      <c r="G8" s="61">
        <v>1961</v>
      </c>
      <c r="H8" s="130">
        <v>247000</v>
      </c>
      <c r="I8" s="12" t="s">
        <v>656</v>
      </c>
      <c r="J8" s="50" t="s">
        <v>937</v>
      </c>
      <c r="K8" s="2" t="s">
        <v>934</v>
      </c>
      <c r="L8" s="2" t="s">
        <v>541</v>
      </c>
      <c r="M8" s="2" t="s">
        <v>152</v>
      </c>
      <c r="N8" s="2" t="s">
        <v>938</v>
      </c>
      <c r="O8" s="113"/>
      <c r="P8" s="113"/>
      <c r="Q8" s="170" t="s">
        <v>972</v>
      </c>
      <c r="R8" s="170" t="s">
        <v>344</v>
      </c>
      <c r="S8" s="170" t="s">
        <v>973</v>
      </c>
      <c r="T8" s="170" t="s">
        <v>974</v>
      </c>
      <c r="U8" s="170" t="s">
        <v>443</v>
      </c>
      <c r="V8" s="170" t="s">
        <v>975</v>
      </c>
      <c r="W8" s="170">
        <v>93.38</v>
      </c>
      <c r="X8" s="170">
        <v>1</v>
      </c>
      <c r="Y8" s="170" t="s">
        <v>148</v>
      </c>
      <c r="Z8" s="170" t="s">
        <v>148</v>
      </c>
    </row>
    <row r="9" spans="1:26" s="8" customFormat="1" ht="66">
      <c r="A9" s="2">
        <v>3</v>
      </c>
      <c r="B9" s="14" t="s">
        <v>909</v>
      </c>
      <c r="C9" s="2"/>
      <c r="D9" s="15" t="s">
        <v>294</v>
      </c>
      <c r="E9" s="15" t="s">
        <v>148</v>
      </c>
      <c r="F9" s="15" t="s">
        <v>294</v>
      </c>
      <c r="G9" s="61">
        <v>1962</v>
      </c>
      <c r="H9" s="130">
        <v>407000</v>
      </c>
      <c r="I9" s="12" t="s">
        <v>656</v>
      </c>
      <c r="J9" s="50" t="s">
        <v>939</v>
      </c>
      <c r="K9" s="2" t="s">
        <v>934</v>
      </c>
      <c r="L9" s="2" t="s">
        <v>541</v>
      </c>
      <c r="M9" s="2" t="s">
        <v>940</v>
      </c>
      <c r="N9" s="2" t="s">
        <v>941</v>
      </c>
      <c r="O9" s="113"/>
      <c r="P9" s="113"/>
      <c r="Q9" s="170" t="s">
        <v>976</v>
      </c>
      <c r="R9" s="170" t="s">
        <v>344</v>
      </c>
      <c r="S9" s="170" t="s">
        <v>973</v>
      </c>
      <c r="T9" s="170" t="s">
        <v>977</v>
      </c>
      <c r="U9" s="170" t="s">
        <v>443</v>
      </c>
      <c r="V9" s="170" t="s">
        <v>978</v>
      </c>
      <c r="W9" s="170">
        <v>116.22</v>
      </c>
      <c r="X9" s="170">
        <v>1</v>
      </c>
      <c r="Y9" s="170" t="s">
        <v>148</v>
      </c>
      <c r="Z9" s="170" t="s">
        <v>148</v>
      </c>
    </row>
    <row r="10" spans="1:26" s="8" customFormat="1" ht="39">
      <c r="A10" s="2">
        <v>4</v>
      </c>
      <c r="B10" s="14" t="s">
        <v>1159</v>
      </c>
      <c r="C10" s="2"/>
      <c r="D10" s="15" t="s">
        <v>294</v>
      </c>
      <c r="E10" s="15" t="s">
        <v>148</v>
      </c>
      <c r="F10" s="15" t="s">
        <v>294</v>
      </c>
      <c r="G10" s="61">
        <v>1961</v>
      </c>
      <c r="H10" s="130">
        <v>3647000</v>
      </c>
      <c r="I10" s="12" t="s">
        <v>656</v>
      </c>
      <c r="J10" s="50" t="s">
        <v>942</v>
      </c>
      <c r="K10" s="2" t="s">
        <v>943</v>
      </c>
      <c r="L10" s="2" t="s">
        <v>541</v>
      </c>
      <c r="M10" s="2" t="s">
        <v>152</v>
      </c>
      <c r="N10" s="2" t="s">
        <v>944</v>
      </c>
      <c r="O10" s="113"/>
      <c r="P10" s="113"/>
      <c r="Q10" s="170" t="s">
        <v>972</v>
      </c>
      <c r="R10" s="170" t="s">
        <v>972</v>
      </c>
      <c r="S10" s="170" t="s">
        <v>972</v>
      </c>
      <c r="T10" s="170" t="s">
        <v>972</v>
      </c>
      <c r="U10" s="170" t="s">
        <v>443</v>
      </c>
      <c r="V10" s="170" t="s">
        <v>972</v>
      </c>
      <c r="W10" s="170">
        <v>795.57</v>
      </c>
      <c r="X10" s="170" t="s">
        <v>979</v>
      </c>
      <c r="Y10" s="170" t="s">
        <v>294</v>
      </c>
      <c r="Z10" s="170" t="s">
        <v>148</v>
      </c>
    </row>
    <row r="11" spans="1:26" s="8" customFormat="1" ht="90.75" customHeight="1">
      <c r="A11" s="2">
        <v>5</v>
      </c>
      <c r="B11" s="14" t="s">
        <v>910</v>
      </c>
      <c r="C11" s="2"/>
      <c r="D11" s="15" t="s">
        <v>294</v>
      </c>
      <c r="E11" s="15" t="s">
        <v>295</v>
      </c>
      <c r="F11" s="15" t="s">
        <v>148</v>
      </c>
      <c r="G11" s="61">
        <v>1965</v>
      </c>
      <c r="H11" s="130">
        <v>6477000</v>
      </c>
      <c r="I11" s="118" t="s">
        <v>656</v>
      </c>
      <c r="J11" s="50" t="s">
        <v>296</v>
      </c>
      <c r="K11" s="2" t="s">
        <v>297</v>
      </c>
      <c r="L11" s="2" t="s">
        <v>298</v>
      </c>
      <c r="M11" s="2"/>
      <c r="N11" s="2" t="s">
        <v>299</v>
      </c>
      <c r="O11" s="113"/>
      <c r="P11" s="113" t="s">
        <v>300</v>
      </c>
      <c r="Q11" s="170" t="s">
        <v>301</v>
      </c>
      <c r="R11" s="170" t="s">
        <v>302</v>
      </c>
      <c r="S11" s="170" t="s">
        <v>302</v>
      </c>
      <c r="T11" s="170" t="s">
        <v>302</v>
      </c>
      <c r="U11" s="170" t="s">
        <v>302</v>
      </c>
      <c r="V11" s="170" t="s">
        <v>301</v>
      </c>
      <c r="W11" s="170">
        <v>882.2</v>
      </c>
      <c r="X11" s="170">
        <v>4</v>
      </c>
      <c r="Y11" s="170" t="s">
        <v>294</v>
      </c>
      <c r="Z11" s="170" t="s">
        <v>294</v>
      </c>
    </row>
    <row r="12" spans="1:26" s="8" customFormat="1" ht="75" customHeight="1">
      <c r="A12" s="2">
        <v>6</v>
      </c>
      <c r="B12" s="14" t="s">
        <v>911</v>
      </c>
      <c r="C12" s="2"/>
      <c r="D12" s="15" t="s">
        <v>294</v>
      </c>
      <c r="E12" s="15" t="s">
        <v>148</v>
      </c>
      <c r="F12" s="15" t="s">
        <v>912</v>
      </c>
      <c r="G12" s="61">
        <v>2020</v>
      </c>
      <c r="H12" s="130">
        <v>839426.78</v>
      </c>
      <c r="I12" s="12" t="s">
        <v>144</v>
      </c>
      <c r="J12" s="50" t="s">
        <v>945</v>
      </c>
      <c r="K12" s="2" t="s">
        <v>946</v>
      </c>
      <c r="L12" s="2" t="s">
        <v>152</v>
      </c>
      <c r="M12" s="2" t="s">
        <v>152</v>
      </c>
      <c r="N12" s="2" t="s">
        <v>947</v>
      </c>
      <c r="O12" s="113"/>
      <c r="P12" s="113"/>
      <c r="Q12" s="170"/>
      <c r="R12" s="170"/>
      <c r="S12" s="170"/>
      <c r="T12" s="170"/>
      <c r="U12" s="170"/>
      <c r="V12" s="170"/>
      <c r="W12" s="170" t="s">
        <v>152</v>
      </c>
      <c r="X12" s="170" t="s">
        <v>152</v>
      </c>
      <c r="Y12" s="170" t="s">
        <v>152</v>
      </c>
      <c r="Z12" s="170" t="s">
        <v>152</v>
      </c>
    </row>
    <row r="13" spans="1:26" s="8" customFormat="1" ht="52.5">
      <c r="A13" s="2">
        <v>7</v>
      </c>
      <c r="B13" s="14" t="s">
        <v>913</v>
      </c>
      <c r="C13" s="2"/>
      <c r="D13" s="115" t="s">
        <v>294</v>
      </c>
      <c r="E13" s="115" t="s">
        <v>148</v>
      </c>
      <c r="F13" s="115" t="s">
        <v>148</v>
      </c>
      <c r="G13" s="116">
        <v>1995</v>
      </c>
      <c r="H13" s="130">
        <v>29988.36</v>
      </c>
      <c r="I13" s="12" t="s">
        <v>144</v>
      </c>
      <c r="J13" s="50" t="s">
        <v>933</v>
      </c>
      <c r="K13" s="2" t="s">
        <v>934</v>
      </c>
      <c r="L13" s="2" t="s">
        <v>876</v>
      </c>
      <c r="M13" s="2" t="s">
        <v>152</v>
      </c>
      <c r="N13" s="2" t="s">
        <v>152</v>
      </c>
      <c r="O13" s="113"/>
      <c r="P13" s="113"/>
      <c r="Q13" s="170"/>
      <c r="R13" s="170"/>
      <c r="S13" s="170"/>
      <c r="T13" s="170"/>
      <c r="U13" s="170"/>
      <c r="V13" s="170"/>
      <c r="W13" s="170" t="s">
        <v>152</v>
      </c>
      <c r="X13" s="170" t="s">
        <v>152</v>
      </c>
      <c r="Y13" s="170" t="s">
        <v>152</v>
      </c>
      <c r="Z13" s="170" t="s">
        <v>152</v>
      </c>
    </row>
    <row r="14" spans="1:26" s="8" customFormat="1" ht="52.5">
      <c r="A14" s="2">
        <v>8</v>
      </c>
      <c r="B14" s="14" t="s">
        <v>914</v>
      </c>
      <c r="C14" s="2"/>
      <c r="D14" s="115" t="s">
        <v>294</v>
      </c>
      <c r="E14" s="115" t="s">
        <v>148</v>
      </c>
      <c r="F14" s="115" t="s">
        <v>148</v>
      </c>
      <c r="G14" s="116">
        <v>2020</v>
      </c>
      <c r="H14" s="130">
        <v>159979</v>
      </c>
      <c r="I14" s="12" t="s">
        <v>144</v>
      </c>
      <c r="J14" s="50" t="s">
        <v>948</v>
      </c>
      <c r="K14" s="2" t="s">
        <v>946</v>
      </c>
      <c r="L14" s="2" t="s">
        <v>949</v>
      </c>
      <c r="M14" s="2" t="s">
        <v>152</v>
      </c>
      <c r="N14" s="2" t="s">
        <v>950</v>
      </c>
      <c r="O14" s="113"/>
      <c r="P14" s="170" t="s">
        <v>152</v>
      </c>
      <c r="Q14" s="170" t="s">
        <v>344</v>
      </c>
      <c r="R14" s="170" t="s">
        <v>344</v>
      </c>
      <c r="S14" s="170" t="s">
        <v>344</v>
      </c>
      <c r="T14" s="170" t="s">
        <v>344</v>
      </c>
      <c r="U14" s="170" t="s">
        <v>443</v>
      </c>
      <c r="V14" s="170" t="s">
        <v>344</v>
      </c>
      <c r="W14" s="170">
        <v>4.83</v>
      </c>
      <c r="X14" s="170" t="s">
        <v>152</v>
      </c>
      <c r="Y14" s="170" t="s">
        <v>152</v>
      </c>
      <c r="Z14" s="170" t="s">
        <v>152</v>
      </c>
    </row>
    <row r="15" spans="1:26" s="8" customFormat="1" ht="26.25">
      <c r="A15" s="2">
        <v>9</v>
      </c>
      <c r="B15" s="14" t="s">
        <v>915</v>
      </c>
      <c r="C15" s="2"/>
      <c r="D15" s="115" t="s">
        <v>294</v>
      </c>
      <c r="E15" s="115" t="s">
        <v>148</v>
      </c>
      <c r="F15" s="15" t="s">
        <v>148</v>
      </c>
      <c r="G15" s="116">
        <v>1968</v>
      </c>
      <c r="H15" s="130">
        <v>5822.33</v>
      </c>
      <c r="I15" s="12" t="s">
        <v>144</v>
      </c>
      <c r="J15" s="50" t="s">
        <v>443</v>
      </c>
      <c r="K15" s="2" t="s">
        <v>951</v>
      </c>
      <c r="L15" s="2" t="s">
        <v>952</v>
      </c>
      <c r="M15" s="2" t="s">
        <v>152</v>
      </c>
      <c r="N15" s="2" t="s">
        <v>152</v>
      </c>
      <c r="O15" s="113"/>
      <c r="P15" s="170"/>
      <c r="Q15" s="170"/>
      <c r="R15" s="170"/>
      <c r="S15" s="170"/>
      <c r="T15" s="170"/>
      <c r="U15" s="170"/>
      <c r="V15" s="170"/>
      <c r="W15" s="170" t="s">
        <v>152</v>
      </c>
      <c r="X15" s="170" t="s">
        <v>152</v>
      </c>
      <c r="Y15" s="170" t="s">
        <v>152</v>
      </c>
      <c r="Z15" s="170" t="s">
        <v>152</v>
      </c>
    </row>
    <row r="16" spans="1:26" s="8" customFormat="1" ht="52.5">
      <c r="A16" s="2">
        <v>10</v>
      </c>
      <c r="B16" s="14" t="s">
        <v>916</v>
      </c>
      <c r="C16" s="2"/>
      <c r="D16" s="115" t="s">
        <v>294</v>
      </c>
      <c r="E16" s="115" t="s">
        <v>148</v>
      </c>
      <c r="F16" s="115" t="s">
        <v>148</v>
      </c>
      <c r="G16" s="116">
        <v>1999</v>
      </c>
      <c r="H16" s="130">
        <v>10200</v>
      </c>
      <c r="I16" s="12" t="s">
        <v>144</v>
      </c>
      <c r="J16" s="50" t="s">
        <v>443</v>
      </c>
      <c r="K16" s="2" t="s">
        <v>953</v>
      </c>
      <c r="L16" s="2" t="s">
        <v>954</v>
      </c>
      <c r="M16" s="2" t="s">
        <v>152</v>
      </c>
      <c r="N16" s="2" t="s">
        <v>955</v>
      </c>
      <c r="O16" s="113"/>
      <c r="P16" s="170"/>
      <c r="Q16" s="170"/>
      <c r="R16" s="170"/>
      <c r="S16" s="170"/>
      <c r="T16" s="170"/>
      <c r="U16" s="170"/>
      <c r="V16" s="170"/>
      <c r="W16" s="170" t="s">
        <v>152</v>
      </c>
      <c r="X16" s="170" t="s">
        <v>152</v>
      </c>
      <c r="Y16" s="170" t="s">
        <v>152</v>
      </c>
      <c r="Z16" s="170" t="s">
        <v>152</v>
      </c>
    </row>
    <row r="17" spans="1:26" s="8" customFormat="1" ht="26.25">
      <c r="A17" s="2">
        <v>11</v>
      </c>
      <c r="B17" s="14" t="s">
        <v>917</v>
      </c>
      <c r="C17" s="2"/>
      <c r="D17" s="115" t="s">
        <v>294</v>
      </c>
      <c r="E17" s="115" t="s">
        <v>148</v>
      </c>
      <c r="F17" s="115" t="s">
        <v>148</v>
      </c>
      <c r="G17" s="116">
        <v>2008</v>
      </c>
      <c r="H17" s="130">
        <v>52460</v>
      </c>
      <c r="I17" s="12" t="s">
        <v>144</v>
      </c>
      <c r="J17" s="50" t="s">
        <v>443</v>
      </c>
      <c r="K17" s="2" t="s">
        <v>956</v>
      </c>
      <c r="L17" s="2" t="s">
        <v>152</v>
      </c>
      <c r="M17" s="2" t="s">
        <v>152</v>
      </c>
      <c r="N17" s="2" t="s">
        <v>152</v>
      </c>
      <c r="O17" s="113"/>
      <c r="P17" s="170" t="s">
        <v>152</v>
      </c>
      <c r="Q17" s="170" t="s">
        <v>344</v>
      </c>
      <c r="R17" s="170" t="s">
        <v>344</v>
      </c>
      <c r="S17" s="170" t="s">
        <v>344</v>
      </c>
      <c r="T17" s="170" t="s">
        <v>344</v>
      </c>
      <c r="U17" s="170" t="s">
        <v>443</v>
      </c>
      <c r="V17" s="170" t="s">
        <v>344</v>
      </c>
      <c r="W17" s="170" t="s">
        <v>152</v>
      </c>
      <c r="X17" s="170" t="s">
        <v>152</v>
      </c>
      <c r="Y17" s="170" t="s">
        <v>152</v>
      </c>
      <c r="Z17" s="170" t="s">
        <v>152</v>
      </c>
    </row>
    <row r="18" spans="1:26" s="8" customFormat="1" ht="57" customHeight="1">
      <c r="A18" s="2">
        <v>12</v>
      </c>
      <c r="B18" s="14" t="s">
        <v>917</v>
      </c>
      <c r="C18" s="2"/>
      <c r="D18" s="115" t="s">
        <v>294</v>
      </c>
      <c r="E18" s="115" t="s">
        <v>148</v>
      </c>
      <c r="F18" s="115" t="s">
        <v>918</v>
      </c>
      <c r="G18" s="116">
        <v>2018</v>
      </c>
      <c r="H18" s="130">
        <v>315781.09</v>
      </c>
      <c r="I18" s="12" t="s">
        <v>144</v>
      </c>
      <c r="J18" s="50" t="s">
        <v>443</v>
      </c>
      <c r="K18" s="2" t="s">
        <v>957</v>
      </c>
      <c r="L18" s="2" t="s">
        <v>152</v>
      </c>
      <c r="M18" s="2" t="s">
        <v>152</v>
      </c>
      <c r="N18" s="2" t="s">
        <v>152</v>
      </c>
      <c r="O18" s="113"/>
      <c r="P18" s="170" t="s">
        <v>152</v>
      </c>
      <c r="Q18" s="170" t="s">
        <v>344</v>
      </c>
      <c r="R18" s="170" t="s">
        <v>344</v>
      </c>
      <c r="S18" s="170" t="s">
        <v>344</v>
      </c>
      <c r="T18" s="170" t="s">
        <v>344</v>
      </c>
      <c r="U18" s="170" t="s">
        <v>443</v>
      </c>
      <c r="V18" s="170" t="s">
        <v>344</v>
      </c>
      <c r="W18" s="170" t="s">
        <v>152</v>
      </c>
      <c r="X18" s="170" t="s">
        <v>152</v>
      </c>
      <c r="Y18" s="170" t="s">
        <v>152</v>
      </c>
      <c r="Z18" s="170" t="s">
        <v>152</v>
      </c>
    </row>
    <row r="19" spans="1:26" s="8" customFormat="1" ht="66">
      <c r="A19" s="2">
        <v>13</v>
      </c>
      <c r="B19" s="14" t="s">
        <v>919</v>
      </c>
      <c r="C19" s="2"/>
      <c r="D19" s="115" t="s">
        <v>294</v>
      </c>
      <c r="E19" s="115" t="s">
        <v>148</v>
      </c>
      <c r="F19" s="115" t="s">
        <v>918</v>
      </c>
      <c r="G19" s="116">
        <v>2018</v>
      </c>
      <c r="H19" s="130">
        <v>427178.24</v>
      </c>
      <c r="I19" s="12" t="s">
        <v>144</v>
      </c>
      <c r="J19" s="50" t="s">
        <v>443</v>
      </c>
      <c r="K19" s="2" t="s">
        <v>958</v>
      </c>
      <c r="L19" s="2" t="s">
        <v>959</v>
      </c>
      <c r="M19" s="2" t="s">
        <v>152</v>
      </c>
      <c r="N19" s="2" t="s">
        <v>152</v>
      </c>
      <c r="O19" s="113"/>
      <c r="P19" s="113"/>
      <c r="Q19" s="170"/>
      <c r="R19" s="170"/>
      <c r="S19" s="170"/>
      <c r="T19" s="170"/>
      <c r="U19" s="170"/>
      <c r="V19" s="170"/>
      <c r="W19" s="170" t="s">
        <v>980</v>
      </c>
      <c r="X19" s="170" t="s">
        <v>152</v>
      </c>
      <c r="Y19" s="170" t="s">
        <v>152</v>
      </c>
      <c r="Z19" s="170" t="s">
        <v>152</v>
      </c>
    </row>
    <row r="20" spans="1:26" s="8" customFormat="1" ht="47.25" customHeight="1">
      <c r="A20" s="2">
        <v>14</v>
      </c>
      <c r="B20" s="14" t="s">
        <v>920</v>
      </c>
      <c r="C20" s="2"/>
      <c r="D20" s="115" t="s">
        <v>294</v>
      </c>
      <c r="E20" s="115" t="s">
        <v>148</v>
      </c>
      <c r="F20" s="115" t="s">
        <v>918</v>
      </c>
      <c r="G20" s="116">
        <v>2018</v>
      </c>
      <c r="H20" s="130">
        <v>225709.21</v>
      </c>
      <c r="I20" s="12" t="s">
        <v>144</v>
      </c>
      <c r="J20" s="50" t="s">
        <v>443</v>
      </c>
      <c r="K20" s="2" t="s">
        <v>960</v>
      </c>
      <c r="L20" s="2" t="s">
        <v>152</v>
      </c>
      <c r="M20" s="2" t="s">
        <v>152</v>
      </c>
      <c r="N20" s="2" t="s">
        <v>152</v>
      </c>
      <c r="O20" s="113"/>
      <c r="P20" s="113"/>
      <c r="Q20" s="170"/>
      <c r="R20" s="170"/>
      <c r="S20" s="170"/>
      <c r="T20" s="170"/>
      <c r="U20" s="170"/>
      <c r="V20" s="170"/>
      <c r="W20" s="170" t="s">
        <v>152</v>
      </c>
      <c r="X20" s="170" t="s">
        <v>152</v>
      </c>
      <c r="Y20" s="170" t="s">
        <v>152</v>
      </c>
      <c r="Z20" s="170" t="s">
        <v>152</v>
      </c>
    </row>
    <row r="21" spans="1:26" s="8" customFormat="1" ht="26.25">
      <c r="A21" s="2">
        <v>15</v>
      </c>
      <c r="B21" s="14" t="s">
        <v>921</v>
      </c>
      <c r="C21" s="2"/>
      <c r="D21" s="115" t="s">
        <v>294</v>
      </c>
      <c r="E21" s="115" t="s">
        <v>148</v>
      </c>
      <c r="F21" s="115" t="s">
        <v>918</v>
      </c>
      <c r="G21" s="116">
        <v>2018</v>
      </c>
      <c r="H21" s="130">
        <v>48183.37</v>
      </c>
      <c r="I21" s="12" t="s">
        <v>144</v>
      </c>
      <c r="J21" s="50" t="s">
        <v>443</v>
      </c>
      <c r="K21" s="2" t="s">
        <v>961</v>
      </c>
      <c r="L21" s="2" t="s">
        <v>152</v>
      </c>
      <c r="M21" s="2" t="s">
        <v>152</v>
      </c>
      <c r="N21" s="2" t="s">
        <v>152</v>
      </c>
      <c r="O21" s="113"/>
      <c r="P21" s="113"/>
      <c r="Q21" s="170"/>
      <c r="R21" s="170"/>
      <c r="S21" s="170"/>
      <c r="T21" s="170"/>
      <c r="U21" s="170"/>
      <c r="V21" s="170"/>
      <c r="W21" s="170" t="s">
        <v>152</v>
      </c>
      <c r="X21" s="170" t="s">
        <v>152</v>
      </c>
      <c r="Y21" s="170" t="s">
        <v>152</v>
      </c>
      <c r="Z21" s="170" t="s">
        <v>152</v>
      </c>
    </row>
    <row r="22" spans="1:26" s="8" customFormat="1" ht="26.25">
      <c r="A22" s="2">
        <v>16</v>
      </c>
      <c r="B22" s="14" t="s">
        <v>922</v>
      </c>
      <c r="C22" s="2"/>
      <c r="D22" s="115" t="s">
        <v>294</v>
      </c>
      <c r="E22" s="115" t="s">
        <v>148</v>
      </c>
      <c r="F22" s="115" t="s">
        <v>918</v>
      </c>
      <c r="G22" s="116">
        <v>2018</v>
      </c>
      <c r="H22" s="130">
        <v>41875.01</v>
      </c>
      <c r="I22" s="12" t="s">
        <v>144</v>
      </c>
      <c r="J22" s="50" t="s">
        <v>443</v>
      </c>
      <c r="K22" s="2" t="s">
        <v>961</v>
      </c>
      <c r="L22" s="2" t="s">
        <v>152</v>
      </c>
      <c r="M22" s="2" t="s">
        <v>152</v>
      </c>
      <c r="N22" s="2" t="s">
        <v>152</v>
      </c>
      <c r="O22" s="113"/>
      <c r="P22" s="113"/>
      <c r="Q22" s="170"/>
      <c r="R22" s="170"/>
      <c r="S22" s="170"/>
      <c r="T22" s="170"/>
      <c r="U22" s="170"/>
      <c r="V22" s="170"/>
      <c r="W22" s="170" t="s">
        <v>152</v>
      </c>
      <c r="X22" s="170" t="s">
        <v>152</v>
      </c>
      <c r="Y22" s="170" t="s">
        <v>152</v>
      </c>
      <c r="Z22" s="170" t="s">
        <v>152</v>
      </c>
    </row>
    <row r="23" spans="1:26" s="8" customFormat="1" ht="26.25">
      <c r="A23" s="2">
        <v>17</v>
      </c>
      <c r="B23" s="14" t="s">
        <v>923</v>
      </c>
      <c r="C23" s="2"/>
      <c r="D23" s="115" t="s">
        <v>294</v>
      </c>
      <c r="E23" s="115" t="s">
        <v>148</v>
      </c>
      <c r="F23" s="115" t="s">
        <v>148</v>
      </c>
      <c r="G23" s="116"/>
      <c r="H23" s="130">
        <v>8174</v>
      </c>
      <c r="I23" s="12" t="s">
        <v>144</v>
      </c>
      <c r="J23" s="50" t="s">
        <v>443</v>
      </c>
      <c r="K23" s="2" t="s">
        <v>951</v>
      </c>
      <c r="L23" s="2" t="s">
        <v>152</v>
      </c>
      <c r="M23" s="2" t="s">
        <v>152</v>
      </c>
      <c r="N23" s="2" t="s">
        <v>152</v>
      </c>
      <c r="O23" s="113"/>
      <c r="P23" s="113"/>
      <c r="Q23" s="170"/>
      <c r="R23" s="170"/>
      <c r="S23" s="170"/>
      <c r="T23" s="170"/>
      <c r="U23" s="170"/>
      <c r="V23" s="170"/>
      <c r="W23" s="170" t="s">
        <v>152</v>
      </c>
      <c r="X23" s="170" t="s">
        <v>152</v>
      </c>
      <c r="Y23" s="170" t="s">
        <v>152</v>
      </c>
      <c r="Z23" s="170" t="s">
        <v>152</v>
      </c>
    </row>
    <row r="24" spans="1:26" s="8" customFormat="1" ht="26.25">
      <c r="A24" s="2">
        <v>18</v>
      </c>
      <c r="B24" s="14" t="s">
        <v>915</v>
      </c>
      <c r="C24" s="2"/>
      <c r="D24" s="115" t="s">
        <v>294</v>
      </c>
      <c r="E24" s="115" t="s">
        <v>148</v>
      </c>
      <c r="F24" s="115" t="s">
        <v>148</v>
      </c>
      <c r="G24" s="116">
        <v>2015</v>
      </c>
      <c r="H24" s="130">
        <v>4655</v>
      </c>
      <c r="I24" s="118" t="s">
        <v>144</v>
      </c>
      <c r="J24" s="50" t="s">
        <v>443</v>
      </c>
      <c r="K24" s="2" t="s">
        <v>962</v>
      </c>
      <c r="L24" s="2" t="s">
        <v>152</v>
      </c>
      <c r="M24" s="2" t="s">
        <v>152</v>
      </c>
      <c r="N24" s="2" t="s">
        <v>152</v>
      </c>
      <c r="O24" s="113"/>
      <c r="P24" s="113"/>
      <c r="Q24" s="170"/>
      <c r="R24" s="170"/>
      <c r="S24" s="170"/>
      <c r="T24" s="170"/>
      <c r="U24" s="170"/>
      <c r="V24" s="170"/>
      <c r="W24" s="170" t="s">
        <v>152</v>
      </c>
      <c r="X24" s="170" t="s">
        <v>152</v>
      </c>
      <c r="Y24" s="170" t="s">
        <v>152</v>
      </c>
      <c r="Z24" s="170" t="s">
        <v>152</v>
      </c>
    </row>
    <row r="25" spans="1:26" s="8" customFormat="1" ht="26.25">
      <c r="A25" s="2">
        <v>19</v>
      </c>
      <c r="B25" s="14" t="s">
        <v>915</v>
      </c>
      <c r="C25" s="2"/>
      <c r="D25" s="115" t="s">
        <v>294</v>
      </c>
      <c r="E25" s="115" t="s">
        <v>148</v>
      </c>
      <c r="F25" s="115" t="s">
        <v>148</v>
      </c>
      <c r="G25" s="116">
        <v>2015</v>
      </c>
      <c r="H25" s="130">
        <v>4058</v>
      </c>
      <c r="I25" s="118" t="s">
        <v>144</v>
      </c>
      <c r="J25" s="50" t="s">
        <v>443</v>
      </c>
      <c r="K25" s="2" t="s">
        <v>963</v>
      </c>
      <c r="L25" s="2" t="s">
        <v>152</v>
      </c>
      <c r="M25" s="2" t="s">
        <v>152</v>
      </c>
      <c r="N25" s="2" t="s">
        <v>152</v>
      </c>
      <c r="O25" s="113"/>
      <c r="P25" s="113"/>
      <c r="Q25" s="170"/>
      <c r="R25" s="170"/>
      <c r="S25" s="170"/>
      <c r="T25" s="170"/>
      <c r="U25" s="170"/>
      <c r="V25" s="170"/>
      <c r="W25" s="170" t="s">
        <v>152</v>
      </c>
      <c r="X25" s="170" t="s">
        <v>152</v>
      </c>
      <c r="Y25" s="170" t="s">
        <v>152</v>
      </c>
      <c r="Z25" s="170" t="s">
        <v>152</v>
      </c>
    </row>
    <row r="26" spans="1:26" s="8" customFormat="1" ht="26.25">
      <c r="A26" s="2">
        <v>20</v>
      </c>
      <c r="B26" s="14" t="s">
        <v>915</v>
      </c>
      <c r="C26" s="2"/>
      <c r="D26" s="115" t="s">
        <v>294</v>
      </c>
      <c r="E26" s="115" t="s">
        <v>148</v>
      </c>
      <c r="F26" s="115" t="s">
        <v>148</v>
      </c>
      <c r="G26" s="116">
        <v>2015</v>
      </c>
      <c r="H26" s="130">
        <v>4655</v>
      </c>
      <c r="I26" s="118" t="s">
        <v>144</v>
      </c>
      <c r="J26" s="50" t="s">
        <v>443</v>
      </c>
      <c r="K26" s="2" t="s">
        <v>964</v>
      </c>
      <c r="L26" s="2" t="s">
        <v>152</v>
      </c>
      <c r="M26" s="2" t="s">
        <v>152</v>
      </c>
      <c r="N26" s="2" t="s">
        <v>152</v>
      </c>
      <c r="O26" s="113"/>
      <c r="P26" s="113"/>
      <c r="Q26" s="170"/>
      <c r="R26" s="170"/>
      <c r="S26" s="170"/>
      <c r="T26" s="170"/>
      <c r="U26" s="170"/>
      <c r="V26" s="170"/>
      <c r="W26" s="170" t="s">
        <v>152</v>
      </c>
      <c r="X26" s="170" t="s">
        <v>152</v>
      </c>
      <c r="Y26" s="170" t="s">
        <v>152</v>
      </c>
      <c r="Z26" s="170" t="s">
        <v>152</v>
      </c>
    </row>
    <row r="27" spans="1:26" s="8" customFormat="1" ht="39">
      <c r="A27" s="2">
        <v>21</v>
      </c>
      <c r="B27" s="14" t="s">
        <v>915</v>
      </c>
      <c r="C27" s="2"/>
      <c r="D27" s="115" t="s">
        <v>294</v>
      </c>
      <c r="E27" s="115" t="s">
        <v>148</v>
      </c>
      <c r="F27" s="115" t="s">
        <v>148</v>
      </c>
      <c r="G27" s="116">
        <v>2018</v>
      </c>
      <c r="H27" s="130">
        <v>5150</v>
      </c>
      <c r="I27" s="118" t="s">
        <v>144</v>
      </c>
      <c r="J27" s="50" t="s">
        <v>443</v>
      </c>
      <c r="K27" s="2" t="s">
        <v>965</v>
      </c>
      <c r="L27" s="2" t="s">
        <v>152</v>
      </c>
      <c r="M27" s="2" t="s">
        <v>152</v>
      </c>
      <c r="N27" s="2" t="s">
        <v>152</v>
      </c>
      <c r="O27" s="113"/>
      <c r="P27" s="113"/>
      <c r="Q27" s="170"/>
      <c r="R27" s="170"/>
      <c r="S27" s="170"/>
      <c r="T27" s="170"/>
      <c r="U27" s="170"/>
      <c r="V27" s="170"/>
      <c r="W27" s="170" t="s">
        <v>152</v>
      </c>
      <c r="X27" s="170" t="s">
        <v>152</v>
      </c>
      <c r="Y27" s="170" t="s">
        <v>152</v>
      </c>
      <c r="Z27" s="170" t="s">
        <v>152</v>
      </c>
    </row>
    <row r="28" spans="1:26" s="8" customFormat="1" ht="39">
      <c r="A28" s="2">
        <v>22</v>
      </c>
      <c r="B28" s="14" t="s">
        <v>924</v>
      </c>
      <c r="C28" s="2"/>
      <c r="D28" s="115" t="s">
        <v>294</v>
      </c>
      <c r="E28" s="115" t="s">
        <v>148</v>
      </c>
      <c r="F28" s="115" t="s">
        <v>148</v>
      </c>
      <c r="G28" s="116">
        <v>2016</v>
      </c>
      <c r="H28" s="130">
        <v>16482</v>
      </c>
      <c r="I28" s="118" t="s">
        <v>144</v>
      </c>
      <c r="J28" s="50" t="s">
        <v>443</v>
      </c>
      <c r="K28" s="2" t="s">
        <v>966</v>
      </c>
      <c r="L28" s="2" t="s">
        <v>152</v>
      </c>
      <c r="M28" s="2" t="s">
        <v>152</v>
      </c>
      <c r="N28" s="2" t="s">
        <v>152</v>
      </c>
      <c r="O28" s="113"/>
      <c r="P28" s="113"/>
      <c r="Q28" s="170"/>
      <c r="R28" s="170"/>
      <c r="S28" s="170"/>
      <c r="T28" s="170"/>
      <c r="U28" s="170"/>
      <c r="V28" s="170"/>
      <c r="W28" s="170" t="s">
        <v>152</v>
      </c>
      <c r="X28" s="170" t="s">
        <v>152</v>
      </c>
      <c r="Y28" s="170" t="s">
        <v>152</v>
      </c>
      <c r="Z28" s="170" t="s">
        <v>152</v>
      </c>
    </row>
    <row r="29" spans="1:26" s="8" customFormat="1" ht="52.5">
      <c r="A29" s="2">
        <v>23</v>
      </c>
      <c r="B29" s="14" t="s">
        <v>925</v>
      </c>
      <c r="C29" s="2"/>
      <c r="D29" s="115" t="s">
        <v>294</v>
      </c>
      <c r="E29" s="115" t="s">
        <v>148</v>
      </c>
      <c r="F29" s="115" t="s">
        <v>148</v>
      </c>
      <c r="G29" s="116">
        <v>2021</v>
      </c>
      <c r="H29" s="130">
        <v>571840.16</v>
      </c>
      <c r="I29" s="118" t="s">
        <v>144</v>
      </c>
      <c r="J29" s="50" t="s">
        <v>945</v>
      </c>
      <c r="K29" s="2" t="s">
        <v>967</v>
      </c>
      <c r="L29" s="2" t="s">
        <v>152</v>
      </c>
      <c r="M29" s="2" t="s">
        <v>152</v>
      </c>
      <c r="N29" s="2" t="s">
        <v>152</v>
      </c>
      <c r="O29" s="113"/>
      <c r="P29" s="113"/>
      <c r="Q29" s="170"/>
      <c r="R29" s="170"/>
      <c r="S29" s="170"/>
      <c r="T29" s="170"/>
      <c r="U29" s="170"/>
      <c r="V29" s="170"/>
      <c r="W29" s="170" t="s">
        <v>152</v>
      </c>
      <c r="X29" s="170" t="s">
        <v>152</v>
      </c>
      <c r="Y29" s="170" t="s">
        <v>152</v>
      </c>
      <c r="Z29" s="170" t="s">
        <v>152</v>
      </c>
    </row>
    <row r="30" spans="1:26" s="8" customFormat="1" ht="52.5">
      <c r="A30" s="2">
        <v>24</v>
      </c>
      <c r="B30" s="14" t="s">
        <v>926</v>
      </c>
      <c r="C30" s="2"/>
      <c r="D30" s="115" t="s">
        <v>294</v>
      </c>
      <c r="E30" s="115" t="s">
        <v>148</v>
      </c>
      <c r="F30" s="115" t="s">
        <v>148</v>
      </c>
      <c r="G30" s="116">
        <v>2021</v>
      </c>
      <c r="H30" s="130">
        <v>30233.09</v>
      </c>
      <c r="I30" s="118" t="s">
        <v>144</v>
      </c>
      <c r="J30" s="50" t="s">
        <v>945</v>
      </c>
      <c r="K30" s="2" t="s">
        <v>967</v>
      </c>
      <c r="L30" s="2" t="s">
        <v>152</v>
      </c>
      <c r="M30" s="2" t="s">
        <v>152</v>
      </c>
      <c r="N30" s="2" t="s">
        <v>152</v>
      </c>
      <c r="O30" s="113"/>
      <c r="P30" s="113"/>
      <c r="Q30" s="170"/>
      <c r="R30" s="170"/>
      <c r="S30" s="170"/>
      <c r="T30" s="170"/>
      <c r="U30" s="170"/>
      <c r="V30" s="170"/>
      <c r="W30" s="170" t="s">
        <v>152</v>
      </c>
      <c r="X30" s="170" t="s">
        <v>152</v>
      </c>
      <c r="Y30" s="170" t="s">
        <v>152</v>
      </c>
      <c r="Z30" s="170" t="s">
        <v>152</v>
      </c>
    </row>
    <row r="31" spans="1:26" s="8" customFormat="1" ht="52.5">
      <c r="A31" s="2">
        <v>25</v>
      </c>
      <c r="B31" s="14" t="s">
        <v>927</v>
      </c>
      <c r="C31" s="2"/>
      <c r="D31" s="115" t="s">
        <v>294</v>
      </c>
      <c r="E31" s="115" t="s">
        <v>148</v>
      </c>
      <c r="F31" s="115" t="s">
        <v>148</v>
      </c>
      <c r="G31" s="116">
        <v>2021</v>
      </c>
      <c r="H31" s="130">
        <v>21596</v>
      </c>
      <c r="I31" s="118" t="s">
        <v>144</v>
      </c>
      <c r="J31" s="50" t="s">
        <v>945</v>
      </c>
      <c r="K31" s="2" t="s">
        <v>967</v>
      </c>
      <c r="L31" s="2" t="s">
        <v>152</v>
      </c>
      <c r="M31" s="2" t="s">
        <v>152</v>
      </c>
      <c r="N31" s="2" t="s">
        <v>152</v>
      </c>
      <c r="O31" s="113"/>
      <c r="P31" s="113"/>
      <c r="Q31" s="170"/>
      <c r="R31" s="170"/>
      <c r="S31" s="170"/>
      <c r="T31" s="170"/>
      <c r="U31" s="170"/>
      <c r="V31" s="170"/>
      <c r="W31" s="170" t="s">
        <v>152</v>
      </c>
      <c r="X31" s="170" t="s">
        <v>152</v>
      </c>
      <c r="Y31" s="170" t="s">
        <v>152</v>
      </c>
      <c r="Z31" s="170" t="s">
        <v>152</v>
      </c>
    </row>
    <row r="32" spans="1:26" s="8" customFormat="1" ht="52.5">
      <c r="A32" s="2">
        <v>26</v>
      </c>
      <c r="B32" s="14" t="s">
        <v>928</v>
      </c>
      <c r="C32" s="2"/>
      <c r="D32" s="15" t="s">
        <v>294</v>
      </c>
      <c r="E32" s="15" t="s">
        <v>148</v>
      </c>
      <c r="F32" s="15" t="s">
        <v>148</v>
      </c>
      <c r="G32" s="61">
        <v>2021</v>
      </c>
      <c r="H32" s="130">
        <v>84204.55</v>
      </c>
      <c r="I32" s="118" t="s">
        <v>144</v>
      </c>
      <c r="J32" s="50" t="s">
        <v>945</v>
      </c>
      <c r="K32" s="2" t="s">
        <v>967</v>
      </c>
      <c r="L32" s="2" t="s">
        <v>152</v>
      </c>
      <c r="M32" s="2" t="s">
        <v>152</v>
      </c>
      <c r="N32" s="2" t="s">
        <v>152</v>
      </c>
      <c r="O32" s="113"/>
      <c r="P32" s="113"/>
      <c r="Q32" s="170"/>
      <c r="R32" s="170"/>
      <c r="S32" s="170"/>
      <c r="T32" s="170"/>
      <c r="U32" s="170"/>
      <c r="V32" s="170"/>
      <c r="W32" s="170" t="s">
        <v>152</v>
      </c>
      <c r="X32" s="170" t="s">
        <v>152</v>
      </c>
      <c r="Y32" s="170" t="s">
        <v>152</v>
      </c>
      <c r="Z32" s="170" t="s">
        <v>152</v>
      </c>
    </row>
    <row r="33" spans="1:26" s="8" customFormat="1" ht="52.5">
      <c r="A33" s="2">
        <v>27</v>
      </c>
      <c r="B33" s="14" t="s">
        <v>929</v>
      </c>
      <c r="C33" s="2"/>
      <c r="D33" s="15" t="s">
        <v>294</v>
      </c>
      <c r="E33" s="15" t="s">
        <v>148</v>
      </c>
      <c r="F33" s="15" t="s">
        <v>148</v>
      </c>
      <c r="G33" s="61">
        <v>2021</v>
      </c>
      <c r="H33" s="130">
        <v>10332</v>
      </c>
      <c r="I33" s="118" t="s">
        <v>144</v>
      </c>
      <c r="J33" s="50" t="s">
        <v>945</v>
      </c>
      <c r="K33" s="2" t="s">
        <v>967</v>
      </c>
      <c r="L33" s="2" t="s">
        <v>152</v>
      </c>
      <c r="M33" s="2" t="s">
        <v>152</v>
      </c>
      <c r="N33" s="2" t="s">
        <v>152</v>
      </c>
      <c r="O33" s="170"/>
      <c r="P33" s="170"/>
      <c r="Q33" s="170"/>
      <c r="R33" s="170"/>
      <c r="S33" s="170"/>
      <c r="T33" s="170"/>
      <c r="U33" s="170"/>
      <c r="V33" s="170"/>
      <c r="W33" s="170" t="s">
        <v>152</v>
      </c>
      <c r="X33" s="170" t="s">
        <v>152</v>
      </c>
      <c r="Y33" s="170" t="s">
        <v>152</v>
      </c>
      <c r="Z33" s="170" t="s">
        <v>152</v>
      </c>
    </row>
    <row r="34" spans="1:26" s="8" customFormat="1" ht="52.5">
      <c r="A34" s="2">
        <v>28</v>
      </c>
      <c r="B34" s="14" t="s">
        <v>930</v>
      </c>
      <c r="C34" s="2"/>
      <c r="D34" s="15" t="s">
        <v>294</v>
      </c>
      <c r="E34" s="15" t="s">
        <v>148</v>
      </c>
      <c r="F34" s="15" t="s">
        <v>148</v>
      </c>
      <c r="G34" s="61">
        <v>2021</v>
      </c>
      <c r="H34" s="130">
        <v>19680</v>
      </c>
      <c r="I34" s="118" t="s">
        <v>144</v>
      </c>
      <c r="J34" s="50" t="s">
        <v>945</v>
      </c>
      <c r="K34" s="2" t="s">
        <v>967</v>
      </c>
      <c r="L34" s="2" t="s">
        <v>152</v>
      </c>
      <c r="M34" s="2" t="s">
        <v>152</v>
      </c>
      <c r="N34" s="2" t="s">
        <v>152</v>
      </c>
      <c r="O34" s="170"/>
      <c r="P34" s="170"/>
      <c r="Q34" s="170"/>
      <c r="R34" s="170"/>
      <c r="S34" s="170"/>
      <c r="T34" s="170"/>
      <c r="U34" s="170"/>
      <c r="V34" s="170"/>
      <c r="W34" s="170" t="s">
        <v>152</v>
      </c>
      <c r="X34" s="170" t="s">
        <v>152</v>
      </c>
      <c r="Y34" s="170" t="s">
        <v>152</v>
      </c>
      <c r="Z34" s="170" t="s">
        <v>152</v>
      </c>
    </row>
    <row r="35" spans="1:26" s="8" customFormat="1" ht="52.5">
      <c r="A35" s="2">
        <v>29</v>
      </c>
      <c r="B35" s="14" t="s">
        <v>931</v>
      </c>
      <c r="C35" s="2"/>
      <c r="D35" s="15" t="s">
        <v>294</v>
      </c>
      <c r="E35" s="15" t="s">
        <v>148</v>
      </c>
      <c r="F35" s="15" t="s">
        <v>148</v>
      </c>
      <c r="G35" s="61">
        <v>2021</v>
      </c>
      <c r="H35" s="130">
        <v>52395.8</v>
      </c>
      <c r="I35" s="118" t="s">
        <v>144</v>
      </c>
      <c r="J35" s="50" t="s">
        <v>945</v>
      </c>
      <c r="K35" s="2" t="s">
        <v>967</v>
      </c>
      <c r="L35" s="2" t="s">
        <v>152</v>
      </c>
      <c r="M35" s="2" t="s">
        <v>152</v>
      </c>
      <c r="N35" s="2" t="s">
        <v>152</v>
      </c>
      <c r="O35" s="170"/>
      <c r="P35" s="170"/>
      <c r="Q35" s="170"/>
      <c r="R35" s="170"/>
      <c r="S35" s="170"/>
      <c r="T35" s="170"/>
      <c r="U35" s="170"/>
      <c r="V35" s="170"/>
      <c r="W35" s="170" t="s">
        <v>152</v>
      </c>
      <c r="X35" s="170" t="s">
        <v>152</v>
      </c>
      <c r="Y35" s="170" t="s">
        <v>152</v>
      </c>
      <c r="Z35" s="170" t="s">
        <v>152</v>
      </c>
    </row>
    <row r="36" spans="1:26" s="8" customFormat="1" ht="224.25">
      <c r="A36" s="2">
        <v>30</v>
      </c>
      <c r="B36" s="114" t="s">
        <v>1158</v>
      </c>
      <c r="C36" s="2"/>
      <c r="D36" s="15" t="s">
        <v>294</v>
      </c>
      <c r="E36" s="15" t="s">
        <v>148</v>
      </c>
      <c r="F36" s="15" t="s">
        <v>932</v>
      </c>
      <c r="G36" s="61">
        <v>2022</v>
      </c>
      <c r="H36" s="130">
        <v>4352178.78</v>
      </c>
      <c r="I36" s="118" t="s">
        <v>144</v>
      </c>
      <c r="J36" s="50" t="s">
        <v>945</v>
      </c>
      <c r="K36" s="2" t="s">
        <v>968</v>
      </c>
      <c r="L36" s="2" t="s">
        <v>152</v>
      </c>
      <c r="M36" s="2" t="s">
        <v>152</v>
      </c>
      <c r="N36" s="2" t="s">
        <v>152</v>
      </c>
      <c r="O36" s="113"/>
      <c r="P36" s="113"/>
      <c r="Q36" s="170"/>
      <c r="R36" s="170"/>
      <c r="S36" s="170"/>
      <c r="T36" s="170"/>
      <c r="U36" s="170"/>
      <c r="V36" s="170"/>
      <c r="W36" s="170" t="s">
        <v>152</v>
      </c>
      <c r="X36" s="170" t="s">
        <v>152</v>
      </c>
      <c r="Y36" s="170" t="s">
        <v>152</v>
      </c>
      <c r="Z36" s="170" t="s">
        <v>152</v>
      </c>
    </row>
    <row r="37" spans="1:26" s="8" customFormat="1" ht="66">
      <c r="A37" s="2">
        <v>31</v>
      </c>
      <c r="B37" s="14" t="s">
        <v>1064</v>
      </c>
      <c r="C37" s="2"/>
      <c r="D37" s="15"/>
      <c r="E37" s="15"/>
      <c r="F37" s="15"/>
      <c r="G37" s="61">
        <v>2019</v>
      </c>
      <c r="H37" s="130">
        <v>28303.34</v>
      </c>
      <c r="I37" s="118" t="s">
        <v>144</v>
      </c>
      <c r="J37" s="50"/>
      <c r="K37" s="2" t="s">
        <v>1063</v>
      </c>
      <c r="L37" s="2"/>
      <c r="M37" s="2"/>
      <c r="N37" s="2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</row>
    <row r="38" spans="1:26" s="4" customFormat="1" ht="12.75" customHeight="1">
      <c r="A38" s="3"/>
      <c r="B38" s="3" t="s">
        <v>0</v>
      </c>
      <c r="C38" s="3"/>
      <c r="D38" s="25"/>
      <c r="E38" s="25"/>
      <c r="F38" s="17"/>
      <c r="G38" s="36"/>
      <c r="H38" s="131">
        <f>SUM(H7:H37)</f>
        <v>21815541.11</v>
      </c>
      <c r="I38" s="131"/>
      <c r="J38" s="2"/>
      <c r="K38" s="2"/>
      <c r="L38" s="2"/>
      <c r="M38" s="2"/>
      <c r="N38" s="2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ht="12.75" customHeight="1">
      <c r="A39" s="213" t="s">
        <v>118</v>
      </c>
      <c r="B39" s="213"/>
      <c r="C39" s="213"/>
      <c r="D39" s="213"/>
      <c r="E39" s="213"/>
      <c r="F39" s="213"/>
      <c r="G39" s="213"/>
      <c r="H39" s="37"/>
      <c r="I39" s="37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8" customFormat="1" ht="158.25">
      <c r="A40" s="2">
        <v>1</v>
      </c>
      <c r="B40" s="14" t="s">
        <v>1066</v>
      </c>
      <c r="C40" s="2" t="s">
        <v>1067</v>
      </c>
      <c r="D40" s="15" t="s">
        <v>294</v>
      </c>
      <c r="E40" s="15" t="s">
        <v>148</v>
      </c>
      <c r="F40" s="15" t="s">
        <v>148</v>
      </c>
      <c r="G40" s="61">
        <v>2014</v>
      </c>
      <c r="H40" s="130">
        <v>8896000</v>
      </c>
      <c r="I40" s="12" t="s">
        <v>656</v>
      </c>
      <c r="J40" s="2" t="s">
        <v>1068</v>
      </c>
      <c r="K40" s="2" t="s">
        <v>1069</v>
      </c>
      <c r="L40" s="2" t="s">
        <v>880</v>
      </c>
      <c r="M40" s="2" t="s">
        <v>1070</v>
      </c>
      <c r="N40" s="50" t="s">
        <v>1071</v>
      </c>
      <c r="O40" s="50"/>
      <c r="P40" s="50"/>
      <c r="Q40" s="50" t="s">
        <v>345</v>
      </c>
      <c r="R40" s="50" t="s">
        <v>345</v>
      </c>
      <c r="S40" s="50" t="s">
        <v>345</v>
      </c>
      <c r="T40" s="50" t="s">
        <v>302</v>
      </c>
      <c r="U40" s="50" t="s">
        <v>302</v>
      </c>
      <c r="V40" s="50" t="s">
        <v>302</v>
      </c>
      <c r="W40" s="2">
        <v>1762</v>
      </c>
      <c r="X40" s="2">
        <v>2</v>
      </c>
      <c r="Y40" s="2" t="s">
        <v>148</v>
      </c>
      <c r="Z40" s="2" t="s">
        <v>294</v>
      </c>
    </row>
    <row r="41" spans="1:26" s="6" customFormat="1" ht="39">
      <c r="A41" s="22">
        <v>2</v>
      </c>
      <c r="B41" s="114" t="s">
        <v>1112</v>
      </c>
      <c r="C41" s="22"/>
      <c r="D41" s="183"/>
      <c r="E41" s="183"/>
      <c r="F41" s="183"/>
      <c r="G41" s="184"/>
      <c r="H41" s="130">
        <v>11100</v>
      </c>
      <c r="I41" s="65" t="s">
        <v>144</v>
      </c>
      <c r="J41" s="22"/>
      <c r="K41" s="22" t="s">
        <v>1069</v>
      </c>
      <c r="L41" s="22"/>
      <c r="M41" s="22"/>
      <c r="N41" s="50"/>
      <c r="O41" s="50"/>
      <c r="P41" s="50"/>
      <c r="Q41" s="50"/>
      <c r="R41" s="50"/>
      <c r="S41" s="50"/>
      <c r="T41" s="50"/>
      <c r="U41" s="50"/>
      <c r="V41" s="50"/>
      <c r="W41" s="22"/>
      <c r="X41" s="22"/>
      <c r="Y41" s="22"/>
      <c r="Z41" s="22"/>
    </row>
    <row r="42" spans="1:26" s="4" customFormat="1" ht="12.75">
      <c r="A42" s="215" t="s">
        <v>0</v>
      </c>
      <c r="B42" s="215" t="s">
        <v>0</v>
      </c>
      <c r="C42" s="215"/>
      <c r="D42" s="25"/>
      <c r="E42" s="25"/>
      <c r="F42" s="17"/>
      <c r="G42" s="36"/>
      <c r="H42" s="133">
        <f>SUM(H40:H41)</f>
        <v>8907100</v>
      </c>
      <c r="I42" s="13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13" t="s">
        <v>119</v>
      </c>
      <c r="B43" s="213"/>
      <c r="C43" s="213"/>
      <c r="D43" s="213"/>
      <c r="E43" s="213"/>
      <c r="F43" s="213"/>
      <c r="G43" s="213"/>
      <c r="H43" s="37"/>
      <c r="I43" s="37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s="8" customFormat="1" ht="78.75">
      <c r="A44" s="2">
        <v>1</v>
      </c>
      <c r="B44" s="14" t="s">
        <v>423</v>
      </c>
      <c r="C44" s="2" t="s">
        <v>424</v>
      </c>
      <c r="D44" s="15" t="s">
        <v>294</v>
      </c>
      <c r="E44" s="15" t="s">
        <v>148</v>
      </c>
      <c r="F44" s="15" t="s">
        <v>425</v>
      </c>
      <c r="G44" s="61" t="s">
        <v>426</v>
      </c>
      <c r="H44" s="130">
        <v>7397000</v>
      </c>
      <c r="I44" s="65" t="s">
        <v>656</v>
      </c>
      <c r="J44" s="2" t="s">
        <v>434</v>
      </c>
      <c r="K44" s="2" t="s">
        <v>435</v>
      </c>
      <c r="L44" s="2" t="s">
        <v>436</v>
      </c>
      <c r="M44" s="2" t="s">
        <v>437</v>
      </c>
      <c r="N44" s="2" t="s">
        <v>438</v>
      </c>
      <c r="O44" s="2" t="s">
        <v>441</v>
      </c>
      <c r="P44" s="2" t="s">
        <v>442</v>
      </c>
      <c r="Q44" s="2" t="s">
        <v>344</v>
      </c>
      <c r="R44" s="2" t="s">
        <v>344</v>
      </c>
      <c r="S44" s="2" t="s">
        <v>344</v>
      </c>
      <c r="T44" s="2" t="s">
        <v>344</v>
      </c>
      <c r="U44" s="2" t="s">
        <v>344</v>
      </c>
      <c r="V44" s="2" t="s">
        <v>344</v>
      </c>
      <c r="W44" s="2">
        <v>1465.04</v>
      </c>
      <c r="X44" s="2">
        <v>3</v>
      </c>
      <c r="Y44" s="2" t="s">
        <v>294</v>
      </c>
      <c r="Z44" s="2" t="s">
        <v>294</v>
      </c>
    </row>
    <row r="45" spans="1:26" s="4" customFormat="1" ht="54" customHeight="1">
      <c r="A45" s="2">
        <v>2</v>
      </c>
      <c r="B45" s="132" t="s">
        <v>427</v>
      </c>
      <c r="C45" s="22" t="s">
        <v>428</v>
      </c>
      <c r="D45" s="15" t="s">
        <v>294</v>
      </c>
      <c r="E45" s="15" t="s">
        <v>148</v>
      </c>
      <c r="F45" s="15" t="s">
        <v>425</v>
      </c>
      <c r="G45" s="62">
        <v>1950</v>
      </c>
      <c r="H45" s="130">
        <v>85000</v>
      </c>
      <c r="I45" s="65" t="s">
        <v>656</v>
      </c>
      <c r="J45" s="2"/>
      <c r="K45" s="2" t="s">
        <v>435</v>
      </c>
      <c r="L45" s="2" t="s">
        <v>439</v>
      </c>
      <c r="M45" s="2" t="s">
        <v>440</v>
      </c>
      <c r="N45" s="2" t="s">
        <v>438</v>
      </c>
      <c r="O45" s="2" t="s">
        <v>441</v>
      </c>
      <c r="P45" s="2"/>
      <c r="Q45" s="2" t="s">
        <v>344</v>
      </c>
      <c r="R45" s="2" t="s">
        <v>443</v>
      </c>
      <c r="S45" s="2" t="s">
        <v>443</v>
      </c>
      <c r="T45" s="2" t="s">
        <v>344</v>
      </c>
      <c r="U45" s="2" t="s">
        <v>443</v>
      </c>
      <c r="V45" s="2" t="s">
        <v>443</v>
      </c>
      <c r="W45" s="2">
        <v>32</v>
      </c>
      <c r="X45" s="2">
        <v>1</v>
      </c>
      <c r="Y45" s="2" t="s">
        <v>148</v>
      </c>
      <c r="Z45" s="2" t="s">
        <v>148</v>
      </c>
    </row>
    <row r="46" spans="1:26" s="4" customFormat="1" ht="54" customHeight="1">
      <c r="A46" s="2">
        <v>3</v>
      </c>
      <c r="B46" s="132" t="s">
        <v>429</v>
      </c>
      <c r="C46" s="22" t="s">
        <v>430</v>
      </c>
      <c r="D46" s="15" t="s">
        <v>294</v>
      </c>
      <c r="E46" s="15" t="s">
        <v>148</v>
      </c>
      <c r="F46" s="15" t="s">
        <v>148</v>
      </c>
      <c r="G46" s="62" t="s">
        <v>431</v>
      </c>
      <c r="H46" s="130">
        <v>26750</v>
      </c>
      <c r="I46" s="65" t="s">
        <v>144</v>
      </c>
      <c r="J46" s="2"/>
      <c r="K46" s="2" t="s">
        <v>435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4" customFormat="1" ht="54" customHeight="1">
      <c r="A47" s="2">
        <v>4</v>
      </c>
      <c r="B47" s="132" t="s">
        <v>432</v>
      </c>
      <c r="C47" s="22" t="s">
        <v>430</v>
      </c>
      <c r="D47" s="15" t="s">
        <v>294</v>
      </c>
      <c r="E47" s="15" t="s">
        <v>148</v>
      </c>
      <c r="F47" s="15" t="s">
        <v>148</v>
      </c>
      <c r="G47" s="62"/>
      <c r="H47" s="130">
        <v>8300</v>
      </c>
      <c r="I47" s="65" t="s">
        <v>144</v>
      </c>
      <c r="J47" s="2"/>
      <c r="K47" s="2" t="s">
        <v>435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4" customFormat="1" ht="12.75" customHeight="1">
      <c r="A48" s="2">
        <v>5</v>
      </c>
      <c r="B48" s="40" t="s">
        <v>433</v>
      </c>
      <c r="C48" s="22" t="s">
        <v>430</v>
      </c>
      <c r="D48" s="15" t="s">
        <v>294</v>
      </c>
      <c r="E48" s="15" t="s">
        <v>148</v>
      </c>
      <c r="F48" s="15" t="s">
        <v>148</v>
      </c>
      <c r="G48" s="62"/>
      <c r="H48" s="130">
        <v>32750</v>
      </c>
      <c r="I48" s="65" t="s">
        <v>144</v>
      </c>
      <c r="J48" s="2"/>
      <c r="K48" s="2" t="s">
        <v>435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4" customFormat="1" ht="12.75">
      <c r="A49" s="215" t="s">
        <v>0</v>
      </c>
      <c r="B49" s="215"/>
      <c r="C49" s="215"/>
      <c r="D49" s="25"/>
      <c r="E49" s="25"/>
      <c r="F49" s="17"/>
      <c r="G49" s="36"/>
      <c r="H49" s="133">
        <f>SUM(H44:H48)</f>
        <v>7549800</v>
      </c>
      <c r="I49" s="13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 thickBot="1">
      <c r="A50" s="213" t="s">
        <v>120</v>
      </c>
      <c r="B50" s="213"/>
      <c r="C50" s="213"/>
      <c r="D50" s="213"/>
      <c r="E50" s="213"/>
      <c r="F50" s="213"/>
      <c r="G50" s="213"/>
      <c r="H50" s="37"/>
      <c r="I50" s="37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s="4" customFormat="1" ht="39" customHeight="1">
      <c r="A51" s="2">
        <v>1</v>
      </c>
      <c r="B51" s="168" t="s">
        <v>472</v>
      </c>
      <c r="C51" s="216" t="s">
        <v>473</v>
      </c>
      <c r="D51" s="15" t="s">
        <v>294</v>
      </c>
      <c r="E51" s="15" t="s">
        <v>148</v>
      </c>
      <c r="F51" s="15" t="s">
        <v>148</v>
      </c>
      <c r="G51" s="62">
        <v>1929</v>
      </c>
      <c r="H51" s="134">
        <v>760000</v>
      </c>
      <c r="I51" s="65" t="s">
        <v>656</v>
      </c>
      <c r="J51" s="205" t="s">
        <v>141</v>
      </c>
      <c r="K51" s="205" t="s">
        <v>87</v>
      </c>
      <c r="L51" s="2" t="s">
        <v>477</v>
      </c>
      <c r="M51" s="2" t="s">
        <v>478</v>
      </c>
      <c r="N51" s="2" t="s">
        <v>479</v>
      </c>
      <c r="O51" s="207"/>
      <c r="P51" s="211" t="s">
        <v>483</v>
      </c>
      <c r="Q51" s="209" t="s">
        <v>344</v>
      </c>
      <c r="R51" s="209" t="s">
        <v>344</v>
      </c>
      <c r="S51" s="209" t="s">
        <v>344</v>
      </c>
      <c r="T51" s="209" t="s">
        <v>484</v>
      </c>
      <c r="U51" s="209" t="s">
        <v>344</v>
      </c>
      <c r="V51" s="209" t="s">
        <v>344</v>
      </c>
      <c r="W51" s="175" t="s">
        <v>485</v>
      </c>
      <c r="X51" s="175">
        <v>1</v>
      </c>
      <c r="Y51" s="176" t="s">
        <v>486</v>
      </c>
      <c r="Z51" s="176" t="s">
        <v>148</v>
      </c>
    </row>
    <row r="52" spans="1:26" s="4" customFormat="1" ht="88.5" customHeight="1">
      <c r="A52" s="2">
        <v>2</v>
      </c>
      <c r="B52" s="168" t="s">
        <v>474</v>
      </c>
      <c r="C52" s="217"/>
      <c r="D52" s="15" t="s">
        <v>294</v>
      </c>
      <c r="E52" s="15" t="s">
        <v>148</v>
      </c>
      <c r="F52" s="15" t="s">
        <v>148</v>
      </c>
      <c r="G52" s="62">
        <v>1992</v>
      </c>
      <c r="H52" s="134">
        <v>3421000</v>
      </c>
      <c r="I52" s="65" t="s">
        <v>656</v>
      </c>
      <c r="J52" s="206"/>
      <c r="K52" s="206"/>
      <c r="L52" s="2" t="s">
        <v>480</v>
      </c>
      <c r="M52" s="2" t="s">
        <v>481</v>
      </c>
      <c r="N52" s="2" t="s">
        <v>482</v>
      </c>
      <c r="O52" s="208"/>
      <c r="P52" s="212"/>
      <c r="Q52" s="210"/>
      <c r="R52" s="210"/>
      <c r="S52" s="210"/>
      <c r="T52" s="210"/>
      <c r="U52" s="210"/>
      <c r="V52" s="210"/>
      <c r="W52" s="173" t="s">
        <v>487</v>
      </c>
      <c r="X52" s="173">
        <v>1</v>
      </c>
      <c r="Y52" s="171" t="s">
        <v>488</v>
      </c>
      <c r="Z52" s="171" t="s">
        <v>148</v>
      </c>
    </row>
    <row r="53" spans="1:26" s="4" customFormat="1" ht="15">
      <c r="A53" s="2">
        <v>3</v>
      </c>
      <c r="B53" s="168" t="s">
        <v>475</v>
      </c>
      <c r="C53" s="22"/>
      <c r="D53" s="15"/>
      <c r="E53" s="15"/>
      <c r="F53" s="15"/>
      <c r="G53" s="62">
        <v>2010</v>
      </c>
      <c r="H53" s="134">
        <v>45633.41</v>
      </c>
      <c r="I53" s="65" t="s">
        <v>144</v>
      </c>
      <c r="J53" s="2"/>
      <c r="K53" s="2"/>
      <c r="L53" s="2"/>
      <c r="M53" s="2"/>
      <c r="N53" s="2"/>
      <c r="O53" s="125"/>
      <c r="P53" s="174"/>
      <c r="Q53" s="174"/>
      <c r="R53" s="172"/>
      <c r="S53" s="172"/>
      <c r="T53" s="172"/>
      <c r="U53" s="172"/>
      <c r="V53" s="172"/>
      <c r="W53" s="172"/>
      <c r="X53" s="171"/>
      <c r="Y53" s="171"/>
      <c r="Z53" s="171"/>
    </row>
    <row r="54" spans="1:26" s="4" customFormat="1" ht="26.25">
      <c r="A54" s="2">
        <v>4</v>
      </c>
      <c r="B54" s="168" t="s">
        <v>476</v>
      </c>
      <c r="C54" s="22"/>
      <c r="D54" s="15"/>
      <c r="E54" s="15"/>
      <c r="F54" s="15"/>
      <c r="G54" s="62">
        <v>2010</v>
      </c>
      <c r="H54" s="134">
        <v>108113.39</v>
      </c>
      <c r="I54" s="65" t="s">
        <v>144</v>
      </c>
      <c r="J54" s="2"/>
      <c r="K54" s="2"/>
      <c r="L54" s="2"/>
      <c r="M54" s="2"/>
      <c r="N54" s="2"/>
      <c r="O54" s="125"/>
      <c r="P54" s="174"/>
      <c r="Q54" s="174"/>
      <c r="R54" s="172"/>
      <c r="S54" s="172"/>
      <c r="T54" s="172"/>
      <c r="U54" s="172"/>
      <c r="V54" s="172"/>
      <c r="W54" s="171"/>
      <c r="X54" s="171"/>
      <c r="Y54" s="171"/>
      <c r="Z54" s="171"/>
    </row>
    <row r="55" spans="1:26" s="8" customFormat="1" ht="12.75">
      <c r="A55" s="2"/>
      <c r="B55" s="215" t="s">
        <v>0</v>
      </c>
      <c r="C55" s="215"/>
      <c r="D55" s="25"/>
      <c r="E55" s="25"/>
      <c r="F55" s="15"/>
      <c r="G55" s="36"/>
      <c r="H55" s="133">
        <f>SUM(H51:H54)</f>
        <v>4334746.8</v>
      </c>
      <c r="I55" s="1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13" t="s">
        <v>121</v>
      </c>
      <c r="B56" s="213"/>
      <c r="C56" s="213"/>
      <c r="D56" s="213"/>
      <c r="E56" s="213"/>
      <c r="F56" s="213"/>
      <c r="G56" s="213"/>
      <c r="H56" s="37"/>
      <c r="I56" s="37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s="18" customFormat="1" ht="92.25">
      <c r="A57" s="2">
        <v>1</v>
      </c>
      <c r="B57" s="14" t="s">
        <v>1090</v>
      </c>
      <c r="C57" s="2" t="s">
        <v>1091</v>
      </c>
      <c r="D57" s="15" t="s">
        <v>503</v>
      </c>
      <c r="E57" s="15" t="s">
        <v>504</v>
      </c>
      <c r="F57" s="15" t="s">
        <v>504</v>
      </c>
      <c r="G57" s="36">
        <v>2010</v>
      </c>
      <c r="H57" s="130">
        <v>7639000</v>
      </c>
      <c r="I57" s="65" t="s">
        <v>656</v>
      </c>
      <c r="J57" s="170" t="s">
        <v>1113</v>
      </c>
      <c r="K57" s="170" t="s">
        <v>1114</v>
      </c>
      <c r="L57" s="170" t="s">
        <v>1097</v>
      </c>
      <c r="M57" s="170" t="s">
        <v>1115</v>
      </c>
      <c r="N57" s="170" t="s">
        <v>1116</v>
      </c>
      <c r="O57" s="170"/>
      <c r="P57" s="22" t="s">
        <v>1097</v>
      </c>
      <c r="Q57" s="22" t="s">
        <v>344</v>
      </c>
      <c r="R57" s="22" t="s">
        <v>1098</v>
      </c>
      <c r="S57" s="22" t="s">
        <v>345</v>
      </c>
      <c r="T57" s="22" t="s">
        <v>344</v>
      </c>
      <c r="U57" s="22" t="s">
        <v>566</v>
      </c>
      <c r="V57" s="22" t="s">
        <v>345</v>
      </c>
      <c r="W57" s="22">
        <v>1513.03</v>
      </c>
      <c r="X57" s="22">
        <v>1</v>
      </c>
      <c r="Y57" s="22" t="s">
        <v>1099</v>
      </c>
      <c r="Z57" s="22" t="s">
        <v>1100</v>
      </c>
    </row>
    <row r="58" spans="1:26" s="18" customFormat="1" ht="39">
      <c r="A58" s="2">
        <v>2</v>
      </c>
      <c r="B58" s="14" t="s">
        <v>1092</v>
      </c>
      <c r="C58" s="2"/>
      <c r="D58" s="15"/>
      <c r="E58" s="15"/>
      <c r="F58" s="15"/>
      <c r="G58" s="36">
        <v>1981</v>
      </c>
      <c r="H58" s="130">
        <v>3928.24</v>
      </c>
      <c r="I58" s="12" t="s">
        <v>144</v>
      </c>
      <c r="J58" s="2"/>
      <c r="K58" s="22" t="s">
        <v>1096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s="18" customFormat="1" ht="39">
      <c r="A59" s="2">
        <v>3</v>
      </c>
      <c r="B59" s="14" t="s">
        <v>1093</v>
      </c>
      <c r="C59" s="2"/>
      <c r="D59" s="15"/>
      <c r="E59" s="15"/>
      <c r="F59" s="15"/>
      <c r="G59" s="36">
        <v>2010</v>
      </c>
      <c r="H59" s="130">
        <v>4880</v>
      </c>
      <c r="I59" s="12" t="s">
        <v>144</v>
      </c>
      <c r="J59" s="2"/>
      <c r="K59" s="22" t="s">
        <v>1096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s="18" customFormat="1" ht="39">
      <c r="A60" s="2">
        <v>4</v>
      </c>
      <c r="B60" s="14" t="s">
        <v>1094</v>
      </c>
      <c r="C60" s="2"/>
      <c r="D60" s="15"/>
      <c r="E60" s="15"/>
      <c r="F60" s="15"/>
      <c r="G60" s="36">
        <v>1981</v>
      </c>
      <c r="H60" s="130">
        <v>14350.89</v>
      </c>
      <c r="I60" s="12" t="s">
        <v>144</v>
      </c>
      <c r="J60" s="2"/>
      <c r="K60" s="22" t="s">
        <v>1096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s="18" customFormat="1" ht="39">
      <c r="A61" s="2">
        <v>5</v>
      </c>
      <c r="B61" s="14" t="s">
        <v>1095</v>
      </c>
      <c r="C61" s="2"/>
      <c r="D61" s="15"/>
      <c r="E61" s="15"/>
      <c r="F61" s="15"/>
      <c r="G61" s="36">
        <v>2010</v>
      </c>
      <c r="H61" s="130">
        <v>255426.19</v>
      </c>
      <c r="I61" s="12" t="s">
        <v>144</v>
      </c>
      <c r="J61" s="2"/>
      <c r="K61" s="22" t="s">
        <v>1096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s="4" customFormat="1" ht="14.25" customHeight="1">
      <c r="A62" s="215" t="s">
        <v>12</v>
      </c>
      <c r="B62" s="215"/>
      <c r="C62" s="215"/>
      <c r="D62" s="25"/>
      <c r="E62" s="25"/>
      <c r="F62" s="17"/>
      <c r="G62" s="36"/>
      <c r="H62" s="131">
        <f>SUM(H57:H61)</f>
        <v>7917585.32</v>
      </c>
      <c r="I62" s="13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s="4" customFormat="1" ht="15" customHeight="1">
      <c r="A63" s="218" t="s">
        <v>122</v>
      </c>
      <c r="B63" s="218"/>
      <c r="C63" s="218"/>
      <c r="D63" s="218"/>
      <c r="E63" s="218"/>
      <c r="F63" s="218"/>
      <c r="G63" s="218"/>
      <c r="H63" s="37"/>
      <c r="I63" s="37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s="18" customFormat="1" ht="39">
      <c r="A64" s="2">
        <v>1</v>
      </c>
      <c r="B64" s="14" t="s">
        <v>501</v>
      </c>
      <c r="C64" s="2" t="s">
        <v>502</v>
      </c>
      <c r="D64" s="15" t="s">
        <v>503</v>
      </c>
      <c r="E64" s="15" t="s">
        <v>504</v>
      </c>
      <c r="F64" s="15" t="s">
        <v>503</v>
      </c>
      <c r="G64" s="36">
        <v>1926</v>
      </c>
      <c r="H64" s="130">
        <v>12286000</v>
      </c>
      <c r="I64" s="65" t="s">
        <v>656</v>
      </c>
      <c r="J64" s="111" t="s">
        <v>539</v>
      </c>
      <c r="K64" s="49" t="s">
        <v>540</v>
      </c>
      <c r="L64" s="49" t="s">
        <v>541</v>
      </c>
      <c r="M64" s="49" t="s">
        <v>542</v>
      </c>
      <c r="N64" s="49" t="s">
        <v>543</v>
      </c>
      <c r="O64" s="22" t="s">
        <v>563</v>
      </c>
      <c r="P64" s="22" t="s">
        <v>564</v>
      </c>
      <c r="Q64" s="22" t="s">
        <v>565</v>
      </c>
      <c r="R64" s="22" t="s">
        <v>565</v>
      </c>
      <c r="S64" s="22" t="s">
        <v>565</v>
      </c>
      <c r="T64" s="22" t="s">
        <v>565</v>
      </c>
      <c r="U64" s="22" t="s">
        <v>566</v>
      </c>
      <c r="V64" s="22" t="s">
        <v>565</v>
      </c>
      <c r="W64" s="22">
        <v>3700</v>
      </c>
      <c r="X64" s="22">
        <v>4</v>
      </c>
      <c r="Y64" s="22" t="s">
        <v>503</v>
      </c>
      <c r="Z64" s="22" t="s">
        <v>504</v>
      </c>
    </row>
    <row r="65" spans="1:26" s="18" customFormat="1" ht="39">
      <c r="A65" s="2">
        <v>2</v>
      </c>
      <c r="B65" s="14" t="s">
        <v>505</v>
      </c>
      <c r="C65" s="2" t="s">
        <v>502</v>
      </c>
      <c r="D65" s="15" t="s">
        <v>503</v>
      </c>
      <c r="E65" s="15" t="s">
        <v>504</v>
      </c>
      <c r="F65" s="15" t="s">
        <v>504</v>
      </c>
      <c r="G65" s="36">
        <v>1987</v>
      </c>
      <c r="H65" s="130">
        <v>5645000</v>
      </c>
      <c r="I65" s="65" t="s">
        <v>656</v>
      </c>
      <c r="J65" s="111" t="s">
        <v>544</v>
      </c>
      <c r="K65" s="2" t="s">
        <v>540</v>
      </c>
      <c r="L65" s="2" t="s">
        <v>541</v>
      </c>
      <c r="M65" s="2" t="s">
        <v>542</v>
      </c>
      <c r="N65" s="2" t="s">
        <v>543</v>
      </c>
      <c r="O65" s="22" t="s">
        <v>563</v>
      </c>
      <c r="P65" s="22" t="s">
        <v>567</v>
      </c>
      <c r="Q65" s="22" t="s">
        <v>565</v>
      </c>
      <c r="R65" s="22" t="s">
        <v>565</v>
      </c>
      <c r="S65" s="22" t="s">
        <v>565</v>
      </c>
      <c r="T65" s="22" t="s">
        <v>565</v>
      </c>
      <c r="U65" s="22" t="s">
        <v>566</v>
      </c>
      <c r="V65" s="22" t="s">
        <v>565</v>
      </c>
      <c r="W65" s="22">
        <v>1700</v>
      </c>
      <c r="X65" s="22">
        <v>3</v>
      </c>
      <c r="Y65" s="22" t="s">
        <v>503</v>
      </c>
      <c r="Z65" s="22" t="s">
        <v>503</v>
      </c>
    </row>
    <row r="66" spans="1:26" s="18" customFormat="1" ht="26.25">
      <c r="A66" s="2">
        <v>3</v>
      </c>
      <c r="B66" s="14" t="s">
        <v>506</v>
      </c>
      <c r="C66" s="2" t="s">
        <v>507</v>
      </c>
      <c r="D66" s="15" t="s">
        <v>503</v>
      </c>
      <c r="E66" s="15" t="s">
        <v>504</v>
      </c>
      <c r="F66" s="15" t="s">
        <v>504</v>
      </c>
      <c r="G66" s="36">
        <v>2014</v>
      </c>
      <c r="H66" s="130">
        <v>48000</v>
      </c>
      <c r="I66" s="65" t="s">
        <v>656</v>
      </c>
      <c r="J66" s="111" t="s">
        <v>545</v>
      </c>
      <c r="K66" s="2" t="s">
        <v>540</v>
      </c>
      <c r="L66" s="2" t="s">
        <v>546</v>
      </c>
      <c r="M66" s="2" t="s">
        <v>547</v>
      </c>
      <c r="N66" s="2" t="s">
        <v>548</v>
      </c>
      <c r="O66" s="22" t="s">
        <v>563</v>
      </c>
      <c r="P66" s="22" t="s">
        <v>568</v>
      </c>
      <c r="Q66" s="22" t="s">
        <v>565</v>
      </c>
      <c r="R66" s="22" t="s">
        <v>565</v>
      </c>
      <c r="S66" s="22" t="s">
        <v>565</v>
      </c>
      <c r="T66" s="22" t="s">
        <v>565</v>
      </c>
      <c r="U66" s="22" t="s">
        <v>566</v>
      </c>
      <c r="V66" s="22" t="s">
        <v>565</v>
      </c>
      <c r="W66" s="22">
        <v>18</v>
      </c>
      <c r="X66" s="22">
        <v>1</v>
      </c>
      <c r="Y66" s="22" t="s">
        <v>504</v>
      </c>
      <c r="Z66" s="22" t="s">
        <v>504</v>
      </c>
    </row>
    <row r="67" spans="1:26" s="18" customFormat="1" ht="26.25">
      <c r="A67" s="2">
        <v>4</v>
      </c>
      <c r="B67" s="14" t="s">
        <v>508</v>
      </c>
      <c r="C67" s="2" t="s">
        <v>509</v>
      </c>
      <c r="D67" s="15" t="s">
        <v>503</v>
      </c>
      <c r="E67" s="15" t="s">
        <v>504</v>
      </c>
      <c r="F67" s="15"/>
      <c r="G67" s="36">
        <v>2008</v>
      </c>
      <c r="H67" s="130">
        <v>52689.2</v>
      </c>
      <c r="I67" s="12" t="s">
        <v>144</v>
      </c>
      <c r="J67" s="111" t="s">
        <v>549</v>
      </c>
      <c r="K67" s="2" t="s">
        <v>540</v>
      </c>
      <c r="L67" s="2" t="s">
        <v>550</v>
      </c>
      <c r="M67" s="2"/>
      <c r="N67" s="2"/>
      <c r="O67" s="22"/>
      <c r="P67" s="22"/>
      <c r="Q67" s="22" t="s">
        <v>565</v>
      </c>
      <c r="R67" s="22"/>
      <c r="S67" s="22"/>
      <c r="T67" s="22"/>
      <c r="U67" s="22"/>
      <c r="V67" s="22"/>
      <c r="W67" s="22">
        <v>154</v>
      </c>
      <c r="X67" s="22"/>
      <c r="Y67" s="22"/>
      <c r="Z67" s="22"/>
    </row>
    <row r="68" spans="1:26" s="18" customFormat="1" ht="26.25">
      <c r="A68" s="2">
        <v>5</v>
      </c>
      <c r="B68" s="14" t="s">
        <v>510</v>
      </c>
      <c r="C68" s="2" t="s">
        <v>511</v>
      </c>
      <c r="D68" s="15" t="s">
        <v>503</v>
      </c>
      <c r="E68" s="15" t="s">
        <v>504</v>
      </c>
      <c r="F68" s="15"/>
      <c r="G68" s="36">
        <v>2008</v>
      </c>
      <c r="H68" s="130">
        <v>258832.27</v>
      </c>
      <c r="I68" s="12" t="s">
        <v>144</v>
      </c>
      <c r="J68" s="111" t="s">
        <v>549</v>
      </c>
      <c r="K68" s="2" t="s">
        <v>540</v>
      </c>
      <c r="L68" s="2" t="s">
        <v>551</v>
      </c>
      <c r="M68" s="2"/>
      <c r="N68" s="2"/>
      <c r="O68" s="22"/>
      <c r="P68" s="22"/>
      <c r="Q68" s="22" t="s">
        <v>565</v>
      </c>
      <c r="R68" s="22"/>
      <c r="S68" s="22"/>
      <c r="T68" s="22"/>
      <c r="U68" s="22"/>
      <c r="V68" s="22"/>
      <c r="W68" s="22"/>
      <c r="X68" s="22"/>
      <c r="Y68" s="22"/>
      <c r="Z68" s="22"/>
    </row>
    <row r="69" spans="1:26" s="18" customFormat="1" ht="26.25">
      <c r="A69" s="2">
        <v>6</v>
      </c>
      <c r="B69" s="14" t="s">
        <v>512</v>
      </c>
      <c r="C69" s="2" t="s">
        <v>513</v>
      </c>
      <c r="D69" s="15" t="s">
        <v>503</v>
      </c>
      <c r="E69" s="15" t="s">
        <v>504</v>
      </c>
      <c r="F69" s="15"/>
      <c r="G69" s="36">
        <v>2008</v>
      </c>
      <c r="H69" s="130">
        <v>168796.45</v>
      </c>
      <c r="I69" s="12" t="s">
        <v>144</v>
      </c>
      <c r="J69" s="111" t="s">
        <v>549</v>
      </c>
      <c r="K69" s="2" t="s">
        <v>540</v>
      </c>
      <c r="L69" s="2" t="s">
        <v>552</v>
      </c>
      <c r="M69" s="2"/>
      <c r="N69" s="2"/>
      <c r="O69" s="22"/>
      <c r="P69" s="22"/>
      <c r="Q69" s="22" t="s">
        <v>565</v>
      </c>
      <c r="R69" s="22"/>
      <c r="S69" s="22"/>
      <c r="T69" s="22"/>
      <c r="U69" s="22"/>
      <c r="V69" s="22"/>
      <c r="W69" s="22">
        <v>476</v>
      </c>
      <c r="X69" s="22"/>
      <c r="Y69" s="22"/>
      <c r="Z69" s="22"/>
    </row>
    <row r="70" spans="1:26" s="18" customFormat="1" ht="26.25">
      <c r="A70" s="2">
        <v>7</v>
      </c>
      <c r="B70" s="14" t="s">
        <v>514</v>
      </c>
      <c r="C70" s="2" t="s">
        <v>513</v>
      </c>
      <c r="D70" s="15" t="s">
        <v>503</v>
      </c>
      <c r="E70" s="15" t="s">
        <v>504</v>
      </c>
      <c r="F70" s="15"/>
      <c r="G70" s="36">
        <v>2008</v>
      </c>
      <c r="H70" s="130">
        <v>860457.43</v>
      </c>
      <c r="I70" s="12" t="s">
        <v>144</v>
      </c>
      <c r="J70" s="111" t="s">
        <v>549</v>
      </c>
      <c r="K70" s="2" t="s">
        <v>540</v>
      </c>
      <c r="L70" s="2" t="s">
        <v>553</v>
      </c>
      <c r="M70" s="2"/>
      <c r="N70" s="2"/>
      <c r="O70" s="22"/>
      <c r="P70" s="22"/>
      <c r="Q70" s="22" t="s">
        <v>565</v>
      </c>
      <c r="R70" s="22"/>
      <c r="S70" s="22"/>
      <c r="T70" s="22"/>
      <c r="U70" s="22"/>
      <c r="V70" s="22"/>
      <c r="W70" s="22">
        <v>2048</v>
      </c>
      <c r="X70" s="22"/>
      <c r="Y70" s="22"/>
      <c r="Z70" s="22"/>
    </row>
    <row r="71" spans="1:26" s="18" customFormat="1" ht="26.25">
      <c r="A71" s="2">
        <v>8</v>
      </c>
      <c r="B71" s="14" t="s">
        <v>515</v>
      </c>
      <c r="C71" s="2"/>
      <c r="D71" s="15" t="s">
        <v>503</v>
      </c>
      <c r="E71" s="15" t="s">
        <v>504</v>
      </c>
      <c r="F71" s="15"/>
      <c r="G71" s="36">
        <v>2002</v>
      </c>
      <c r="H71" s="130">
        <v>2221.94</v>
      </c>
      <c r="I71" s="12" t="s">
        <v>144</v>
      </c>
      <c r="J71" s="111" t="s">
        <v>549</v>
      </c>
      <c r="K71" s="2" t="s">
        <v>540</v>
      </c>
      <c r="L71" s="2"/>
      <c r="M71" s="2"/>
      <c r="N71" s="2"/>
      <c r="O71" s="22"/>
      <c r="P71" s="22"/>
      <c r="Q71" s="22" t="s">
        <v>565</v>
      </c>
      <c r="R71" s="22"/>
      <c r="S71" s="22"/>
      <c r="T71" s="22"/>
      <c r="U71" s="22"/>
      <c r="V71" s="22"/>
      <c r="W71" s="22"/>
      <c r="X71" s="22"/>
      <c r="Y71" s="22"/>
      <c r="Z71" s="22"/>
    </row>
    <row r="72" spans="1:26" s="18" customFormat="1" ht="26.25">
      <c r="A72" s="2">
        <v>9</v>
      </c>
      <c r="B72" s="14" t="s">
        <v>516</v>
      </c>
      <c r="C72" s="2"/>
      <c r="D72" s="15" t="s">
        <v>503</v>
      </c>
      <c r="E72" s="15" t="s">
        <v>504</v>
      </c>
      <c r="F72" s="15"/>
      <c r="G72" s="36">
        <v>2002</v>
      </c>
      <c r="H72" s="130">
        <v>252828.56</v>
      </c>
      <c r="I72" s="12" t="s">
        <v>144</v>
      </c>
      <c r="J72" s="111" t="s">
        <v>549</v>
      </c>
      <c r="K72" s="2" t="s">
        <v>540</v>
      </c>
      <c r="L72" s="2"/>
      <c r="M72" s="2"/>
      <c r="N72" s="2"/>
      <c r="O72" s="22"/>
      <c r="P72" s="22"/>
      <c r="Q72" s="22" t="s">
        <v>565</v>
      </c>
      <c r="R72" s="22"/>
      <c r="S72" s="22"/>
      <c r="T72" s="22"/>
      <c r="U72" s="22"/>
      <c r="V72" s="22"/>
      <c r="W72" s="22"/>
      <c r="X72" s="22"/>
      <c r="Y72" s="22"/>
      <c r="Z72" s="22"/>
    </row>
    <row r="73" spans="1:26" s="18" customFormat="1" ht="26.25">
      <c r="A73" s="2">
        <v>10</v>
      </c>
      <c r="B73" s="14" t="s">
        <v>517</v>
      </c>
      <c r="C73" s="2"/>
      <c r="D73" s="15" t="s">
        <v>503</v>
      </c>
      <c r="E73" s="15" t="s">
        <v>504</v>
      </c>
      <c r="F73" s="15"/>
      <c r="G73" s="36">
        <v>2017</v>
      </c>
      <c r="H73" s="130">
        <v>167558.07</v>
      </c>
      <c r="I73" s="12" t="s">
        <v>144</v>
      </c>
      <c r="J73" s="111" t="s">
        <v>549</v>
      </c>
      <c r="K73" s="2" t="s">
        <v>540</v>
      </c>
      <c r="L73" s="2"/>
      <c r="M73" s="2"/>
      <c r="N73" s="2"/>
      <c r="O73" s="22"/>
      <c r="P73" s="22"/>
      <c r="Q73" s="22" t="s">
        <v>565</v>
      </c>
      <c r="R73" s="22"/>
      <c r="S73" s="22"/>
      <c r="T73" s="22"/>
      <c r="U73" s="22"/>
      <c r="V73" s="22"/>
      <c r="W73" s="22"/>
      <c r="X73" s="22"/>
      <c r="Y73" s="22"/>
      <c r="Z73" s="22"/>
    </row>
    <row r="74" spans="1:26" s="18" customFormat="1" ht="39">
      <c r="A74" s="2">
        <v>11</v>
      </c>
      <c r="B74" s="14" t="s">
        <v>518</v>
      </c>
      <c r="C74" s="2"/>
      <c r="D74" s="15" t="s">
        <v>503</v>
      </c>
      <c r="E74" s="15" t="s">
        <v>504</v>
      </c>
      <c r="F74" s="15"/>
      <c r="G74" s="36">
        <v>2013</v>
      </c>
      <c r="H74" s="130">
        <v>89722.82</v>
      </c>
      <c r="I74" s="12" t="s">
        <v>144</v>
      </c>
      <c r="J74" s="111" t="s">
        <v>549</v>
      </c>
      <c r="K74" s="2" t="s">
        <v>540</v>
      </c>
      <c r="L74" s="2" t="s">
        <v>554</v>
      </c>
      <c r="M74" s="2"/>
      <c r="N74" s="2"/>
      <c r="O74" s="22"/>
      <c r="P74" s="22"/>
      <c r="Q74" s="22" t="s">
        <v>565</v>
      </c>
      <c r="R74" s="22"/>
      <c r="S74" s="22"/>
      <c r="T74" s="22"/>
      <c r="U74" s="22"/>
      <c r="V74" s="22"/>
      <c r="W74" s="22">
        <v>501</v>
      </c>
      <c r="X74" s="22"/>
      <c r="Y74" s="22"/>
      <c r="Z74" s="22"/>
    </row>
    <row r="75" spans="1:26" s="18" customFormat="1" ht="26.25">
      <c r="A75" s="2">
        <v>12</v>
      </c>
      <c r="B75" s="14" t="s">
        <v>519</v>
      </c>
      <c r="C75" s="2"/>
      <c r="D75" s="15" t="s">
        <v>503</v>
      </c>
      <c r="E75" s="15" t="s">
        <v>504</v>
      </c>
      <c r="F75" s="15"/>
      <c r="G75" s="36">
        <v>2013</v>
      </c>
      <c r="H75" s="130">
        <v>4753.83</v>
      </c>
      <c r="I75" s="12" t="s">
        <v>144</v>
      </c>
      <c r="J75" s="111" t="s">
        <v>549</v>
      </c>
      <c r="K75" s="2" t="s">
        <v>540</v>
      </c>
      <c r="L75" s="2"/>
      <c r="M75" s="2"/>
      <c r="N75" s="2"/>
      <c r="O75" s="22"/>
      <c r="P75" s="22"/>
      <c r="Q75" s="22" t="s">
        <v>565</v>
      </c>
      <c r="R75" s="22"/>
      <c r="S75" s="22"/>
      <c r="T75" s="22"/>
      <c r="U75" s="22"/>
      <c r="V75" s="22"/>
      <c r="W75" s="22">
        <v>40.5</v>
      </c>
      <c r="X75" s="22"/>
      <c r="Y75" s="22"/>
      <c r="Z75" s="22"/>
    </row>
    <row r="76" spans="1:26" s="18" customFormat="1" ht="26.25">
      <c r="A76" s="2">
        <v>13</v>
      </c>
      <c r="B76" s="14" t="s">
        <v>520</v>
      </c>
      <c r="C76" s="2"/>
      <c r="D76" s="15" t="s">
        <v>503</v>
      </c>
      <c r="E76" s="15" t="s">
        <v>504</v>
      </c>
      <c r="F76" s="15"/>
      <c r="G76" s="36">
        <v>2013</v>
      </c>
      <c r="H76" s="130">
        <v>101084.27</v>
      </c>
      <c r="I76" s="12" t="s">
        <v>144</v>
      </c>
      <c r="J76" s="111" t="s">
        <v>549</v>
      </c>
      <c r="K76" s="2" t="s">
        <v>540</v>
      </c>
      <c r="L76" s="2" t="s">
        <v>551</v>
      </c>
      <c r="M76" s="2"/>
      <c r="N76" s="2"/>
      <c r="O76" s="22"/>
      <c r="P76" s="22"/>
      <c r="Q76" s="22" t="s">
        <v>565</v>
      </c>
      <c r="R76" s="22"/>
      <c r="S76" s="22"/>
      <c r="T76" s="22"/>
      <c r="U76" s="22"/>
      <c r="V76" s="22"/>
      <c r="W76" s="22"/>
      <c r="X76" s="22"/>
      <c r="Y76" s="22"/>
      <c r="Z76" s="22"/>
    </row>
    <row r="77" spans="1:26" s="18" customFormat="1" ht="78.75">
      <c r="A77" s="2">
        <v>14</v>
      </c>
      <c r="B77" s="14" t="s">
        <v>521</v>
      </c>
      <c r="C77" s="2"/>
      <c r="D77" s="15" t="s">
        <v>503</v>
      </c>
      <c r="E77" s="15" t="s">
        <v>504</v>
      </c>
      <c r="F77" s="15"/>
      <c r="G77" s="36">
        <v>2013</v>
      </c>
      <c r="H77" s="130">
        <v>3251.64</v>
      </c>
      <c r="I77" s="12" t="s">
        <v>144</v>
      </c>
      <c r="J77" s="111" t="s">
        <v>549</v>
      </c>
      <c r="K77" s="2" t="s">
        <v>540</v>
      </c>
      <c r="L77" s="112" t="s">
        <v>555</v>
      </c>
      <c r="M77" s="2"/>
      <c r="N77" s="2"/>
      <c r="O77" s="22"/>
      <c r="P77" s="22"/>
      <c r="Q77" s="22" t="s">
        <v>565</v>
      </c>
      <c r="R77" s="22"/>
      <c r="S77" s="22"/>
      <c r="T77" s="22"/>
      <c r="U77" s="22"/>
      <c r="V77" s="22"/>
      <c r="W77" s="22"/>
      <c r="X77" s="22"/>
      <c r="Y77" s="22"/>
      <c r="Z77" s="22"/>
    </row>
    <row r="78" spans="1:26" s="18" customFormat="1" ht="78.75">
      <c r="A78" s="2">
        <v>15</v>
      </c>
      <c r="B78" s="14" t="s">
        <v>521</v>
      </c>
      <c r="C78" s="2"/>
      <c r="D78" s="15" t="s">
        <v>503</v>
      </c>
      <c r="E78" s="15" t="s">
        <v>504</v>
      </c>
      <c r="F78" s="15"/>
      <c r="G78" s="36">
        <v>2013</v>
      </c>
      <c r="H78" s="130">
        <v>9481.1</v>
      </c>
      <c r="I78" s="12" t="s">
        <v>144</v>
      </c>
      <c r="J78" s="111" t="s">
        <v>549</v>
      </c>
      <c r="K78" s="2" t="s">
        <v>540</v>
      </c>
      <c r="L78" s="112" t="s">
        <v>555</v>
      </c>
      <c r="M78" s="2"/>
      <c r="N78" s="2"/>
      <c r="O78" s="22"/>
      <c r="P78" s="22"/>
      <c r="Q78" s="22" t="s">
        <v>565</v>
      </c>
      <c r="R78" s="22"/>
      <c r="S78" s="22"/>
      <c r="T78" s="22"/>
      <c r="U78" s="22"/>
      <c r="V78" s="22"/>
      <c r="W78" s="22"/>
      <c r="X78" s="22"/>
      <c r="Y78" s="22"/>
      <c r="Z78" s="22"/>
    </row>
    <row r="79" spans="1:26" s="18" customFormat="1" ht="78.75">
      <c r="A79" s="2">
        <v>16</v>
      </c>
      <c r="B79" s="14" t="s">
        <v>521</v>
      </c>
      <c r="C79" s="2"/>
      <c r="D79" s="15" t="s">
        <v>503</v>
      </c>
      <c r="E79" s="15" t="s">
        <v>504</v>
      </c>
      <c r="F79" s="15"/>
      <c r="G79" s="36">
        <v>2013</v>
      </c>
      <c r="H79" s="130">
        <v>10755.62</v>
      </c>
      <c r="I79" s="12" t="s">
        <v>144</v>
      </c>
      <c r="J79" s="111" t="s">
        <v>549</v>
      </c>
      <c r="K79" s="2" t="s">
        <v>540</v>
      </c>
      <c r="L79" s="112" t="s">
        <v>555</v>
      </c>
      <c r="M79" s="2"/>
      <c r="N79" s="112"/>
      <c r="O79" s="22"/>
      <c r="P79" s="22"/>
      <c r="Q79" s="22" t="s">
        <v>565</v>
      </c>
      <c r="R79" s="22"/>
      <c r="S79" s="22"/>
      <c r="T79" s="22"/>
      <c r="U79" s="22"/>
      <c r="V79" s="22"/>
      <c r="W79" s="22"/>
      <c r="X79" s="22"/>
      <c r="Y79" s="22"/>
      <c r="Z79" s="22"/>
    </row>
    <row r="80" spans="1:26" s="18" customFormat="1" ht="26.25">
      <c r="A80" s="2">
        <v>17</v>
      </c>
      <c r="B80" s="14" t="s">
        <v>522</v>
      </c>
      <c r="C80" s="2"/>
      <c r="D80" s="15" t="s">
        <v>503</v>
      </c>
      <c r="E80" s="15" t="s">
        <v>504</v>
      </c>
      <c r="F80" s="15"/>
      <c r="G80" s="36">
        <v>2013</v>
      </c>
      <c r="H80" s="130">
        <v>676374.59</v>
      </c>
      <c r="I80" s="12" t="s">
        <v>144</v>
      </c>
      <c r="J80" s="111" t="s">
        <v>549</v>
      </c>
      <c r="K80" s="2" t="s">
        <v>540</v>
      </c>
      <c r="L80" s="112" t="s">
        <v>550</v>
      </c>
      <c r="M80" s="2"/>
      <c r="N80" s="112"/>
      <c r="O80" s="22"/>
      <c r="P80" s="22"/>
      <c r="Q80" s="22" t="s">
        <v>565</v>
      </c>
      <c r="R80" s="22"/>
      <c r="S80" s="22"/>
      <c r="T80" s="22"/>
      <c r="U80" s="22"/>
      <c r="V80" s="22"/>
      <c r="W80" s="22">
        <v>2773.65</v>
      </c>
      <c r="X80" s="22"/>
      <c r="Y80" s="22"/>
      <c r="Z80" s="22"/>
    </row>
    <row r="81" spans="1:26" s="18" customFormat="1" ht="26.25">
      <c r="A81" s="2">
        <v>18</v>
      </c>
      <c r="B81" s="14" t="s">
        <v>523</v>
      </c>
      <c r="C81" s="2" t="s">
        <v>524</v>
      </c>
      <c r="D81" s="15" t="s">
        <v>503</v>
      </c>
      <c r="E81" s="15" t="s">
        <v>504</v>
      </c>
      <c r="F81" s="15"/>
      <c r="G81" s="36">
        <v>2013</v>
      </c>
      <c r="H81" s="130">
        <v>111844.45</v>
      </c>
      <c r="I81" s="12" t="s">
        <v>144</v>
      </c>
      <c r="J81" s="111" t="s">
        <v>549</v>
      </c>
      <c r="K81" s="2" t="s">
        <v>540</v>
      </c>
      <c r="L81" s="112" t="s">
        <v>556</v>
      </c>
      <c r="M81" s="2"/>
      <c r="N81" s="112"/>
      <c r="O81" s="22"/>
      <c r="P81" s="22"/>
      <c r="Q81" s="22" t="s">
        <v>565</v>
      </c>
      <c r="R81" s="22"/>
      <c r="S81" s="22"/>
      <c r="T81" s="22"/>
      <c r="U81" s="22"/>
      <c r="V81" s="22"/>
      <c r="W81" s="22">
        <v>752.25</v>
      </c>
      <c r="X81" s="22"/>
      <c r="Y81" s="22"/>
      <c r="Z81" s="22"/>
    </row>
    <row r="82" spans="1:26" s="18" customFormat="1" ht="26.25">
      <c r="A82" s="2">
        <v>19</v>
      </c>
      <c r="B82" s="14" t="s">
        <v>525</v>
      </c>
      <c r="C82" s="2"/>
      <c r="D82" s="15" t="s">
        <v>503</v>
      </c>
      <c r="E82" s="15" t="s">
        <v>504</v>
      </c>
      <c r="F82" s="15"/>
      <c r="G82" s="36">
        <v>2013</v>
      </c>
      <c r="H82" s="130">
        <v>162094.61</v>
      </c>
      <c r="I82" s="12" t="s">
        <v>144</v>
      </c>
      <c r="J82" s="111" t="s">
        <v>549</v>
      </c>
      <c r="K82" s="2" t="s">
        <v>540</v>
      </c>
      <c r="L82" s="112" t="s">
        <v>557</v>
      </c>
      <c r="M82" s="2"/>
      <c r="N82" s="112"/>
      <c r="O82" s="22"/>
      <c r="P82" s="22"/>
      <c r="Q82" s="22" t="s">
        <v>565</v>
      </c>
      <c r="R82" s="22"/>
      <c r="S82" s="22"/>
      <c r="T82" s="22"/>
      <c r="U82" s="22"/>
      <c r="V82" s="22"/>
      <c r="W82" s="22">
        <v>6263</v>
      </c>
      <c r="X82" s="22"/>
      <c r="Y82" s="22"/>
      <c r="Z82" s="22"/>
    </row>
    <row r="83" spans="1:26" s="18" customFormat="1" ht="26.25">
      <c r="A83" s="2">
        <v>20</v>
      </c>
      <c r="B83" s="14" t="s">
        <v>526</v>
      </c>
      <c r="C83" s="2"/>
      <c r="D83" s="15" t="s">
        <v>503</v>
      </c>
      <c r="E83" s="15" t="s">
        <v>504</v>
      </c>
      <c r="F83" s="15"/>
      <c r="G83" s="36">
        <v>2013</v>
      </c>
      <c r="H83" s="130">
        <v>171831.17</v>
      </c>
      <c r="I83" s="12" t="s">
        <v>144</v>
      </c>
      <c r="J83" s="111" t="s">
        <v>549</v>
      </c>
      <c r="K83" s="2" t="s">
        <v>540</v>
      </c>
      <c r="L83" s="112" t="s">
        <v>558</v>
      </c>
      <c r="M83" s="2"/>
      <c r="N83" s="112"/>
      <c r="O83" s="22"/>
      <c r="P83" s="22"/>
      <c r="Q83" s="22" t="s">
        <v>565</v>
      </c>
      <c r="R83" s="22"/>
      <c r="S83" s="22"/>
      <c r="T83" s="22"/>
      <c r="U83" s="22"/>
      <c r="V83" s="22"/>
      <c r="W83" s="22"/>
      <c r="X83" s="22"/>
      <c r="Y83" s="22"/>
      <c r="Z83" s="22"/>
    </row>
    <row r="84" spans="1:26" s="18" customFormat="1" ht="26.25">
      <c r="A84" s="2">
        <v>21</v>
      </c>
      <c r="B84" s="14" t="s">
        <v>527</v>
      </c>
      <c r="C84" s="2"/>
      <c r="D84" s="15" t="s">
        <v>503</v>
      </c>
      <c r="E84" s="15" t="s">
        <v>504</v>
      </c>
      <c r="F84" s="15" t="s">
        <v>528</v>
      </c>
      <c r="G84" s="36">
        <v>2013</v>
      </c>
      <c r="H84" s="130">
        <v>3881.16</v>
      </c>
      <c r="I84" s="12" t="s">
        <v>144</v>
      </c>
      <c r="J84" s="111" t="s">
        <v>549</v>
      </c>
      <c r="K84" s="2" t="s">
        <v>540</v>
      </c>
      <c r="L84" s="112" t="s">
        <v>559</v>
      </c>
      <c r="M84" s="2"/>
      <c r="N84" s="112"/>
      <c r="O84" s="22"/>
      <c r="P84" s="22"/>
      <c r="Q84" s="22" t="s">
        <v>565</v>
      </c>
      <c r="R84" s="22"/>
      <c r="S84" s="22"/>
      <c r="T84" s="22"/>
      <c r="U84" s="22"/>
      <c r="V84" s="22"/>
      <c r="W84" s="22"/>
      <c r="X84" s="22"/>
      <c r="Y84" s="22"/>
      <c r="Z84" s="22"/>
    </row>
    <row r="85" spans="1:26" s="18" customFormat="1" ht="26.25">
      <c r="A85" s="2">
        <v>22</v>
      </c>
      <c r="B85" s="14" t="s">
        <v>529</v>
      </c>
      <c r="C85" s="2"/>
      <c r="D85" s="15" t="s">
        <v>503</v>
      </c>
      <c r="E85" s="15" t="s">
        <v>504</v>
      </c>
      <c r="F85" s="15" t="s">
        <v>528</v>
      </c>
      <c r="G85" s="36">
        <v>2013</v>
      </c>
      <c r="H85" s="130">
        <v>14975.68</v>
      </c>
      <c r="I85" s="12" t="s">
        <v>144</v>
      </c>
      <c r="J85" s="111" t="s">
        <v>549</v>
      </c>
      <c r="K85" s="2" t="s">
        <v>540</v>
      </c>
      <c r="L85" s="112" t="s">
        <v>559</v>
      </c>
      <c r="M85" s="2"/>
      <c r="N85" s="112"/>
      <c r="O85" s="22"/>
      <c r="P85" s="22"/>
      <c r="Q85" s="22" t="s">
        <v>565</v>
      </c>
      <c r="R85" s="22"/>
      <c r="S85" s="22"/>
      <c r="T85" s="22"/>
      <c r="U85" s="22"/>
      <c r="V85" s="22"/>
      <c r="W85" s="22"/>
      <c r="X85" s="22"/>
      <c r="Y85" s="22"/>
      <c r="Z85" s="22"/>
    </row>
    <row r="86" spans="1:26" s="18" customFormat="1" ht="26.25">
      <c r="A86" s="2">
        <v>23</v>
      </c>
      <c r="B86" s="14" t="s">
        <v>530</v>
      </c>
      <c r="C86" s="2"/>
      <c r="D86" s="15" t="s">
        <v>503</v>
      </c>
      <c r="E86" s="15" t="s">
        <v>504</v>
      </c>
      <c r="F86" s="15" t="s">
        <v>528</v>
      </c>
      <c r="G86" s="36">
        <v>2013</v>
      </c>
      <c r="H86" s="130">
        <v>4004.16</v>
      </c>
      <c r="I86" s="12" t="s">
        <v>144</v>
      </c>
      <c r="J86" s="111" t="s">
        <v>549</v>
      </c>
      <c r="K86" s="2" t="s">
        <v>540</v>
      </c>
      <c r="L86" s="112" t="s">
        <v>559</v>
      </c>
      <c r="M86" s="2"/>
      <c r="N86" s="112"/>
      <c r="O86" s="22"/>
      <c r="P86" s="22"/>
      <c r="Q86" s="22" t="s">
        <v>565</v>
      </c>
      <c r="R86" s="22"/>
      <c r="S86" s="22"/>
      <c r="T86" s="22"/>
      <c r="U86" s="22"/>
      <c r="V86" s="22"/>
      <c r="W86" s="22"/>
      <c r="X86" s="22"/>
      <c r="Y86" s="22"/>
      <c r="Z86" s="22"/>
    </row>
    <row r="87" spans="1:26" s="18" customFormat="1" ht="26.25">
      <c r="A87" s="2">
        <v>24</v>
      </c>
      <c r="B87" s="14" t="s">
        <v>531</v>
      </c>
      <c r="C87" s="2"/>
      <c r="D87" s="15" t="s">
        <v>503</v>
      </c>
      <c r="E87" s="15" t="s">
        <v>504</v>
      </c>
      <c r="F87" s="15" t="s">
        <v>528</v>
      </c>
      <c r="G87" s="36">
        <v>2013</v>
      </c>
      <c r="H87" s="130">
        <v>11716.2</v>
      </c>
      <c r="I87" s="12" t="s">
        <v>144</v>
      </c>
      <c r="J87" s="111" t="s">
        <v>549</v>
      </c>
      <c r="K87" s="2" t="s">
        <v>540</v>
      </c>
      <c r="L87" s="112" t="s">
        <v>559</v>
      </c>
      <c r="M87" s="2"/>
      <c r="N87" s="112"/>
      <c r="O87" s="22"/>
      <c r="P87" s="22"/>
      <c r="Q87" s="22" t="s">
        <v>565</v>
      </c>
      <c r="R87" s="22"/>
      <c r="S87" s="22"/>
      <c r="T87" s="22"/>
      <c r="U87" s="22"/>
      <c r="V87" s="22"/>
      <c r="W87" s="22"/>
      <c r="X87" s="22"/>
      <c r="Y87" s="22"/>
      <c r="Z87" s="22"/>
    </row>
    <row r="88" spans="1:26" s="18" customFormat="1" ht="26.25">
      <c r="A88" s="2">
        <v>25</v>
      </c>
      <c r="B88" s="14" t="s">
        <v>532</v>
      </c>
      <c r="C88" s="2"/>
      <c r="D88" s="15" t="s">
        <v>503</v>
      </c>
      <c r="E88" s="15" t="s">
        <v>504</v>
      </c>
      <c r="F88" s="15" t="s">
        <v>533</v>
      </c>
      <c r="G88" s="36">
        <v>2013</v>
      </c>
      <c r="H88" s="130">
        <v>18084.6</v>
      </c>
      <c r="I88" s="12" t="s">
        <v>144</v>
      </c>
      <c r="J88" s="111" t="s">
        <v>549</v>
      </c>
      <c r="K88" s="2" t="s">
        <v>540</v>
      </c>
      <c r="L88" s="112" t="s">
        <v>560</v>
      </c>
      <c r="M88" s="2"/>
      <c r="N88" s="112"/>
      <c r="O88" s="22"/>
      <c r="P88" s="22"/>
      <c r="Q88" s="22" t="s">
        <v>565</v>
      </c>
      <c r="R88" s="22"/>
      <c r="S88" s="22"/>
      <c r="T88" s="22"/>
      <c r="U88" s="22"/>
      <c r="V88" s="22"/>
      <c r="W88" s="22"/>
      <c r="X88" s="22"/>
      <c r="Y88" s="22"/>
      <c r="Z88" s="22"/>
    </row>
    <row r="89" spans="1:26" s="18" customFormat="1" ht="26.25">
      <c r="A89" s="2">
        <v>26</v>
      </c>
      <c r="B89" s="14" t="s">
        <v>534</v>
      </c>
      <c r="C89" s="2"/>
      <c r="D89" s="15" t="s">
        <v>503</v>
      </c>
      <c r="E89" s="15" t="s">
        <v>504</v>
      </c>
      <c r="F89" s="15" t="s">
        <v>533</v>
      </c>
      <c r="G89" s="36">
        <v>2013</v>
      </c>
      <c r="H89" s="130">
        <v>2872.6</v>
      </c>
      <c r="I89" s="12" t="s">
        <v>144</v>
      </c>
      <c r="J89" s="111" t="s">
        <v>549</v>
      </c>
      <c r="K89" s="2" t="s">
        <v>540</v>
      </c>
      <c r="L89" s="112" t="s">
        <v>560</v>
      </c>
      <c r="M89" s="2"/>
      <c r="N89" s="112"/>
      <c r="O89" s="22"/>
      <c r="P89" s="22"/>
      <c r="Q89" s="22" t="s">
        <v>565</v>
      </c>
      <c r="R89" s="22"/>
      <c r="S89" s="22"/>
      <c r="T89" s="22"/>
      <c r="U89" s="22"/>
      <c r="V89" s="22"/>
      <c r="W89" s="22"/>
      <c r="X89" s="22"/>
      <c r="Y89" s="22"/>
      <c r="Z89" s="22"/>
    </row>
    <row r="90" spans="1:26" s="18" customFormat="1" ht="26.25">
      <c r="A90" s="2">
        <v>27</v>
      </c>
      <c r="B90" s="14" t="s">
        <v>535</v>
      </c>
      <c r="C90" s="2"/>
      <c r="D90" s="15" t="s">
        <v>503</v>
      </c>
      <c r="E90" s="15" t="s">
        <v>504</v>
      </c>
      <c r="F90" s="15" t="s">
        <v>536</v>
      </c>
      <c r="G90" s="36">
        <v>2013</v>
      </c>
      <c r="H90" s="130">
        <v>6725.43</v>
      </c>
      <c r="I90" s="12" t="s">
        <v>144</v>
      </c>
      <c r="J90" s="111" t="s">
        <v>549</v>
      </c>
      <c r="K90" s="2" t="s">
        <v>540</v>
      </c>
      <c r="L90" s="112" t="s">
        <v>560</v>
      </c>
      <c r="M90" s="2"/>
      <c r="N90" s="112"/>
      <c r="O90" s="22"/>
      <c r="P90" s="22"/>
      <c r="Q90" s="22" t="s">
        <v>565</v>
      </c>
      <c r="R90" s="22"/>
      <c r="S90" s="22"/>
      <c r="T90" s="22"/>
      <c r="U90" s="22"/>
      <c r="V90" s="22"/>
      <c r="W90" s="22"/>
      <c r="X90" s="22"/>
      <c r="Y90" s="22"/>
      <c r="Z90" s="22"/>
    </row>
    <row r="91" spans="1:26" s="18" customFormat="1" ht="26.25">
      <c r="A91" s="2">
        <v>28</v>
      </c>
      <c r="B91" s="14" t="s">
        <v>537</v>
      </c>
      <c r="C91" s="2"/>
      <c r="D91" s="15" t="s">
        <v>503</v>
      </c>
      <c r="E91" s="15" t="s">
        <v>504</v>
      </c>
      <c r="F91" s="15"/>
      <c r="G91" s="36">
        <v>2013</v>
      </c>
      <c r="H91" s="130">
        <v>108385.81</v>
      </c>
      <c r="I91" s="12" t="s">
        <v>144</v>
      </c>
      <c r="J91" s="111" t="s">
        <v>549</v>
      </c>
      <c r="K91" s="2" t="s">
        <v>540</v>
      </c>
      <c r="L91" s="112" t="s">
        <v>561</v>
      </c>
      <c r="M91" s="2"/>
      <c r="N91" s="112"/>
      <c r="O91" s="22"/>
      <c r="P91" s="22"/>
      <c r="Q91" s="22" t="s">
        <v>565</v>
      </c>
      <c r="R91" s="22"/>
      <c r="S91" s="22"/>
      <c r="T91" s="22"/>
      <c r="U91" s="22"/>
      <c r="V91" s="22"/>
      <c r="W91" s="22"/>
      <c r="X91" s="22"/>
      <c r="Y91" s="22"/>
      <c r="Z91" s="22"/>
    </row>
    <row r="92" spans="1:26" s="18" customFormat="1" ht="52.5">
      <c r="A92" s="2">
        <v>29</v>
      </c>
      <c r="B92" s="14" t="s">
        <v>538</v>
      </c>
      <c r="C92" s="2"/>
      <c r="D92" s="15" t="s">
        <v>503</v>
      </c>
      <c r="E92" s="15" t="s">
        <v>504</v>
      </c>
      <c r="F92" s="15"/>
      <c r="G92" s="36">
        <v>2013</v>
      </c>
      <c r="H92" s="130">
        <v>22114.49</v>
      </c>
      <c r="I92" s="12" t="s">
        <v>144</v>
      </c>
      <c r="J92" s="111" t="s">
        <v>549</v>
      </c>
      <c r="K92" s="2" t="s">
        <v>540</v>
      </c>
      <c r="L92" s="112" t="s">
        <v>562</v>
      </c>
      <c r="M92" s="2"/>
      <c r="N92" s="112"/>
      <c r="O92" s="22"/>
      <c r="P92" s="22"/>
      <c r="Q92" s="22" t="s">
        <v>565</v>
      </c>
      <c r="R92" s="22"/>
      <c r="S92" s="22"/>
      <c r="T92" s="22"/>
      <c r="U92" s="22"/>
      <c r="V92" s="22"/>
      <c r="W92" s="22"/>
      <c r="X92" s="22"/>
      <c r="Y92" s="22"/>
      <c r="Z92" s="22"/>
    </row>
    <row r="93" spans="1:26" s="4" customFormat="1" ht="18" customHeight="1">
      <c r="A93" s="215" t="s">
        <v>12</v>
      </c>
      <c r="B93" s="215"/>
      <c r="C93" s="215"/>
      <c r="D93" s="25"/>
      <c r="E93" s="25"/>
      <c r="F93" s="17"/>
      <c r="G93" s="36"/>
      <c r="H93" s="25">
        <f>SUM(H64:H92)</f>
        <v>21276338.15</v>
      </c>
      <c r="I93" s="2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s="4" customFormat="1" ht="14.25" customHeight="1">
      <c r="A94" s="222" t="s">
        <v>123</v>
      </c>
      <c r="B94" s="222"/>
      <c r="C94" s="222"/>
      <c r="D94" s="222"/>
      <c r="E94" s="222"/>
      <c r="F94" s="222"/>
      <c r="G94" s="222"/>
      <c r="H94" s="38"/>
      <c r="I94" s="38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s="18" customFormat="1" ht="118.5">
      <c r="A95" s="2">
        <v>1</v>
      </c>
      <c r="B95" s="132" t="s">
        <v>654</v>
      </c>
      <c r="C95" s="2" t="s">
        <v>655</v>
      </c>
      <c r="D95" s="15" t="s">
        <v>294</v>
      </c>
      <c r="E95" s="15" t="s">
        <v>148</v>
      </c>
      <c r="F95" s="15"/>
      <c r="G95" s="36">
        <v>1962</v>
      </c>
      <c r="H95" s="130">
        <v>4164000</v>
      </c>
      <c r="I95" s="65" t="s">
        <v>656</v>
      </c>
      <c r="J95" s="2" t="s">
        <v>657</v>
      </c>
      <c r="K95" s="22" t="s">
        <v>658</v>
      </c>
      <c r="L95" s="22" t="s">
        <v>298</v>
      </c>
      <c r="M95" s="22"/>
      <c r="N95" s="22" t="s">
        <v>659</v>
      </c>
      <c r="O95" s="22"/>
      <c r="P95" s="170"/>
      <c r="Q95" s="170" t="s">
        <v>344</v>
      </c>
      <c r="R95" s="170" t="s">
        <v>344</v>
      </c>
      <c r="S95" s="170" t="s">
        <v>344</v>
      </c>
      <c r="T95" s="170" t="s">
        <v>344</v>
      </c>
      <c r="U95" s="170" t="s">
        <v>344</v>
      </c>
      <c r="V95" s="170" t="s">
        <v>344</v>
      </c>
      <c r="W95" s="22">
        <v>1254</v>
      </c>
      <c r="X95" s="22">
        <v>3</v>
      </c>
      <c r="Y95" s="22"/>
      <c r="Z95" s="22"/>
    </row>
    <row r="96" spans="1:26" s="18" customFormat="1" ht="12.75">
      <c r="A96" s="2">
        <v>2</v>
      </c>
      <c r="B96" s="132" t="s">
        <v>660</v>
      </c>
      <c r="C96" s="2" t="s">
        <v>661</v>
      </c>
      <c r="D96" s="15" t="s">
        <v>294</v>
      </c>
      <c r="E96" s="15" t="s">
        <v>148</v>
      </c>
      <c r="F96" s="15"/>
      <c r="G96" s="36">
        <v>2016</v>
      </c>
      <c r="H96" s="130">
        <v>115995.65</v>
      </c>
      <c r="I96" s="118" t="s">
        <v>144</v>
      </c>
      <c r="J96" s="2"/>
      <c r="K96" s="22" t="s">
        <v>658</v>
      </c>
      <c r="L96" s="22" t="s">
        <v>443</v>
      </c>
      <c r="M96" s="22"/>
      <c r="N96" s="22" t="s">
        <v>443</v>
      </c>
      <c r="O96" s="22"/>
      <c r="P96" s="170"/>
      <c r="Q96" s="170"/>
      <c r="R96" s="170"/>
      <c r="S96" s="170"/>
      <c r="T96" s="170"/>
      <c r="U96" s="170"/>
      <c r="V96" s="170"/>
      <c r="W96" s="22">
        <v>400</v>
      </c>
      <c r="X96" s="22" t="s">
        <v>443</v>
      </c>
      <c r="Y96" s="22"/>
      <c r="Z96" s="22"/>
    </row>
    <row r="97" spans="1:26" s="18" customFormat="1" ht="12.75">
      <c r="A97" s="2">
        <v>3</v>
      </c>
      <c r="B97" s="132" t="s">
        <v>662</v>
      </c>
      <c r="C97" s="2"/>
      <c r="D97" s="15" t="s">
        <v>294</v>
      </c>
      <c r="E97" s="15" t="s">
        <v>148</v>
      </c>
      <c r="F97" s="15"/>
      <c r="G97" s="36">
        <v>1962</v>
      </c>
      <c r="H97" s="130">
        <v>7380.7</v>
      </c>
      <c r="I97" s="12" t="s">
        <v>144</v>
      </c>
      <c r="J97" s="2"/>
      <c r="K97" s="22" t="s">
        <v>658</v>
      </c>
      <c r="L97" s="22" t="s">
        <v>443</v>
      </c>
      <c r="M97" s="22"/>
      <c r="N97" s="22" t="s">
        <v>443</v>
      </c>
      <c r="O97" s="22"/>
      <c r="P97" s="22"/>
      <c r="Q97" s="22"/>
      <c r="R97" s="22"/>
      <c r="S97" s="22"/>
      <c r="T97" s="22"/>
      <c r="U97" s="22"/>
      <c r="V97" s="22"/>
      <c r="W97" s="22" t="s">
        <v>443</v>
      </c>
      <c r="X97" s="22" t="s">
        <v>443</v>
      </c>
      <c r="Y97" s="22"/>
      <c r="Z97" s="22"/>
    </row>
    <row r="98" spans="1:26" s="8" customFormat="1" ht="12.75">
      <c r="A98" s="214" t="s">
        <v>12</v>
      </c>
      <c r="B98" s="214"/>
      <c r="C98" s="214"/>
      <c r="D98" s="39"/>
      <c r="E98" s="39"/>
      <c r="F98" s="21"/>
      <c r="G98" s="63"/>
      <c r="H98" s="25">
        <f>SUM(H95:H97)</f>
        <v>4287376.350000001</v>
      </c>
      <c r="I98" s="2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s="4" customFormat="1" ht="14.25" customHeight="1">
      <c r="A99" s="222" t="s">
        <v>124</v>
      </c>
      <c r="B99" s="222"/>
      <c r="C99" s="222"/>
      <c r="D99" s="222"/>
      <c r="E99" s="222"/>
      <c r="F99" s="222"/>
      <c r="G99" s="222"/>
      <c r="H99" s="38"/>
      <c r="I99" s="38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s="18" customFormat="1" ht="78.75">
      <c r="A100" s="2">
        <v>1</v>
      </c>
      <c r="B100" s="14" t="s">
        <v>738</v>
      </c>
      <c r="C100" s="2" t="s">
        <v>655</v>
      </c>
      <c r="D100" s="15" t="s">
        <v>294</v>
      </c>
      <c r="E100" s="15" t="s">
        <v>148</v>
      </c>
      <c r="F100" s="15" t="s">
        <v>148</v>
      </c>
      <c r="G100" s="36">
        <v>1995</v>
      </c>
      <c r="H100" s="130">
        <v>16052000</v>
      </c>
      <c r="I100" s="118" t="s">
        <v>656</v>
      </c>
      <c r="J100" s="2" t="s">
        <v>760</v>
      </c>
      <c r="K100" s="22" t="s">
        <v>761</v>
      </c>
      <c r="L100" s="22" t="s">
        <v>762</v>
      </c>
      <c r="M100" s="22" t="s">
        <v>763</v>
      </c>
      <c r="N100" s="22" t="s">
        <v>764</v>
      </c>
      <c r="O100" s="22"/>
      <c r="P100" s="170"/>
      <c r="Q100" s="170" t="s">
        <v>344</v>
      </c>
      <c r="R100" s="170" t="s">
        <v>344</v>
      </c>
      <c r="S100" s="170" t="s">
        <v>344</v>
      </c>
      <c r="T100" s="170" t="s">
        <v>344</v>
      </c>
      <c r="U100" s="170" t="s">
        <v>344</v>
      </c>
      <c r="V100" s="170" t="s">
        <v>344</v>
      </c>
      <c r="W100" s="170" t="s">
        <v>767</v>
      </c>
      <c r="X100" s="170">
        <v>4</v>
      </c>
      <c r="Y100" s="170" t="s">
        <v>503</v>
      </c>
      <c r="Z100" s="50" t="s">
        <v>504</v>
      </c>
    </row>
    <row r="101" spans="1:26" s="18" customFormat="1" ht="26.25">
      <c r="A101" s="2">
        <v>2</v>
      </c>
      <c r="B101" s="14" t="s">
        <v>739</v>
      </c>
      <c r="C101" s="2" t="s">
        <v>740</v>
      </c>
      <c r="D101" s="15" t="s">
        <v>294</v>
      </c>
      <c r="E101" s="15" t="s">
        <v>148</v>
      </c>
      <c r="F101" s="15" t="s">
        <v>148</v>
      </c>
      <c r="G101" s="36">
        <v>1995</v>
      </c>
      <c r="H101" s="130">
        <v>14296.6</v>
      </c>
      <c r="I101" s="118" t="s">
        <v>144</v>
      </c>
      <c r="J101" s="2"/>
      <c r="K101" s="22" t="s">
        <v>761</v>
      </c>
      <c r="L101" s="22"/>
      <c r="M101" s="22"/>
      <c r="N101" s="22"/>
      <c r="O101" s="22"/>
      <c r="P101" s="170"/>
      <c r="Q101" s="170" t="s">
        <v>344</v>
      </c>
      <c r="R101" s="170" t="s">
        <v>344</v>
      </c>
      <c r="S101" s="170" t="s">
        <v>344</v>
      </c>
      <c r="T101" s="170" t="s">
        <v>344</v>
      </c>
      <c r="U101" s="170"/>
      <c r="V101" s="170"/>
      <c r="W101" s="170"/>
      <c r="X101" s="170"/>
      <c r="Y101" s="170"/>
      <c r="Z101" s="50"/>
    </row>
    <row r="102" spans="1:26" s="18" customFormat="1" ht="26.25">
      <c r="A102" s="2">
        <v>3</v>
      </c>
      <c r="B102" s="14" t="s">
        <v>741</v>
      </c>
      <c r="C102" s="2" t="s">
        <v>742</v>
      </c>
      <c r="D102" s="15" t="s">
        <v>294</v>
      </c>
      <c r="E102" s="15" t="s">
        <v>148</v>
      </c>
      <c r="F102" s="15" t="s">
        <v>148</v>
      </c>
      <c r="G102" s="36">
        <v>2008</v>
      </c>
      <c r="H102" s="130">
        <v>249509.7</v>
      </c>
      <c r="I102" s="118" t="s">
        <v>144</v>
      </c>
      <c r="J102" s="2" t="s">
        <v>765</v>
      </c>
      <c r="K102" s="22" t="s">
        <v>761</v>
      </c>
      <c r="L102" s="22"/>
      <c r="M102" s="22"/>
      <c r="N102" s="22"/>
      <c r="O102" s="22"/>
      <c r="P102" s="170"/>
      <c r="Q102" s="170" t="s">
        <v>344</v>
      </c>
      <c r="R102" s="170" t="s">
        <v>344</v>
      </c>
      <c r="S102" s="170" t="s">
        <v>344</v>
      </c>
      <c r="T102" s="170"/>
      <c r="U102" s="170"/>
      <c r="V102" s="170"/>
      <c r="W102" s="170"/>
      <c r="X102" s="170"/>
      <c r="Y102" s="170"/>
      <c r="Z102" s="50"/>
    </row>
    <row r="103" spans="1:26" s="18" customFormat="1" ht="26.25">
      <c r="A103" s="2">
        <v>4</v>
      </c>
      <c r="B103" s="14" t="s">
        <v>743</v>
      </c>
      <c r="C103" s="2" t="s">
        <v>740</v>
      </c>
      <c r="D103" s="15" t="s">
        <v>294</v>
      </c>
      <c r="E103" s="15" t="s">
        <v>148</v>
      </c>
      <c r="F103" s="15" t="s">
        <v>148</v>
      </c>
      <c r="G103" s="36">
        <v>2010</v>
      </c>
      <c r="H103" s="130">
        <v>17690</v>
      </c>
      <c r="I103" s="118" t="s">
        <v>144</v>
      </c>
      <c r="J103" s="2"/>
      <c r="K103" s="22" t="s">
        <v>761</v>
      </c>
      <c r="L103" s="22"/>
      <c r="M103" s="22"/>
      <c r="N103" s="22"/>
      <c r="O103" s="22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50"/>
    </row>
    <row r="104" spans="1:26" s="18" customFormat="1" ht="26.25">
      <c r="A104" s="2">
        <v>5</v>
      </c>
      <c r="B104" s="14" t="s">
        <v>744</v>
      </c>
      <c r="C104" s="2"/>
      <c r="D104" s="15" t="s">
        <v>294</v>
      </c>
      <c r="E104" s="15" t="s">
        <v>148</v>
      </c>
      <c r="F104" s="15" t="s">
        <v>148</v>
      </c>
      <c r="G104" s="36">
        <v>1995</v>
      </c>
      <c r="H104" s="130">
        <v>27383.03</v>
      </c>
      <c r="I104" s="118" t="s">
        <v>144</v>
      </c>
      <c r="J104" s="2"/>
      <c r="K104" s="22" t="s">
        <v>761</v>
      </c>
      <c r="L104" s="22"/>
      <c r="M104" s="22"/>
      <c r="N104" s="22"/>
      <c r="O104" s="22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50"/>
    </row>
    <row r="105" spans="1:26" s="18" customFormat="1" ht="26.25">
      <c r="A105" s="2">
        <v>6</v>
      </c>
      <c r="B105" s="14" t="s">
        <v>745</v>
      </c>
      <c r="C105" s="2"/>
      <c r="D105" s="15" t="s">
        <v>294</v>
      </c>
      <c r="E105" s="15" t="s">
        <v>148</v>
      </c>
      <c r="F105" s="15" t="s">
        <v>148</v>
      </c>
      <c r="G105" s="36">
        <v>1995</v>
      </c>
      <c r="H105" s="130">
        <v>11324.05</v>
      </c>
      <c r="I105" s="118" t="s">
        <v>144</v>
      </c>
      <c r="J105" s="2"/>
      <c r="K105" s="22" t="s">
        <v>761</v>
      </c>
      <c r="L105" s="22"/>
      <c r="M105" s="22"/>
      <c r="N105" s="22"/>
      <c r="O105" s="22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50"/>
    </row>
    <row r="106" spans="1:26" s="18" customFormat="1" ht="26.25">
      <c r="A106" s="2">
        <v>7</v>
      </c>
      <c r="B106" s="14" t="s">
        <v>746</v>
      </c>
      <c r="C106" s="2"/>
      <c r="D106" s="15" t="s">
        <v>294</v>
      </c>
      <c r="E106" s="15" t="s">
        <v>148</v>
      </c>
      <c r="F106" s="15" t="s">
        <v>148</v>
      </c>
      <c r="G106" s="36">
        <v>1995</v>
      </c>
      <c r="H106" s="130">
        <v>19766</v>
      </c>
      <c r="I106" s="118" t="s">
        <v>144</v>
      </c>
      <c r="J106" s="2"/>
      <c r="K106" s="22" t="s">
        <v>761</v>
      </c>
      <c r="L106" s="22"/>
      <c r="M106" s="22"/>
      <c r="N106" s="22"/>
      <c r="O106" s="22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50"/>
    </row>
    <row r="107" spans="1:26" s="18" customFormat="1" ht="26.25">
      <c r="A107" s="2">
        <v>8</v>
      </c>
      <c r="B107" s="14" t="s">
        <v>747</v>
      </c>
      <c r="C107" s="2"/>
      <c r="D107" s="15" t="s">
        <v>294</v>
      </c>
      <c r="E107" s="15" t="s">
        <v>148</v>
      </c>
      <c r="F107" s="15" t="s">
        <v>148</v>
      </c>
      <c r="G107" s="36">
        <v>1995</v>
      </c>
      <c r="H107" s="130">
        <v>201863.78</v>
      </c>
      <c r="I107" s="118" t="s">
        <v>144</v>
      </c>
      <c r="J107" s="2"/>
      <c r="K107" s="22" t="s">
        <v>761</v>
      </c>
      <c r="L107" s="22"/>
      <c r="M107" s="22"/>
      <c r="N107" s="22"/>
      <c r="O107" s="22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50"/>
    </row>
    <row r="108" spans="1:26" s="18" customFormat="1" ht="26.25">
      <c r="A108" s="2">
        <v>9</v>
      </c>
      <c r="B108" s="14" t="s">
        <v>748</v>
      </c>
      <c r="C108" s="2"/>
      <c r="D108" s="15" t="s">
        <v>294</v>
      </c>
      <c r="E108" s="15" t="s">
        <v>148</v>
      </c>
      <c r="F108" s="15" t="s">
        <v>148</v>
      </c>
      <c r="G108" s="36">
        <v>1995</v>
      </c>
      <c r="H108" s="130">
        <v>12640.97</v>
      </c>
      <c r="I108" s="118" t="s">
        <v>144</v>
      </c>
      <c r="J108" s="2"/>
      <c r="K108" s="22" t="s">
        <v>761</v>
      </c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50"/>
      <c r="X108" s="50"/>
      <c r="Y108" s="50"/>
      <c r="Z108" s="50"/>
    </row>
    <row r="109" spans="1:26" s="18" customFormat="1" ht="26.25">
      <c r="A109" s="2">
        <v>10</v>
      </c>
      <c r="B109" s="14" t="s">
        <v>749</v>
      </c>
      <c r="C109" s="2"/>
      <c r="D109" s="15" t="s">
        <v>294</v>
      </c>
      <c r="E109" s="15" t="s">
        <v>148</v>
      </c>
      <c r="F109" s="15" t="s">
        <v>148</v>
      </c>
      <c r="G109" s="36">
        <v>1995</v>
      </c>
      <c r="H109" s="130">
        <v>84279.38</v>
      </c>
      <c r="I109" s="118" t="s">
        <v>144</v>
      </c>
      <c r="J109" s="2"/>
      <c r="K109" s="22" t="s">
        <v>761</v>
      </c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50"/>
      <c r="X109" s="50"/>
      <c r="Y109" s="50"/>
      <c r="Z109" s="50"/>
    </row>
    <row r="110" spans="1:26" s="18" customFormat="1" ht="26.25">
      <c r="A110" s="2">
        <v>11</v>
      </c>
      <c r="B110" s="14" t="s">
        <v>750</v>
      </c>
      <c r="C110" s="2"/>
      <c r="D110" s="15" t="s">
        <v>294</v>
      </c>
      <c r="E110" s="15" t="s">
        <v>148</v>
      </c>
      <c r="F110" s="15" t="s">
        <v>148</v>
      </c>
      <c r="G110" s="36">
        <v>2008</v>
      </c>
      <c r="H110" s="130">
        <v>880416.59</v>
      </c>
      <c r="I110" s="118" t="s">
        <v>144</v>
      </c>
      <c r="J110" s="2"/>
      <c r="K110" s="22" t="s">
        <v>761</v>
      </c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50"/>
      <c r="X110" s="50"/>
      <c r="Y110" s="50"/>
      <c r="Z110" s="50"/>
    </row>
    <row r="111" spans="1:26" s="18" customFormat="1" ht="26.25">
      <c r="A111" s="2">
        <v>12</v>
      </c>
      <c r="B111" s="14" t="s">
        <v>751</v>
      </c>
      <c r="C111" s="2"/>
      <c r="D111" s="15" t="s">
        <v>294</v>
      </c>
      <c r="E111" s="15" t="s">
        <v>148</v>
      </c>
      <c r="F111" s="15" t="s">
        <v>148</v>
      </c>
      <c r="G111" s="36">
        <v>2008</v>
      </c>
      <c r="H111" s="130">
        <v>121375.74</v>
      </c>
      <c r="I111" s="118" t="s">
        <v>144</v>
      </c>
      <c r="J111" s="2"/>
      <c r="K111" s="22" t="s">
        <v>761</v>
      </c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50"/>
      <c r="X111" s="50"/>
      <c r="Y111" s="50"/>
      <c r="Z111" s="50"/>
    </row>
    <row r="112" spans="1:26" s="18" customFormat="1" ht="26.25">
      <c r="A112" s="2">
        <v>13</v>
      </c>
      <c r="B112" s="14" t="s">
        <v>752</v>
      </c>
      <c r="C112" s="2"/>
      <c r="D112" s="15" t="s">
        <v>294</v>
      </c>
      <c r="E112" s="15" t="s">
        <v>148</v>
      </c>
      <c r="F112" s="15" t="s">
        <v>148</v>
      </c>
      <c r="G112" s="36">
        <v>2008</v>
      </c>
      <c r="H112" s="130">
        <v>73352.28</v>
      </c>
      <c r="I112" s="118" t="s">
        <v>144</v>
      </c>
      <c r="J112" s="2"/>
      <c r="K112" s="22" t="s">
        <v>761</v>
      </c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50"/>
      <c r="X112" s="50"/>
      <c r="Y112" s="50"/>
      <c r="Z112" s="50"/>
    </row>
    <row r="113" spans="1:26" s="18" customFormat="1" ht="26.25">
      <c r="A113" s="2">
        <v>14</v>
      </c>
      <c r="B113" s="14" t="s">
        <v>753</v>
      </c>
      <c r="C113" s="2"/>
      <c r="D113" s="15" t="s">
        <v>294</v>
      </c>
      <c r="E113" s="15" t="s">
        <v>148</v>
      </c>
      <c r="F113" s="15" t="s">
        <v>148</v>
      </c>
      <c r="G113" s="36">
        <v>2008</v>
      </c>
      <c r="H113" s="130">
        <v>325378.16</v>
      </c>
      <c r="I113" s="118" t="s">
        <v>144</v>
      </c>
      <c r="J113" s="2"/>
      <c r="K113" s="22" t="s">
        <v>761</v>
      </c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50"/>
      <c r="X113" s="50"/>
      <c r="Y113" s="50"/>
      <c r="Z113" s="50"/>
    </row>
    <row r="114" spans="1:26" s="18" customFormat="1" ht="26.25">
      <c r="A114" s="2">
        <v>15</v>
      </c>
      <c r="B114" s="14" t="s">
        <v>754</v>
      </c>
      <c r="C114" s="2"/>
      <c r="D114" s="15" t="s">
        <v>294</v>
      </c>
      <c r="E114" s="15" t="s">
        <v>148</v>
      </c>
      <c r="F114" s="15" t="s">
        <v>148</v>
      </c>
      <c r="G114" s="36">
        <v>2010</v>
      </c>
      <c r="H114" s="130">
        <v>466539.94</v>
      </c>
      <c r="I114" s="118" t="s">
        <v>144</v>
      </c>
      <c r="J114" s="2"/>
      <c r="K114" s="22" t="s">
        <v>761</v>
      </c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50"/>
      <c r="X114" s="50"/>
      <c r="Y114" s="50"/>
      <c r="Z114" s="50"/>
    </row>
    <row r="115" spans="1:26" s="18" customFormat="1" ht="26.25">
      <c r="A115" s="2">
        <v>16</v>
      </c>
      <c r="B115" s="14" t="s">
        <v>755</v>
      </c>
      <c r="C115" s="2"/>
      <c r="D115" s="15" t="s">
        <v>294</v>
      </c>
      <c r="E115" s="15" t="s">
        <v>148</v>
      </c>
      <c r="F115" s="15" t="s">
        <v>148</v>
      </c>
      <c r="G115" s="36">
        <v>2011</v>
      </c>
      <c r="H115" s="130">
        <v>15188.04</v>
      </c>
      <c r="I115" s="118" t="s">
        <v>144</v>
      </c>
      <c r="J115" s="2"/>
      <c r="K115" s="22" t="s">
        <v>761</v>
      </c>
      <c r="L115" s="22"/>
      <c r="M115" s="22"/>
      <c r="N115" s="22"/>
      <c r="O115" s="22"/>
      <c r="P115" s="22"/>
      <c r="Q115" s="22" t="s">
        <v>344</v>
      </c>
      <c r="R115" s="22"/>
      <c r="S115" s="22"/>
      <c r="T115" s="22"/>
      <c r="U115" s="22"/>
      <c r="V115" s="22"/>
      <c r="W115" s="50"/>
      <c r="X115" s="50"/>
      <c r="Y115" s="50"/>
      <c r="Z115" s="50"/>
    </row>
    <row r="116" spans="1:26" s="18" customFormat="1" ht="26.25">
      <c r="A116" s="2">
        <v>17</v>
      </c>
      <c r="B116" s="14" t="s">
        <v>756</v>
      </c>
      <c r="C116" s="2"/>
      <c r="D116" s="15" t="s">
        <v>294</v>
      </c>
      <c r="E116" s="15" t="s">
        <v>148</v>
      </c>
      <c r="F116" s="15" t="s">
        <v>148</v>
      </c>
      <c r="G116" s="36">
        <v>2013</v>
      </c>
      <c r="H116" s="130">
        <v>405856.89</v>
      </c>
      <c r="I116" s="118" t="s">
        <v>144</v>
      </c>
      <c r="J116" s="2"/>
      <c r="K116" s="22" t="s">
        <v>761</v>
      </c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50"/>
      <c r="X116" s="50"/>
      <c r="Y116" s="50"/>
      <c r="Z116" s="50"/>
    </row>
    <row r="117" spans="1:26" s="18" customFormat="1" ht="26.25">
      <c r="A117" s="2">
        <v>18</v>
      </c>
      <c r="B117" s="14" t="s">
        <v>757</v>
      </c>
      <c r="C117" s="2"/>
      <c r="D117" s="15" t="s">
        <v>294</v>
      </c>
      <c r="E117" s="15" t="s">
        <v>148</v>
      </c>
      <c r="F117" s="15" t="s">
        <v>148</v>
      </c>
      <c r="G117" s="36">
        <v>2017</v>
      </c>
      <c r="H117" s="130">
        <v>111974.38</v>
      </c>
      <c r="I117" s="118" t="s">
        <v>144</v>
      </c>
      <c r="J117" s="2"/>
      <c r="K117" s="22" t="s">
        <v>761</v>
      </c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50"/>
      <c r="X117" s="50"/>
      <c r="Y117" s="50"/>
      <c r="Z117" s="50"/>
    </row>
    <row r="118" spans="1:26" s="18" customFormat="1" ht="26.25">
      <c r="A118" s="2">
        <v>19</v>
      </c>
      <c r="B118" s="14" t="s">
        <v>758</v>
      </c>
      <c r="C118" s="2" t="s">
        <v>759</v>
      </c>
      <c r="D118" s="15" t="s">
        <v>294</v>
      </c>
      <c r="E118" s="15" t="s">
        <v>148</v>
      </c>
      <c r="F118" s="15" t="s">
        <v>148</v>
      </c>
      <c r="G118" s="36">
        <v>2020</v>
      </c>
      <c r="H118" s="130">
        <v>20000</v>
      </c>
      <c r="I118" s="118" t="s">
        <v>144</v>
      </c>
      <c r="J118" s="2" t="s">
        <v>766</v>
      </c>
      <c r="K118" s="22" t="s">
        <v>761</v>
      </c>
      <c r="L118" s="22"/>
      <c r="M118" s="22"/>
      <c r="N118" s="22"/>
      <c r="O118" s="22"/>
      <c r="P118" s="22"/>
      <c r="Q118" s="22" t="s">
        <v>345</v>
      </c>
      <c r="R118" s="22"/>
      <c r="S118" s="22"/>
      <c r="T118" s="22"/>
      <c r="U118" s="22"/>
      <c r="V118" s="22"/>
      <c r="W118" s="50"/>
      <c r="X118" s="50"/>
      <c r="Y118" s="50"/>
      <c r="Z118" s="50"/>
    </row>
    <row r="119" spans="1:26" s="8" customFormat="1" ht="12.75">
      <c r="A119" s="2"/>
      <c r="B119" s="215" t="s">
        <v>0</v>
      </c>
      <c r="C119" s="215"/>
      <c r="D119" s="25"/>
      <c r="E119" s="25"/>
      <c r="F119" s="17"/>
      <c r="G119" s="36"/>
      <c r="H119" s="25">
        <f>SUM(H100:H118)</f>
        <v>19110835.53</v>
      </c>
      <c r="I119" s="2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s="8" customFormat="1" ht="12.75" customHeight="1">
      <c r="A120" s="213" t="s">
        <v>125</v>
      </c>
      <c r="B120" s="213"/>
      <c r="C120" s="213"/>
      <c r="D120" s="213"/>
      <c r="E120" s="213"/>
      <c r="F120" s="213"/>
      <c r="G120" s="213"/>
      <c r="H120" s="37"/>
      <c r="I120" s="37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s="18" customFormat="1" ht="39">
      <c r="A121" s="2">
        <v>1</v>
      </c>
      <c r="B121" s="14" t="s">
        <v>335</v>
      </c>
      <c r="C121" s="2" t="s">
        <v>336</v>
      </c>
      <c r="D121" s="15" t="s">
        <v>337</v>
      </c>
      <c r="E121" s="15" t="s">
        <v>338</v>
      </c>
      <c r="F121" s="15" t="s">
        <v>338</v>
      </c>
      <c r="G121" s="36">
        <v>1984</v>
      </c>
      <c r="H121" s="130">
        <v>12898000</v>
      </c>
      <c r="I121" s="65" t="s">
        <v>656</v>
      </c>
      <c r="J121" s="2" t="s">
        <v>339</v>
      </c>
      <c r="K121" s="22" t="s">
        <v>340</v>
      </c>
      <c r="L121" s="22" t="s">
        <v>341</v>
      </c>
      <c r="M121" s="22" t="s">
        <v>342</v>
      </c>
      <c r="N121" s="22" t="s">
        <v>343</v>
      </c>
      <c r="O121" s="22"/>
      <c r="P121" s="22"/>
      <c r="Q121" s="22" t="s">
        <v>344</v>
      </c>
      <c r="R121" s="22" t="s">
        <v>345</v>
      </c>
      <c r="S121" s="22" t="s">
        <v>344</v>
      </c>
      <c r="T121" s="22" t="s">
        <v>344</v>
      </c>
      <c r="U121" s="22" t="s">
        <v>345</v>
      </c>
      <c r="V121" s="22" t="s">
        <v>344</v>
      </c>
      <c r="W121" s="22">
        <v>1844.41</v>
      </c>
      <c r="X121" s="22">
        <v>2</v>
      </c>
      <c r="Y121" s="22" t="s">
        <v>294</v>
      </c>
      <c r="Z121" s="22" t="s">
        <v>346</v>
      </c>
    </row>
    <row r="122" spans="1:26" s="8" customFormat="1" ht="12.75">
      <c r="A122" s="2"/>
      <c r="B122" s="215" t="s">
        <v>0</v>
      </c>
      <c r="C122" s="215"/>
      <c r="D122" s="25"/>
      <c r="E122" s="25"/>
      <c r="F122" s="17"/>
      <c r="G122" s="36"/>
      <c r="H122" s="133">
        <f>SUM(H121:H121)</f>
        <v>12898000</v>
      </c>
      <c r="I122" s="13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s="8" customFormat="1" ht="12.75" customHeight="1">
      <c r="A123" s="213" t="s">
        <v>126</v>
      </c>
      <c r="B123" s="213"/>
      <c r="C123" s="213"/>
      <c r="D123" s="213"/>
      <c r="E123" s="213"/>
      <c r="F123" s="213"/>
      <c r="G123" s="213"/>
      <c r="H123" s="37"/>
      <c r="I123" s="37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s="18" customFormat="1" ht="132">
      <c r="A124" s="2">
        <v>1</v>
      </c>
      <c r="B124" s="14" t="s">
        <v>392</v>
      </c>
      <c r="C124" s="2" t="s">
        <v>393</v>
      </c>
      <c r="D124" s="15" t="s">
        <v>294</v>
      </c>
      <c r="E124" s="15" t="s">
        <v>148</v>
      </c>
      <c r="F124" s="15" t="s">
        <v>294</v>
      </c>
      <c r="G124" s="36">
        <v>1930</v>
      </c>
      <c r="H124" s="130">
        <v>2152000</v>
      </c>
      <c r="I124" s="65" t="s">
        <v>656</v>
      </c>
      <c r="J124" s="2" t="s">
        <v>396</v>
      </c>
      <c r="K124" s="22" t="s">
        <v>397</v>
      </c>
      <c r="L124" s="22" t="s">
        <v>398</v>
      </c>
      <c r="M124" s="22" t="s">
        <v>399</v>
      </c>
      <c r="N124" s="22" t="s">
        <v>400</v>
      </c>
      <c r="O124" s="22"/>
      <c r="P124" s="22" t="s">
        <v>404</v>
      </c>
      <c r="Q124" s="22" t="s">
        <v>345</v>
      </c>
      <c r="R124" s="22" t="s">
        <v>345</v>
      </c>
      <c r="S124" s="22" t="s">
        <v>345</v>
      </c>
      <c r="T124" s="22" t="s">
        <v>345</v>
      </c>
      <c r="U124" s="22" t="s">
        <v>345</v>
      </c>
      <c r="V124" s="22" t="s">
        <v>345</v>
      </c>
      <c r="W124" s="22">
        <v>307.7</v>
      </c>
      <c r="X124" s="22">
        <v>2</v>
      </c>
      <c r="Y124" s="22" t="s">
        <v>294</v>
      </c>
      <c r="Z124" s="22" t="s">
        <v>148</v>
      </c>
    </row>
    <row r="125" spans="1:26" s="18" customFormat="1" ht="132">
      <c r="A125" s="2">
        <v>2</v>
      </c>
      <c r="B125" s="14" t="s">
        <v>394</v>
      </c>
      <c r="C125" s="2" t="s">
        <v>393</v>
      </c>
      <c r="D125" s="15" t="s">
        <v>294</v>
      </c>
      <c r="E125" s="15" t="s">
        <v>148</v>
      </c>
      <c r="F125" s="15" t="s">
        <v>294</v>
      </c>
      <c r="G125" s="36" t="s">
        <v>395</v>
      </c>
      <c r="H125" s="130">
        <v>4781654.33</v>
      </c>
      <c r="I125" s="12" t="s">
        <v>144</v>
      </c>
      <c r="J125" s="2" t="s">
        <v>401</v>
      </c>
      <c r="K125" s="22" t="s">
        <v>402</v>
      </c>
      <c r="L125" s="22"/>
      <c r="M125" s="22"/>
      <c r="N125" s="22" t="s">
        <v>403</v>
      </c>
      <c r="O125" s="22"/>
      <c r="P125" s="22"/>
      <c r="Q125" s="170" t="s">
        <v>345</v>
      </c>
      <c r="R125" s="170" t="s">
        <v>345</v>
      </c>
      <c r="S125" s="170" t="s">
        <v>345</v>
      </c>
      <c r="T125" s="170" t="s">
        <v>345</v>
      </c>
      <c r="U125" s="170" t="s">
        <v>345</v>
      </c>
      <c r="V125" s="170" t="s">
        <v>345</v>
      </c>
      <c r="W125" s="170"/>
      <c r="X125" s="22">
        <v>1</v>
      </c>
      <c r="Y125" s="22" t="s">
        <v>405</v>
      </c>
      <c r="Z125" s="22" t="s">
        <v>294</v>
      </c>
    </row>
    <row r="126" spans="1:26" s="8" customFormat="1" ht="12.75">
      <c r="A126" s="2"/>
      <c r="B126" s="215" t="s">
        <v>0</v>
      </c>
      <c r="C126" s="215"/>
      <c r="D126" s="25"/>
      <c r="E126" s="25"/>
      <c r="F126" s="17"/>
      <c r="G126" s="36"/>
      <c r="H126" s="133">
        <f>SUM(H124:H125)</f>
        <v>6933654.33</v>
      </c>
      <c r="I126" s="13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s="8" customFormat="1" ht="12.75" customHeight="1">
      <c r="A127" s="213" t="s">
        <v>127</v>
      </c>
      <c r="B127" s="213"/>
      <c r="C127" s="213"/>
      <c r="D127" s="213"/>
      <c r="E127" s="213"/>
      <c r="F127" s="213"/>
      <c r="G127" s="213"/>
      <c r="H127" s="37"/>
      <c r="I127" s="37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s="18" customFormat="1" ht="26.25">
      <c r="A128" s="2">
        <v>1</v>
      </c>
      <c r="B128" s="14" t="s">
        <v>814</v>
      </c>
      <c r="C128" s="2" t="s">
        <v>815</v>
      </c>
      <c r="D128" s="15" t="s">
        <v>337</v>
      </c>
      <c r="E128" s="15" t="s">
        <v>338</v>
      </c>
      <c r="F128" s="15" t="s">
        <v>338</v>
      </c>
      <c r="G128" s="36">
        <v>1999</v>
      </c>
      <c r="H128" s="130">
        <v>13836000</v>
      </c>
      <c r="I128" s="118" t="s">
        <v>656</v>
      </c>
      <c r="J128" s="2" t="s">
        <v>855</v>
      </c>
      <c r="K128" s="22" t="s">
        <v>856</v>
      </c>
      <c r="L128" s="22" t="s">
        <v>35</v>
      </c>
      <c r="M128" s="22" t="s">
        <v>857</v>
      </c>
      <c r="N128" s="22" t="s">
        <v>858</v>
      </c>
      <c r="O128" s="22"/>
      <c r="P128" s="22"/>
      <c r="Q128" s="22"/>
      <c r="R128" s="22" t="s">
        <v>301</v>
      </c>
      <c r="S128" s="22"/>
      <c r="T128" s="22" t="s">
        <v>344</v>
      </c>
      <c r="U128" s="22" t="s">
        <v>301</v>
      </c>
      <c r="V128" s="22" t="s">
        <v>301</v>
      </c>
      <c r="W128" s="50">
        <v>2697</v>
      </c>
      <c r="X128" s="22">
        <v>1</v>
      </c>
      <c r="Y128" s="22" t="s">
        <v>504</v>
      </c>
      <c r="Z128" s="22" t="s">
        <v>504</v>
      </c>
    </row>
    <row r="129" spans="1:26" s="18" customFormat="1" ht="26.25">
      <c r="A129" s="2">
        <v>2</v>
      </c>
      <c r="B129" s="14" t="s">
        <v>816</v>
      </c>
      <c r="C129" s="2" t="s">
        <v>815</v>
      </c>
      <c r="D129" s="15" t="s">
        <v>337</v>
      </c>
      <c r="E129" s="15" t="s">
        <v>338</v>
      </c>
      <c r="F129" s="15" t="s">
        <v>338</v>
      </c>
      <c r="G129" s="36">
        <v>2000</v>
      </c>
      <c r="H129" s="130">
        <v>1426008.53</v>
      </c>
      <c r="I129" s="118" t="s">
        <v>144</v>
      </c>
      <c r="J129" s="2" t="s">
        <v>859</v>
      </c>
      <c r="K129" s="22" t="s">
        <v>856</v>
      </c>
      <c r="L129" s="22" t="s">
        <v>35</v>
      </c>
      <c r="M129" s="22" t="s">
        <v>860</v>
      </c>
      <c r="N129" s="22" t="s">
        <v>861</v>
      </c>
      <c r="O129" s="22"/>
      <c r="P129" s="22"/>
      <c r="Q129" s="22"/>
      <c r="R129" s="22" t="s">
        <v>301</v>
      </c>
      <c r="S129" s="22" t="s">
        <v>301</v>
      </c>
      <c r="T129" s="22" t="s">
        <v>344</v>
      </c>
      <c r="U129" s="22"/>
      <c r="V129" s="22" t="s">
        <v>301</v>
      </c>
      <c r="W129" s="170"/>
      <c r="X129" s="22">
        <v>2</v>
      </c>
      <c r="Y129" s="22" t="s">
        <v>504</v>
      </c>
      <c r="Z129" s="22" t="s">
        <v>294</v>
      </c>
    </row>
    <row r="130" spans="1:26" s="18" customFormat="1" ht="39">
      <c r="A130" s="2">
        <v>3</v>
      </c>
      <c r="B130" s="114" t="s">
        <v>1134</v>
      </c>
      <c r="C130" s="2" t="s">
        <v>815</v>
      </c>
      <c r="D130" s="15" t="s">
        <v>337</v>
      </c>
      <c r="E130" s="15" t="s">
        <v>338</v>
      </c>
      <c r="F130" s="15" t="s">
        <v>338</v>
      </c>
      <c r="G130" s="36">
        <v>1982</v>
      </c>
      <c r="H130" s="130">
        <v>6722064.46</v>
      </c>
      <c r="I130" s="118" t="s">
        <v>144</v>
      </c>
      <c r="J130" s="2" t="s">
        <v>859</v>
      </c>
      <c r="K130" s="22" t="s">
        <v>862</v>
      </c>
      <c r="L130" s="22" t="s">
        <v>863</v>
      </c>
      <c r="M130" s="22" t="s">
        <v>864</v>
      </c>
      <c r="N130" s="22" t="s">
        <v>865</v>
      </c>
      <c r="O130" s="22"/>
      <c r="P130" s="22"/>
      <c r="Q130" s="22"/>
      <c r="R130" s="22" t="s">
        <v>301</v>
      </c>
      <c r="S130" s="22" t="s">
        <v>301</v>
      </c>
      <c r="T130" s="22" t="s">
        <v>344</v>
      </c>
      <c r="U130" s="22" t="s">
        <v>301</v>
      </c>
      <c r="V130" s="22" t="s">
        <v>301</v>
      </c>
      <c r="W130" s="170">
        <v>949</v>
      </c>
      <c r="X130" s="22">
        <v>1</v>
      </c>
      <c r="Y130" s="22" t="s">
        <v>504</v>
      </c>
      <c r="Z130" s="22" t="s">
        <v>504</v>
      </c>
    </row>
    <row r="131" spans="1:26" s="18" customFormat="1" ht="26.25">
      <c r="A131" s="2">
        <v>4</v>
      </c>
      <c r="B131" s="14" t="s">
        <v>817</v>
      </c>
      <c r="C131" s="2" t="s">
        <v>815</v>
      </c>
      <c r="D131" s="15" t="s">
        <v>337</v>
      </c>
      <c r="E131" s="15" t="s">
        <v>338</v>
      </c>
      <c r="F131" s="15" t="s">
        <v>338</v>
      </c>
      <c r="G131" s="36">
        <v>1979</v>
      </c>
      <c r="H131" s="130">
        <v>512000</v>
      </c>
      <c r="I131" s="118" t="s">
        <v>656</v>
      </c>
      <c r="J131" s="2" t="s">
        <v>866</v>
      </c>
      <c r="K131" s="22" t="s">
        <v>867</v>
      </c>
      <c r="L131" s="22" t="s">
        <v>868</v>
      </c>
      <c r="M131" s="22" t="s">
        <v>869</v>
      </c>
      <c r="N131" s="22" t="s">
        <v>870</v>
      </c>
      <c r="O131" s="22"/>
      <c r="P131" s="22"/>
      <c r="Q131" s="22"/>
      <c r="R131" s="22" t="s">
        <v>301</v>
      </c>
      <c r="S131" s="22" t="s">
        <v>301</v>
      </c>
      <c r="T131" s="22" t="s">
        <v>344</v>
      </c>
      <c r="U131" s="22"/>
      <c r="V131" s="22" t="s">
        <v>301</v>
      </c>
      <c r="W131" s="170">
        <v>146</v>
      </c>
      <c r="X131" s="22">
        <v>1</v>
      </c>
      <c r="Y131" s="22" t="s">
        <v>504</v>
      </c>
      <c r="Z131" s="22" t="s">
        <v>504</v>
      </c>
    </row>
    <row r="132" spans="1:26" s="18" customFormat="1" ht="39" customHeight="1">
      <c r="A132" s="2">
        <v>5</v>
      </c>
      <c r="B132" s="14" t="s">
        <v>818</v>
      </c>
      <c r="C132" s="2" t="s">
        <v>815</v>
      </c>
      <c r="D132" s="15" t="s">
        <v>337</v>
      </c>
      <c r="E132" s="15" t="s">
        <v>338</v>
      </c>
      <c r="F132" s="15" t="s">
        <v>338</v>
      </c>
      <c r="G132" s="36" t="s">
        <v>819</v>
      </c>
      <c r="H132" s="130">
        <v>4220.1</v>
      </c>
      <c r="I132" s="118" t="s">
        <v>144</v>
      </c>
      <c r="J132" s="2"/>
      <c r="K132" s="22" t="s">
        <v>867</v>
      </c>
      <c r="L132" s="22" t="s">
        <v>871</v>
      </c>
      <c r="M132" s="22" t="s">
        <v>872</v>
      </c>
      <c r="N132" s="22" t="s">
        <v>548</v>
      </c>
      <c r="O132" s="22"/>
      <c r="P132" s="22"/>
      <c r="Q132" s="22"/>
      <c r="R132" s="22" t="s">
        <v>301</v>
      </c>
      <c r="S132" s="22" t="s">
        <v>301</v>
      </c>
      <c r="T132" s="22" t="s">
        <v>344</v>
      </c>
      <c r="U132" s="22"/>
      <c r="V132" s="22" t="s">
        <v>301</v>
      </c>
      <c r="W132" s="170">
        <v>70</v>
      </c>
      <c r="X132" s="22">
        <v>1</v>
      </c>
      <c r="Y132" s="22" t="s">
        <v>504</v>
      </c>
      <c r="Z132" s="22" t="s">
        <v>504</v>
      </c>
    </row>
    <row r="133" spans="1:26" s="18" customFormat="1" ht="26.25">
      <c r="A133" s="2">
        <v>6</v>
      </c>
      <c r="B133" s="14" t="s">
        <v>820</v>
      </c>
      <c r="C133" s="2"/>
      <c r="D133" s="15" t="s">
        <v>337</v>
      </c>
      <c r="E133" s="15" t="s">
        <v>338</v>
      </c>
      <c r="F133" s="15" t="s">
        <v>338</v>
      </c>
      <c r="G133" s="36">
        <v>1981</v>
      </c>
      <c r="H133" s="130">
        <v>768000</v>
      </c>
      <c r="I133" s="118" t="s">
        <v>656</v>
      </c>
      <c r="J133" s="2" t="s">
        <v>873</v>
      </c>
      <c r="K133" s="22" t="s">
        <v>867</v>
      </c>
      <c r="L133" s="22" t="s">
        <v>874</v>
      </c>
      <c r="M133" s="22"/>
      <c r="N133" s="22" t="s">
        <v>548</v>
      </c>
      <c r="O133" s="22"/>
      <c r="P133" s="22"/>
      <c r="Q133" s="22"/>
      <c r="R133" s="22" t="s">
        <v>301</v>
      </c>
      <c r="S133" s="22" t="s">
        <v>301</v>
      </c>
      <c r="T133" s="22" t="s">
        <v>344</v>
      </c>
      <c r="U133" s="22"/>
      <c r="V133" s="22" t="s">
        <v>301</v>
      </c>
      <c r="W133" s="170">
        <v>290</v>
      </c>
      <c r="X133" s="22">
        <v>1</v>
      </c>
      <c r="Y133" s="22" t="s">
        <v>504</v>
      </c>
      <c r="Z133" s="22" t="s">
        <v>504</v>
      </c>
    </row>
    <row r="134" spans="1:26" s="18" customFormat="1" ht="26.25">
      <c r="A134" s="2">
        <v>7</v>
      </c>
      <c r="B134" s="14" t="s">
        <v>821</v>
      </c>
      <c r="C134" s="2"/>
      <c r="D134" s="15" t="s">
        <v>337</v>
      </c>
      <c r="E134" s="15" t="s">
        <v>338</v>
      </c>
      <c r="F134" s="15" t="s">
        <v>338</v>
      </c>
      <c r="G134" s="36">
        <v>2004</v>
      </c>
      <c r="H134" s="130">
        <v>29500</v>
      </c>
      <c r="I134" s="118" t="s">
        <v>144</v>
      </c>
      <c r="J134" s="2"/>
      <c r="K134" s="22" t="s">
        <v>867</v>
      </c>
      <c r="L134" s="22" t="s">
        <v>875</v>
      </c>
      <c r="M134" s="22"/>
      <c r="N134" s="22" t="s">
        <v>548</v>
      </c>
      <c r="O134" s="22"/>
      <c r="P134" s="22"/>
      <c r="Q134" s="22"/>
      <c r="R134" s="22" t="s">
        <v>301</v>
      </c>
      <c r="S134" s="22" t="s">
        <v>301</v>
      </c>
      <c r="T134" s="22" t="s">
        <v>344</v>
      </c>
      <c r="U134" s="22"/>
      <c r="V134" s="22" t="s">
        <v>301</v>
      </c>
      <c r="W134" s="170"/>
      <c r="X134" s="22"/>
      <c r="Y134" s="22" t="s">
        <v>504</v>
      </c>
      <c r="Z134" s="22" t="s">
        <v>504</v>
      </c>
    </row>
    <row r="135" spans="1:26" s="18" customFormat="1" ht="12.75">
      <c r="A135" s="2">
        <v>8</v>
      </c>
      <c r="B135" s="14" t="s">
        <v>822</v>
      </c>
      <c r="C135" s="2"/>
      <c r="D135" s="15" t="s">
        <v>337</v>
      </c>
      <c r="E135" s="15" t="s">
        <v>338</v>
      </c>
      <c r="F135" s="15" t="s">
        <v>338</v>
      </c>
      <c r="G135" s="36">
        <v>2007</v>
      </c>
      <c r="H135" s="130">
        <v>120083.71</v>
      </c>
      <c r="I135" s="118" t="s">
        <v>144</v>
      </c>
      <c r="J135" s="2"/>
      <c r="K135" s="22" t="s">
        <v>867</v>
      </c>
      <c r="L135" s="22" t="s">
        <v>876</v>
      </c>
      <c r="M135" s="22" t="s">
        <v>872</v>
      </c>
      <c r="N135" s="22" t="s">
        <v>548</v>
      </c>
      <c r="O135" s="22"/>
      <c r="P135" s="22"/>
      <c r="Q135" s="22"/>
      <c r="R135" s="22" t="s">
        <v>301</v>
      </c>
      <c r="S135" s="22" t="s">
        <v>301</v>
      </c>
      <c r="T135" s="22" t="s">
        <v>344</v>
      </c>
      <c r="U135" s="22"/>
      <c r="V135" s="22" t="s">
        <v>301</v>
      </c>
      <c r="W135" s="170">
        <v>24</v>
      </c>
      <c r="X135" s="22">
        <v>1</v>
      </c>
      <c r="Y135" s="22" t="s">
        <v>504</v>
      </c>
      <c r="Z135" s="22" t="s">
        <v>504</v>
      </c>
    </row>
    <row r="136" spans="1:26" s="18" customFormat="1" ht="26.25">
      <c r="A136" s="2">
        <v>9</v>
      </c>
      <c r="B136" s="14" t="s">
        <v>823</v>
      </c>
      <c r="C136" s="2" t="s">
        <v>815</v>
      </c>
      <c r="D136" s="15" t="s">
        <v>337</v>
      </c>
      <c r="E136" s="15" t="s">
        <v>338</v>
      </c>
      <c r="F136" s="15" t="s">
        <v>338</v>
      </c>
      <c r="G136" s="36">
        <v>2008</v>
      </c>
      <c r="H136" s="130">
        <v>1180000</v>
      </c>
      <c r="I136" s="118" t="s">
        <v>656</v>
      </c>
      <c r="J136" s="2" t="s">
        <v>877</v>
      </c>
      <c r="K136" s="22" t="s">
        <v>878</v>
      </c>
      <c r="L136" s="22" t="s">
        <v>879</v>
      </c>
      <c r="M136" s="22" t="s">
        <v>560</v>
      </c>
      <c r="N136" s="22" t="s">
        <v>548</v>
      </c>
      <c r="O136" s="22"/>
      <c r="P136" s="22"/>
      <c r="Q136" s="22"/>
      <c r="R136" s="22" t="s">
        <v>301</v>
      </c>
      <c r="S136" s="22" t="s">
        <v>301</v>
      </c>
      <c r="T136" s="22" t="s">
        <v>344</v>
      </c>
      <c r="U136" s="22"/>
      <c r="V136" s="22" t="s">
        <v>301</v>
      </c>
      <c r="W136" s="170">
        <v>211</v>
      </c>
      <c r="X136" s="22">
        <v>1</v>
      </c>
      <c r="Y136" s="22" t="s">
        <v>504</v>
      </c>
      <c r="Z136" s="22" t="s">
        <v>504</v>
      </c>
    </row>
    <row r="137" spans="1:26" s="18" customFormat="1" ht="26.25">
      <c r="A137" s="2">
        <v>10</v>
      </c>
      <c r="B137" s="14" t="s">
        <v>824</v>
      </c>
      <c r="C137" s="2"/>
      <c r="D137" s="15" t="s">
        <v>337</v>
      </c>
      <c r="E137" s="15" t="s">
        <v>338</v>
      </c>
      <c r="F137" s="15" t="s">
        <v>338</v>
      </c>
      <c r="G137" s="36">
        <v>2008</v>
      </c>
      <c r="H137" s="130">
        <v>192000</v>
      </c>
      <c r="I137" s="118" t="s">
        <v>656</v>
      </c>
      <c r="J137" s="2"/>
      <c r="K137" s="22" t="s">
        <v>878</v>
      </c>
      <c r="L137" s="22" t="s">
        <v>880</v>
      </c>
      <c r="M137" s="22" t="s">
        <v>881</v>
      </c>
      <c r="N137" s="22" t="s">
        <v>882</v>
      </c>
      <c r="O137" s="22"/>
      <c r="P137" s="22"/>
      <c r="Q137" s="22"/>
      <c r="R137" s="22" t="s">
        <v>301</v>
      </c>
      <c r="S137" s="22" t="s">
        <v>301</v>
      </c>
      <c r="T137" s="22" t="s">
        <v>344</v>
      </c>
      <c r="U137" s="22"/>
      <c r="V137" s="22" t="s">
        <v>301</v>
      </c>
      <c r="W137" s="170">
        <v>127</v>
      </c>
      <c r="X137" s="22">
        <v>1</v>
      </c>
      <c r="Y137" s="22" t="s">
        <v>504</v>
      </c>
      <c r="Z137" s="22" t="s">
        <v>504</v>
      </c>
    </row>
    <row r="138" spans="1:26" s="18" customFormat="1" ht="26.25">
      <c r="A138" s="2">
        <v>11</v>
      </c>
      <c r="B138" s="14" t="s">
        <v>825</v>
      </c>
      <c r="C138" s="2" t="s">
        <v>815</v>
      </c>
      <c r="D138" s="15" t="s">
        <v>337</v>
      </c>
      <c r="E138" s="15" t="s">
        <v>338</v>
      </c>
      <c r="F138" s="15" t="s">
        <v>338</v>
      </c>
      <c r="G138" s="36">
        <v>2011</v>
      </c>
      <c r="H138" s="130">
        <v>16488.33</v>
      </c>
      <c r="I138" s="118" t="s">
        <v>144</v>
      </c>
      <c r="J138" s="2"/>
      <c r="K138" s="22" t="s">
        <v>878</v>
      </c>
      <c r="L138" s="22" t="s">
        <v>879</v>
      </c>
      <c r="M138" s="22" t="s">
        <v>560</v>
      </c>
      <c r="N138" s="22" t="s">
        <v>879</v>
      </c>
      <c r="O138" s="22"/>
      <c r="P138" s="22"/>
      <c r="Q138" s="22"/>
      <c r="R138" s="22"/>
      <c r="S138" s="22"/>
      <c r="T138" s="22"/>
      <c r="U138" s="22"/>
      <c r="V138" s="22"/>
      <c r="W138" s="170"/>
      <c r="X138" s="22"/>
      <c r="Y138" s="22"/>
      <c r="Z138" s="22"/>
    </row>
    <row r="139" spans="1:26" s="18" customFormat="1" ht="12.75">
      <c r="A139" s="2">
        <v>12</v>
      </c>
      <c r="B139" s="14" t="s">
        <v>826</v>
      </c>
      <c r="C139" s="2"/>
      <c r="D139" s="15" t="s">
        <v>337</v>
      </c>
      <c r="E139" s="15" t="s">
        <v>338</v>
      </c>
      <c r="F139" s="15" t="s">
        <v>338</v>
      </c>
      <c r="G139" s="36">
        <v>2011</v>
      </c>
      <c r="H139" s="130">
        <v>95416.84</v>
      </c>
      <c r="I139" s="118" t="s">
        <v>144</v>
      </c>
      <c r="J139" s="2"/>
      <c r="K139" s="22" t="s">
        <v>878</v>
      </c>
      <c r="L139" s="22" t="s">
        <v>883</v>
      </c>
      <c r="M139" s="22" t="s">
        <v>883</v>
      </c>
      <c r="N139" s="22" t="s">
        <v>884</v>
      </c>
      <c r="O139" s="22"/>
      <c r="P139" s="22"/>
      <c r="Q139" s="22"/>
      <c r="R139" s="22"/>
      <c r="S139" s="22"/>
      <c r="T139" s="22"/>
      <c r="U139" s="22"/>
      <c r="V139" s="22"/>
      <c r="W139" s="170"/>
      <c r="X139" s="22"/>
      <c r="Y139" s="22"/>
      <c r="Z139" s="22"/>
    </row>
    <row r="140" spans="1:26" s="18" customFormat="1" ht="26.25">
      <c r="A140" s="2">
        <v>13</v>
      </c>
      <c r="B140" s="14" t="s">
        <v>827</v>
      </c>
      <c r="C140" s="2" t="s">
        <v>815</v>
      </c>
      <c r="D140" s="15" t="s">
        <v>337</v>
      </c>
      <c r="E140" s="15" t="s">
        <v>338</v>
      </c>
      <c r="F140" s="15" t="s">
        <v>338</v>
      </c>
      <c r="G140" s="36">
        <v>2011</v>
      </c>
      <c r="H140" s="130">
        <v>629990.25</v>
      </c>
      <c r="I140" s="118" t="s">
        <v>144</v>
      </c>
      <c r="J140" s="2"/>
      <c r="K140" s="22" t="s">
        <v>878</v>
      </c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170"/>
      <c r="X140" s="22"/>
      <c r="Y140" s="22"/>
      <c r="Z140" s="22"/>
    </row>
    <row r="141" spans="1:26" s="18" customFormat="1" ht="12.75">
      <c r="A141" s="2">
        <v>14</v>
      </c>
      <c r="B141" s="14" t="s">
        <v>828</v>
      </c>
      <c r="C141" s="2"/>
      <c r="D141" s="15"/>
      <c r="E141" s="15"/>
      <c r="F141" s="15"/>
      <c r="G141" s="36">
        <v>1999</v>
      </c>
      <c r="H141" s="130">
        <v>10914</v>
      </c>
      <c r="I141" s="118" t="s">
        <v>144</v>
      </c>
      <c r="J141" s="2"/>
      <c r="K141" s="22" t="s">
        <v>885</v>
      </c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170"/>
      <c r="X141" s="22"/>
      <c r="Y141" s="22"/>
      <c r="Z141" s="22"/>
    </row>
    <row r="142" spans="1:26" s="18" customFormat="1" ht="12.75">
      <c r="A142" s="2">
        <v>18</v>
      </c>
      <c r="B142" s="114" t="s">
        <v>829</v>
      </c>
      <c r="C142" s="2"/>
      <c r="D142" s="15"/>
      <c r="E142" s="15"/>
      <c r="F142" s="15"/>
      <c r="G142" s="36">
        <v>1999</v>
      </c>
      <c r="H142" s="130">
        <v>71901</v>
      </c>
      <c r="I142" s="118" t="s">
        <v>144</v>
      </c>
      <c r="J142" s="2"/>
      <c r="K142" s="22" t="s">
        <v>885</v>
      </c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50"/>
      <c r="X142" s="22"/>
      <c r="Y142" s="22"/>
      <c r="Z142" s="22"/>
    </row>
    <row r="143" spans="1:26" s="18" customFormat="1" ht="26.25">
      <c r="A143" s="2">
        <v>19</v>
      </c>
      <c r="B143" s="114" t="s">
        <v>830</v>
      </c>
      <c r="C143" s="2"/>
      <c r="D143" s="15"/>
      <c r="E143" s="15"/>
      <c r="F143" s="15"/>
      <c r="G143" s="36" t="s">
        <v>831</v>
      </c>
      <c r="H143" s="130">
        <v>6026764.31</v>
      </c>
      <c r="I143" s="118" t="s">
        <v>144</v>
      </c>
      <c r="J143" s="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50"/>
      <c r="X143" s="22"/>
      <c r="Y143" s="22"/>
      <c r="Z143" s="22"/>
    </row>
    <row r="144" spans="1:26" s="18" customFormat="1" ht="12.75">
      <c r="A144" s="2">
        <v>20</v>
      </c>
      <c r="B144" s="114" t="s">
        <v>832</v>
      </c>
      <c r="C144" s="2"/>
      <c r="D144" s="15"/>
      <c r="E144" s="15"/>
      <c r="F144" s="15"/>
      <c r="G144" s="36">
        <v>1989</v>
      </c>
      <c r="H144" s="130">
        <v>285647</v>
      </c>
      <c r="I144" s="118" t="s">
        <v>144</v>
      </c>
      <c r="J144" s="2"/>
      <c r="K144" s="22" t="s">
        <v>867</v>
      </c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50"/>
      <c r="X144" s="22"/>
      <c r="Y144" s="22"/>
      <c r="Z144" s="22"/>
    </row>
    <row r="145" spans="1:26" s="18" customFormat="1" ht="12.75">
      <c r="A145" s="2">
        <v>21</v>
      </c>
      <c r="B145" s="114" t="s">
        <v>833</v>
      </c>
      <c r="C145" s="2"/>
      <c r="D145" s="15"/>
      <c r="E145" s="15"/>
      <c r="F145" s="15"/>
      <c r="G145" s="36">
        <v>1988</v>
      </c>
      <c r="H145" s="130">
        <v>76949</v>
      </c>
      <c r="I145" s="118" t="s">
        <v>144</v>
      </c>
      <c r="J145" s="2"/>
      <c r="K145" s="22" t="s">
        <v>867</v>
      </c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50"/>
      <c r="X145" s="22"/>
      <c r="Y145" s="22"/>
      <c r="Z145" s="22"/>
    </row>
    <row r="146" spans="1:26" s="18" customFormat="1" ht="26.25">
      <c r="A146" s="2">
        <v>22</v>
      </c>
      <c r="B146" s="14" t="s">
        <v>834</v>
      </c>
      <c r="C146" s="2"/>
      <c r="D146" s="15"/>
      <c r="E146" s="15"/>
      <c r="F146" s="15"/>
      <c r="G146" s="36" t="s">
        <v>835</v>
      </c>
      <c r="H146" s="130">
        <v>452707.1</v>
      </c>
      <c r="I146" s="118" t="s">
        <v>144</v>
      </c>
      <c r="J146" s="2" t="s">
        <v>877</v>
      </c>
      <c r="K146" s="22" t="s">
        <v>867</v>
      </c>
      <c r="L146" s="22" t="s">
        <v>542</v>
      </c>
      <c r="M146" s="22" t="s">
        <v>886</v>
      </c>
      <c r="N146" s="22" t="s">
        <v>861</v>
      </c>
      <c r="O146" s="22"/>
      <c r="P146" s="22"/>
      <c r="Q146" s="22"/>
      <c r="R146" s="22"/>
      <c r="S146" s="22"/>
      <c r="T146" s="22"/>
      <c r="U146" s="22"/>
      <c r="V146" s="22"/>
      <c r="W146" s="50"/>
      <c r="X146" s="22"/>
      <c r="Y146" s="22"/>
      <c r="Z146" s="22"/>
    </row>
    <row r="147" spans="1:26" s="18" customFormat="1" ht="12.75">
      <c r="A147" s="2">
        <v>23</v>
      </c>
      <c r="B147" s="14" t="s">
        <v>836</v>
      </c>
      <c r="C147" s="2"/>
      <c r="D147" s="15"/>
      <c r="E147" s="15"/>
      <c r="F147" s="15"/>
      <c r="G147" s="36" t="s">
        <v>837</v>
      </c>
      <c r="H147" s="130">
        <v>7913</v>
      </c>
      <c r="I147" s="118" t="s">
        <v>144</v>
      </c>
      <c r="J147" s="2"/>
      <c r="K147" s="22" t="s">
        <v>867</v>
      </c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50"/>
      <c r="X147" s="22"/>
      <c r="Y147" s="22"/>
      <c r="Z147" s="22"/>
    </row>
    <row r="148" spans="1:26" s="18" customFormat="1" ht="12.75">
      <c r="A148" s="2">
        <v>24</v>
      </c>
      <c r="B148" s="14" t="s">
        <v>838</v>
      </c>
      <c r="C148" s="2"/>
      <c r="D148" s="15"/>
      <c r="E148" s="15"/>
      <c r="F148" s="15"/>
      <c r="G148" s="36" t="s">
        <v>839</v>
      </c>
      <c r="H148" s="130">
        <v>165015</v>
      </c>
      <c r="I148" s="118" t="s">
        <v>144</v>
      </c>
      <c r="J148" s="2"/>
      <c r="K148" s="22" t="s">
        <v>867</v>
      </c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50"/>
      <c r="X148" s="22"/>
      <c r="Y148" s="22"/>
      <c r="Z148" s="22"/>
    </row>
    <row r="149" spans="1:26" s="18" customFormat="1" ht="12.75">
      <c r="A149" s="2">
        <v>25</v>
      </c>
      <c r="B149" s="14" t="s">
        <v>840</v>
      </c>
      <c r="C149" s="2"/>
      <c r="D149" s="15"/>
      <c r="E149" s="15"/>
      <c r="F149" s="15"/>
      <c r="G149" s="36">
        <v>1977</v>
      </c>
      <c r="H149" s="130">
        <v>10169</v>
      </c>
      <c r="I149" s="118" t="s">
        <v>144</v>
      </c>
      <c r="J149" s="2"/>
      <c r="K149" s="22" t="s">
        <v>867</v>
      </c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50"/>
      <c r="X149" s="22"/>
      <c r="Y149" s="22"/>
      <c r="Z149" s="22"/>
    </row>
    <row r="150" spans="1:26" s="18" customFormat="1" ht="12.75">
      <c r="A150" s="2">
        <v>26</v>
      </c>
      <c r="B150" s="14" t="s">
        <v>841</v>
      </c>
      <c r="C150" s="2"/>
      <c r="D150" s="15"/>
      <c r="E150" s="15"/>
      <c r="F150" s="15"/>
      <c r="G150" s="36">
        <v>1992</v>
      </c>
      <c r="H150" s="130">
        <v>8765</v>
      </c>
      <c r="I150" s="118" t="s">
        <v>144</v>
      </c>
      <c r="J150" s="2"/>
      <c r="K150" s="22" t="s">
        <v>867</v>
      </c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50"/>
      <c r="X150" s="22"/>
      <c r="Y150" s="22"/>
      <c r="Z150" s="22"/>
    </row>
    <row r="151" spans="1:26" s="18" customFormat="1" ht="12.75">
      <c r="A151" s="2">
        <v>27</v>
      </c>
      <c r="B151" s="14" t="s">
        <v>842</v>
      </c>
      <c r="C151" s="2"/>
      <c r="D151" s="15"/>
      <c r="E151" s="15"/>
      <c r="F151" s="15"/>
      <c r="G151" s="36">
        <v>2008</v>
      </c>
      <c r="H151" s="130">
        <v>411499.97</v>
      </c>
      <c r="I151" s="118" t="s">
        <v>144</v>
      </c>
      <c r="J151" s="2"/>
      <c r="K151" s="22" t="s">
        <v>878</v>
      </c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50"/>
      <c r="X151" s="22"/>
      <c r="Y151" s="22"/>
      <c r="Z151" s="22"/>
    </row>
    <row r="152" spans="1:26" s="18" customFormat="1" ht="12.75">
      <c r="A152" s="2">
        <v>28</v>
      </c>
      <c r="B152" s="14" t="s">
        <v>843</v>
      </c>
      <c r="C152" s="2"/>
      <c r="D152" s="15"/>
      <c r="E152" s="15"/>
      <c r="F152" s="15"/>
      <c r="G152" s="36">
        <v>2008</v>
      </c>
      <c r="H152" s="130">
        <v>50000</v>
      </c>
      <c r="I152" s="118" t="s">
        <v>144</v>
      </c>
      <c r="J152" s="2"/>
      <c r="K152" s="22" t="s">
        <v>878</v>
      </c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50"/>
      <c r="X152" s="22"/>
      <c r="Y152" s="22"/>
      <c r="Z152" s="22"/>
    </row>
    <row r="153" spans="1:26" s="18" customFormat="1" ht="12.75">
      <c r="A153" s="2">
        <v>29</v>
      </c>
      <c r="B153" s="14" t="s">
        <v>844</v>
      </c>
      <c r="C153" s="2"/>
      <c r="D153" s="15"/>
      <c r="E153" s="15"/>
      <c r="F153" s="15"/>
      <c r="G153" s="36">
        <v>2008</v>
      </c>
      <c r="H153" s="130">
        <v>118000</v>
      </c>
      <c r="I153" s="118" t="s">
        <v>144</v>
      </c>
      <c r="J153" s="2"/>
      <c r="K153" s="22" t="s">
        <v>878</v>
      </c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50"/>
      <c r="X153" s="22"/>
      <c r="Y153" s="22"/>
      <c r="Z153" s="22"/>
    </row>
    <row r="154" spans="1:26" s="18" customFormat="1" ht="12.75">
      <c r="A154" s="2">
        <v>30</v>
      </c>
      <c r="B154" s="14" t="s">
        <v>845</v>
      </c>
      <c r="C154" s="2"/>
      <c r="D154" s="15"/>
      <c r="E154" s="15"/>
      <c r="F154" s="15"/>
      <c r="G154" s="36">
        <v>2008</v>
      </c>
      <c r="H154" s="130">
        <v>22745.9</v>
      </c>
      <c r="I154" s="118" t="s">
        <v>144</v>
      </c>
      <c r="J154" s="2"/>
      <c r="K154" s="22" t="s">
        <v>878</v>
      </c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50"/>
      <c r="X154" s="22"/>
      <c r="Y154" s="22"/>
      <c r="Z154" s="22"/>
    </row>
    <row r="155" spans="1:26" s="18" customFormat="1" ht="12.75">
      <c r="A155" s="2">
        <v>31</v>
      </c>
      <c r="B155" s="14" t="s">
        <v>846</v>
      </c>
      <c r="C155" s="2"/>
      <c r="D155" s="15"/>
      <c r="E155" s="15"/>
      <c r="F155" s="15"/>
      <c r="G155" s="36">
        <v>2008</v>
      </c>
      <c r="H155" s="130">
        <v>49076</v>
      </c>
      <c r="I155" s="118" t="s">
        <v>144</v>
      </c>
      <c r="J155" s="2"/>
      <c r="K155" s="22" t="s">
        <v>867</v>
      </c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50"/>
      <c r="X155" s="22"/>
      <c r="Y155" s="22"/>
      <c r="Z155" s="22"/>
    </row>
    <row r="156" spans="1:26" s="18" customFormat="1" ht="12.75">
      <c r="A156" s="2">
        <v>32</v>
      </c>
      <c r="B156" s="14" t="s">
        <v>847</v>
      </c>
      <c r="C156" s="2"/>
      <c r="D156" s="15"/>
      <c r="E156" s="15"/>
      <c r="F156" s="15"/>
      <c r="G156" s="36">
        <v>2009</v>
      </c>
      <c r="H156" s="130">
        <v>101565</v>
      </c>
      <c r="I156" s="118" t="s">
        <v>144</v>
      </c>
      <c r="J156" s="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50"/>
      <c r="X156" s="22"/>
      <c r="Y156" s="22"/>
      <c r="Z156" s="22"/>
    </row>
    <row r="157" spans="1:26" s="18" customFormat="1" ht="12.75">
      <c r="A157" s="2">
        <v>33</v>
      </c>
      <c r="B157" s="14" t="s">
        <v>845</v>
      </c>
      <c r="C157" s="2"/>
      <c r="D157" s="15"/>
      <c r="E157" s="15"/>
      <c r="F157" s="15"/>
      <c r="G157" s="36">
        <v>2011</v>
      </c>
      <c r="H157" s="130">
        <v>267582.71</v>
      </c>
      <c r="I157" s="118" t="s">
        <v>144</v>
      </c>
      <c r="J157" s="2"/>
      <c r="K157" s="22" t="s">
        <v>878</v>
      </c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50"/>
      <c r="X157" s="22"/>
      <c r="Y157" s="22"/>
      <c r="Z157" s="22"/>
    </row>
    <row r="158" spans="1:26" s="18" customFormat="1" ht="12.75">
      <c r="A158" s="2">
        <v>34</v>
      </c>
      <c r="B158" s="14" t="s">
        <v>848</v>
      </c>
      <c r="C158" s="2"/>
      <c r="D158" s="15"/>
      <c r="E158" s="15"/>
      <c r="F158" s="15"/>
      <c r="G158" s="36">
        <v>2011</v>
      </c>
      <c r="H158" s="130">
        <v>46645.97</v>
      </c>
      <c r="I158" s="118" t="s">
        <v>144</v>
      </c>
      <c r="J158" s="2"/>
      <c r="K158" s="22" t="s">
        <v>878</v>
      </c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50"/>
      <c r="X158" s="22"/>
      <c r="Y158" s="22"/>
      <c r="Z158" s="22"/>
    </row>
    <row r="159" spans="1:26" s="18" customFormat="1" ht="12.75">
      <c r="A159" s="2">
        <v>35</v>
      </c>
      <c r="B159" s="14" t="s">
        <v>849</v>
      </c>
      <c r="C159" s="2"/>
      <c r="D159" s="15"/>
      <c r="E159" s="15"/>
      <c r="F159" s="15"/>
      <c r="G159" s="36">
        <v>2011</v>
      </c>
      <c r="H159" s="130">
        <v>333356.14</v>
      </c>
      <c r="I159" s="118" t="s">
        <v>144</v>
      </c>
      <c r="J159" s="2"/>
      <c r="K159" s="22" t="s">
        <v>878</v>
      </c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50"/>
      <c r="X159" s="22"/>
      <c r="Y159" s="22"/>
      <c r="Z159" s="22"/>
    </row>
    <row r="160" spans="1:26" s="18" customFormat="1" ht="12.75">
      <c r="A160" s="2">
        <v>37</v>
      </c>
      <c r="B160" s="14" t="s">
        <v>850</v>
      </c>
      <c r="C160" s="2"/>
      <c r="D160" s="15"/>
      <c r="E160" s="15"/>
      <c r="F160" s="15"/>
      <c r="G160" s="36">
        <v>2012</v>
      </c>
      <c r="H160" s="130">
        <v>120343.2</v>
      </c>
      <c r="I160" s="118" t="s">
        <v>144</v>
      </c>
      <c r="J160" s="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50"/>
      <c r="X160" s="22"/>
      <c r="Y160" s="22"/>
      <c r="Z160" s="22"/>
    </row>
    <row r="161" spans="1:26" s="18" customFormat="1" ht="26.25">
      <c r="A161" s="2">
        <v>38</v>
      </c>
      <c r="B161" s="14" t="s">
        <v>851</v>
      </c>
      <c r="C161" s="2"/>
      <c r="D161" s="15"/>
      <c r="E161" s="15"/>
      <c r="F161" s="15"/>
      <c r="G161" s="36">
        <v>2016</v>
      </c>
      <c r="H161" s="130">
        <v>49485.84</v>
      </c>
      <c r="I161" s="118" t="s">
        <v>144</v>
      </c>
      <c r="J161" s="2"/>
      <c r="K161" s="22" t="s">
        <v>867</v>
      </c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50"/>
      <c r="X161" s="22"/>
      <c r="Y161" s="22"/>
      <c r="Z161" s="22"/>
    </row>
    <row r="162" spans="1:26" s="18" customFormat="1" ht="12.75">
      <c r="A162" s="2">
        <v>39</v>
      </c>
      <c r="B162" s="14" t="s">
        <v>852</v>
      </c>
      <c r="C162" s="2"/>
      <c r="D162" s="15"/>
      <c r="E162" s="15"/>
      <c r="F162" s="15"/>
      <c r="G162" s="36">
        <v>2017</v>
      </c>
      <c r="H162" s="130">
        <v>36295.79</v>
      </c>
      <c r="I162" s="118" t="s">
        <v>144</v>
      </c>
      <c r="J162" s="2"/>
      <c r="K162" s="22" t="s">
        <v>887</v>
      </c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50"/>
      <c r="X162" s="22"/>
      <c r="Y162" s="22"/>
      <c r="Z162" s="22"/>
    </row>
    <row r="163" spans="1:26" s="18" customFormat="1" ht="12.75">
      <c r="A163" s="2">
        <v>40</v>
      </c>
      <c r="B163" s="14" t="s">
        <v>853</v>
      </c>
      <c r="C163" s="2"/>
      <c r="D163" s="15"/>
      <c r="E163" s="15"/>
      <c r="F163" s="15"/>
      <c r="G163" s="36">
        <v>2017</v>
      </c>
      <c r="H163" s="130">
        <v>39923</v>
      </c>
      <c r="I163" s="118" t="s">
        <v>144</v>
      </c>
      <c r="J163" s="2"/>
      <c r="K163" s="22" t="s">
        <v>867</v>
      </c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50"/>
      <c r="X163" s="22"/>
      <c r="Y163" s="22"/>
      <c r="Z163" s="22"/>
    </row>
    <row r="164" spans="1:26" s="18" customFormat="1" ht="12.75">
      <c r="A164" s="2">
        <v>41</v>
      </c>
      <c r="B164" s="14" t="s">
        <v>854</v>
      </c>
      <c r="C164" s="2"/>
      <c r="D164" s="15"/>
      <c r="E164" s="15"/>
      <c r="F164" s="15"/>
      <c r="G164" s="36">
        <v>2017</v>
      </c>
      <c r="H164" s="130">
        <v>14993.7</v>
      </c>
      <c r="I164" s="118" t="s">
        <v>144</v>
      </c>
      <c r="J164" s="2"/>
      <c r="K164" s="22" t="s">
        <v>867</v>
      </c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50"/>
      <c r="X164" s="22"/>
      <c r="Y164" s="22"/>
      <c r="Z164" s="22"/>
    </row>
    <row r="165" spans="1:26" s="8" customFormat="1" ht="12.75">
      <c r="A165" s="2"/>
      <c r="B165" s="226" t="s">
        <v>0</v>
      </c>
      <c r="C165" s="227"/>
      <c r="D165" s="25"/>
      <c r="E165" s="25"/>
      <c r="F165" s="17"/>
      <c r="G165" s="36"/>
      <c r="H165" s="133">
        <f>SUM(H128:H164)</f>
        <v>34310029.85</v>
      </c>
      <c r="I165" s="13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s="8" customFormat="1" ht="12.75" customHeight="1">
      <c r="A166" s="213" t="s">
        <v>129</v>
      </c>
      <c r="B166" s="213"/>
      <c r="C166" s="213"/>
      <c r="D166" s="213"/>
      <c r="E166" s="213"/>
      <c r="F166" s="213"/>
      <c r="G166" s="213"/>
      <c r="H166" s="37"/>
      <c r="I166" s="37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s="124" customFormat="1" ht="26.25">
      <c r="A167" s="113">
        <v>1</v>
      </c>
      <c r="B167" s="114" t="s">
        <v>363</v>
      </c>
      <c r="C167" s="113" t="s">
        <v>364</v>
      </c>
      <c r="D167" s="115" t="s">
        <v>294</v>
      </c>
      <c r="E167" s="115" t="s">
        <v>148</v>
      </c>
      <c r="F167" s="115" t="s">
        <v>148</v>
      </c>
      <c r="G167" s="123">
        <v>2016</v>
      </c>
      <c r="H167" s="134">
        <v>1215000</v>
      </c>
      <c r="I167" s="118" t="s">
        <v>656</v>
      </c>
      <c r="J167" s="113" t="s">
        <v>366</v>
      </c>
      <c r="K167" s="113" t="s">
        <v>367</v>
      </c>
      <c r="L167" s="113" t="s">
        <v>298</v>
      </c>
      <c r="M167" s="113" t="s">
        <v>368</v>
      </c>
      <c r="N167" s="113" t="s">
        <v>369</v>
      </c>
      <c r="O167" s="113"/>
      <c r="P167" s="113"/>
      <c r="Q167" s="113" t="s">
        <v>345</v>
      </c>
      <c r="R167" s="113" t="s">
        <v>301</v>
      </c>
      <c r="S167" s="113" t="s">
        <v>301</v>
      </c>
      <c r="T167" s="113" t="s">
        <v>302</v>
      </c>
      <c r="U167" s="113" t="s">
        <v>149</v>
      </c>
      <c r="V167" s="113" t="s">
        <v>301</v>
      </c>
      <c r="W167" s="113">
        <v>265</v>
      </c>
      <c r="X167" s="113">
        <v>2</v>
      </c>
      <c r="Y167" s="113" t="s">
        <v>148</v>
      </c>
      <c r="Z167" s="113" t="s">
        <v>148</v>
      </c>
    </row>
    <row r="168" spans="1:26" s="124" customFormat="1" ht="26.25">
      <c r="A168" s="113">
        <v>2</v>
      </c>
      <c r="B168" s="114" t="s">
        <v>365</v>
      </c>
      <c r="C168" s="113" t="s">
        <v>364</v>
      </c>
      <c r="D168" s="115" t="s">
        <v>294</v>
      </c>
      <c r="E168" s="115" t="s">
        <v>148</v>
      </c>
      <c r="F168" s="115" t="s">
        <v>148</v>
      </c>
      <c r="G168" s="123">
        <v>2018</v>
      </c>
      <c r="H168" s="134">
        <v>1138000</v>
      </c>
      <c r="I168" s="118" t="s">
        <v>656</v>
      </c>
      <c r="J168" s="113" t="s">
        <v>370</v>
      </c>
      <c r="K168" s="113" t="s">
        <v>371</v>
      </c>
      <c r="L168" s="113" t="s">
        <v>298</v>
      </c>
      <c r="M168" s="113"/>
      <c r="N168" s="113" t="s">
        <v>372</v>
      </c>
      <c r="O168" s="113"/>
      <c r="P168" s="113"/>
      <c r="Q168" s="113" t="s">
        <v>301</v>
      </c>
      <c r="R168" s="113" t="s">
        <v>301</v>
      </c>
      <c r="S168" s="113" t="s">
        <v>301</v>
      </c>
      <c r="T168" s="113" t="s">
        <v>301</v>
      </c>
      <c r="U168" s="113" t="s">
        <v>149</v>
      </c>
      <c r="V168" s="113" t="s">
        <v>301</v>
      </c>
      <c r="W168" s="170">
        <v>218</v>
      </c>
      <c r="X168" s="113">
        <v>1</v>
      </c>
      <c r="Y168" s="113" t="s">
        <v>294</v>
      </c>
      <c r="Z168" s="113" t="s">
        <v>148</v>
      </c>
    </row>
    <row r="169" spans="1:26" s="8" customFormat="1" ht="12.75">
      <c r="A169" s="2"/>
      <c r="B169" s="215" t="s">
        <v>0</v>
      </c>
      <c r="C169" s="215"/>
      <c r="D169" s="25"/>
      <c r="E169" s="25"/>
      <c r="F169" s="17"/>
      <c r="G169" s="36"/>
      <c r="H169" s="133">
        <f>SUM(H167:H168)</f>
        <v>2353000</v>
      </c>
      <c r="I169" s="13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s="8" customFormat="1" ht="13.5" customHeight="1" thickBot="1">
      <c r="A170" s="81"/>
      <c r="B170" s="84"/>
      <c r="C170" s="81"/>
      <c r="D170" s="83"/>
      <c r="E170" s="83"/>
      <c r="F170" s="83"/>
      <c r="G170" s="82"/>
      <c r="H170" s="108"/>
      <c r="I170" s="86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s="4" customFormat="1" ht="13.5" customHeight="1" thickBot="1">
      <c r="A171" s="42"/>
      <c r="B171" s="43"/>
      <c r="C171" s="48"/>
      <c r="D171" s="48"/>
      <c r="E171" s="48"/>
      <c r="F171" s="230" t="s">
        <v>44</v>
      </c>
      <c r="G171" s="231"/>
      <c r="H171" s="47">
        <f>H38+H42+H49+H55+H62+H93+H98+H119+H122+H126+H165+H169</f>
        <v>151694007.44</v>
      </c>
      <c r="I171" s="47"/>
      <c r="J171" s="42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s="4" customFormat="1" ht="12.75">
      <c r="A172" s="42"/>
      <c r="B172" s="43"/>
      <c r="C172" s="42"/>
      <c r="D172" s="44"/>
      <c r="E172" s="44"/>
      <c r="F172" s="45"/>
      <c r="G172" s="58"/>
      <c r="H172" s="67"/>
      <c r="I172" s="67"/>
      <c r="J172" s="42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s="4" customFormat="1" ht="12.75">
      <c r="A173" s="42"/>
      <c r="B173" s="43"/>
      <c r="C173" s="42"/>
      <c r="D173" s="44"/>
      <c r="E173" s="44"/>
      <c r="F173" s="45"/>
      <c r="G173" s="58"/>
      <c r="H173" s="44"/>
      <c r="I173" s="44"/>
      <c r="J173" s="42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s="4" customFormat="1" ht="12.75">
      <c r="A174" s="42"/>
      <c r="B174" s="43"/>
      <c r="C174" s="42"/>
      <c r="D174" s="44"/>
      <c r="E174" s="44"/>
      <c r="F174" s="45"/>
      <c r="G174" s="58"/>
      <c r="H174" s="44"/>
      <c r="I174" s="44"/>
      <c r="J174" s="42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ht="12.75" customHeight="1"/>
    <row r="176" spans="1:26" s="4" customFormat="1" ht="12.75">
      <c r="A176" s="42"/>
      <c r="B176" s="43"/>
      <c r="C176" s="42"/>
      <c r="D176" s="44"/>
      <c r="E176" s="44"/>
      <c r="F176" s="45"/>
      <c r="G176" s="58"/>
      <c r="H176" s="44"/>
      <c r="I176" s="44"/>
      <c r="J176" s="42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s="4" customFormat="1" ht="12.75">
      <c r="A177" s="42"/>
      <c r="B177" s="43"/>
      <c r="C177" s="42"/>
      <c r="D177" s="44"/>
      <c r="E177" s="44"/>
      <c r="F177" s="45"/>
      <c r="G177" s="58"/>
      <c r="H177" s="44"/>
      <c r="I177" s="44"/>
      <c r="J177" s="42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9" ht="21.75" customHeight="1"/>
  </sheetData>
  <sheetProtection/>
  <mergeCells count="54">
    <mergeCell ref="L4:N4"/>
    <mergeCell ref="A93:C93"/>
    <mergeCell ref="J4:J5"/>
    <mergeCell ref="H4:H5"/>
    <mergeCell ref="F171:G171"/>
    <mergeCell ref="K4:K5"/>
    <mergeCell ref="A166:G166"/>
    <mergeCell ref="B169:C169"/>
    <mergeCell ref="B55:C55"/>
    <mergeCell ref="A123:G123"/>
    <mergeCell ref="V51:V52"/>
    <mergeCell ref="A127:G127"/>
    <mergeCell ref="B165:C165"/>
    <mergeCell ref="W4:W5"/>
    <mergeCell ref="X4:X5"/>
    <mergeCell ref="Q4:V4"/>
    <mergeCell ref="O4:O5"/>
    <mergeCell ref="C4:C5"/>
    <mergeCell ref="D4:D5"/>
    <mergeCell ref="P4:P5"/>
    <mergeCell ref="Z4:Z5"/>
    <mergeCell ref="Y4:Y5"/>
    <mergeCell ref="B122:C122"/>
    <mergeCell ref="A39:G39"/>
    <mergeCell ref="A49:C49"/>
    <mergeCell ref="A94:G94"/>
    <mergeCell ref="I4:I5"/>
    <mergeCell ref="A6:F6"/>
    <mergeCell ref="A4:A5"/>
    <mergeCell ref="A42:C42"/>
    <mergeCell ref="B126:C126"/>
    <mergeCell ref="A63:G63"/>
    <mergeCell ref="F4:F5"/>
    <mergeCell ref="G4:G5"/>
    <mergeCell ref="E4:E5"/>
    <mergeCell ref="B4:B5"/>
    <mergeCell ref="A50:G50"/>
    <mergeCell ref="A120:G120"/>
    <mergeCell ref="B119:C119"/>
    <mergeCell ref="A99:G99"/>
    <mergeCell ref="A43:G43"/>
    <mergeCell ref="A98:C98"/>
    <mergeCell ref="A56:G56"/>
    <mergeCell ref="A62:C62"/>
    <mergeCell ref="C51:C52"/>
    <mergeCell ref="J51:J52"/>
    <mergeCell ref="K51:K52"/>
    <mergeCell ref="O51:O52"/>
    <mergeCell ref="U51:U52"/>
    <mergeCell ref="P51:P52"/>
    <mergeCell ref="Q51:Q52"/>
    <mergeCell ref="R51:R52"/>
    <mergeCell ref="S51:S52"/>
    <mergeCell ref="T51:T52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7" r:id="rId1"/>
  <headerFooter alignWithMargins="0">
    <oddFooter>&amp;CStrona &amp;P z &amp;N</oddFooter>
  </headerFooter>
  <rowBreaks count="1" manualBreakCount="1">
    <brk id="17" max="26" man="1"/>
  </rowBreaks>
  <colBreaks count="1" manualBreakCount="1">
    <brk id="11" max="18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00"/>
  <sheetViews>
    <sheetView zoomScale="115" zoomScaleNormal="115" zoomScaleSheetLayoutView="75" zoomScalePageLayoutView="0" workbookViewId="0" topLeftCell="A1">
      <selection activeCell="A216" sqref="A216:C216"/>
    </sheetView>
  </sheetViews>
  <sheetFormatPr defaultColWidth="9.140625" defaultRowHeight="12.75"/>
  <cols>
    <col min="1" max="1" width="5.57421875" style="6" customWidth="1"/>
    <col min="2" max="2" width="47.57421875" style="10" customWidth="1"/>
    <col min="3" max="3" width="14.140625" style="7" bestFit="1" customWidth="1"/>
    <col min="4" max="4" width="18.421875" style="13" customWidth="1"/>
    <col min="5" max="5" width="12.140625" style="0" bestFit="1" customWidth="1"/>
    <col min="6" max="6" width="11.140625" style="0" customWidth="1"/>
    <col min="9" max="9" width="11.00390625" style="0" bestFit="1" customWidth="1"/>
  </cols>
  <sheetData>
    <row r="1" spans="1:4" ht="12.75">
      <c r="A1" s="9" t="s">
        <v>102</v>
      </c>
      <c r="D1" s="20"/>
    </row>
    <row r="3" spans="1:4" ht="12.75" customHeight="1">
      <c r="A3" s="3" t="s">
        <v>13</v>
      </c>
      <c r="B3" s="3" t="s">
        <v>14</v>
      </c>
      <c r="C3" s="3" t="s">
        <v>15</v>
      </c>
      <c r="D3" s="72" t="s">
        <v>16</v>
      </c>
    </row>
    <row r="4" spans="1:4" ht="12.75">
      <c r="A4" s="253" t="s">
        <v>1</v>
      </c>
      <c r="B4" s="253"/>
      <c r="C4" s="253"/>
      <c r="D4" s="253"/>
    </row>
    <row r="5" spans="1:4" ht="12.75" customHeight="1">
      <c r="A5" s="242" t="s">
        <v>117</v>
      </c>
      <c r="B5" s="243"/>
      <c r="C5" s="243"/>
      <c r="D5" s="244"/>
    </row>
    <row r="6" spans="1:4" s="8" customFormat="1" ht="12.75">
      <c r="A6" s="2">
        <v>1</v>
      </c>
      <c r="B6" s="120" t="s">
        <v>1111</v>
      </c>
      <c r="C6" s="121">
        <v>2018</v>
      </c>
      <c r="D6" s="68">
        <v>1660.5</v>
      </c>
    </row>
    <row r="7" spans="1:4" s="8" customFormat="1" ht="12.75">
      <c r="A7" s="2">
        <v>2</v>
      </c>
      <c r="B7" s="120" t="s">
        <v>981</v>
      </c>
      <c r="C7" s="121">
        <v>2018</v>
      </c>
      <c r="D7" s="68">
        <v>2830</v>
      </c>
    </row>
    <row r="8" spans="1:4" s="8" customFormat="1" ht="12.75">
      <c r="A8" s="2">
        <v>3</v>
      </c>
      <c r="B8" s="120" t="s">
        <v>981</v>
      </c>
      <c r="C8" s="121">
        <v>2018</v>
      </c>
      <c r="D8" s="68">
        <v>2830</v>
      </c>
    </row>
    <row r="9" spans="1:4" s="8" customFormat="1" ht="12.75">
      <c r="A9" s="2">
        <v>4</v>
      </c>
      <c r="B9" s="120" t="s">
        <v>981</v>
      </c>
      <c r="C9" s="121">
        <v>2018</v>
      </c>
      <c r="D9" s="68">
        <v>2830</v>
      </c>
    </row>
    <row r="10" spans="1:4" s="8" customFormat="1" ht="12.75">
      <c r="A10" s="2">
        <v>5</v>
      </c>
      <c r="B10" s="120" t="s">
        <v>981</v>
      </c>
      <c r="C10" s="121">
        <v>2018</v>
      </c>
      <c r="D10" s="68">
        <v>2830</v>
      </c>
    </row>
    <row r="11" spans="1:4" s="8" customFormat="1" ht="12.75">
      <c r="A11" s="2">
        <v>6</v>
      </c>
      <c r="B11" s="120" t="s">
        <v>981</v>
      </c>
      <c r="C11" s="121">
        <v>2018</v>
      </c>
      <c r="D11" s="68">
        <v>2830</v>
      </c>
    </row>
    <row r="12" spans="1:4" s="8" customFormat="1" ht="12.75">
      <c r="A12" s="2">
        <v>7</v>
      </c>
      <c r="B12" s="120" t="s">
        <v>982</v>
      </c>
      <c r="C12" s="121">
        <v>2018</v>
      </c>
      <c r="D12" s="68">
        <v>1000</v>
      </c>
    </row>
    <row r="13" spans="1:4" s="8" customFormat="1" ht="12.75">
      <c r="A13" s="2">
        <v>8</v>
      </c>
      <c r="B13" s="120" t="s">
        <v>982</v>
      </c>
      <c r="C13" s="121">
        <v>2018</v>
      </c>
      <c r="D13" s="68">
        <v>1000</v>
      </c>
    </row>
    <row r="14" spans="1:4" s="8" customFormat="1" ht="12.75">
      <c r="A14" s="2">
        <v>9</v>
      </c>
      <c r="B14" s="120" t="s">
        <v>983</v>
      </c>
      <c r="C14" s="121">
        <v>2018</v>
      </c>
      <c r="D14" s="68">
        <v>1299</v>
      </c>
    </row>
    <row r="15" spans="1:4" s="8" customFormat="1" ht="12.75">
      <c r="A15" s="2">
        <v>10</v>
      </c>
      <c r="B15" s="120" t="s">
        <v>984</v>
      </c>
      <c r="C15" s="121">
        <v>2019</v>
      </c>
      <c r="D15" s="68">
        <v>33517.5</v>
      </c>
    </row>
    <row r="16" spans="1:4" s="8" customFormat="1" ht="12.75">
      <c r="A16" s="2">
        <v>11</v>
      </c>
      <c r="B16" s="120" t="s">
        <v>985</v>
      </c>
      <c r="C16" s="121">
        <v>2019</v>
      </c>
      <c r="D16" s="68">
        <v>35431.38</v>
      </c>
    </row>
    <row r="17" spans="1:4" s="8" customFormat="1" ht="12.75">
      <c r="A17" s="2">
        <v>12</v>
      </c>
      <c r="B17" s="120" t="s">
        <v>986</v>
      </c>
      <c r="C17" s="121">
        <v>2019</v>
      </c>
      <c r="D17" s="68">
        <v>7282.83</v>
      </c>
    </row>
    <row r="18" spans="1:4" s="8" customFormat="1" ht="12.75">
      <c r="A18" s="2">
        <v>13</v>
      </c>
      <c r="B18" s="120" t="s">
        <v>986</v>
      </c>
      <c r="C18" s="121">
        <v>2019</v>
      </c>
      <c r="D18" s="68">
        <v>7282.83</v>
      </c>
    </row>
    <row r="19" spans="1:4" s="8" customFormat="1" ht="12.75">
      <c r="A19" s="2">
        <v>14</v>
      </c>
      <c r="B19" s="120" t="s">
        <v>987</v>
      </c>
      <c r="C19" s="121">
        <v>2019</v>
      </c>
      <c r="D19" s="68">
        <v>838.86</v>
      </c>
    </row>
    <row r="20" spans="1:4" s="8" customFormat="1" ht="12.75">
      <c r="A20" s="2">
        <v>15</v>
      </c>
      <c r="B20" s="120" t="s">
        <v>987</v>
      </c>
      <c r="C20" s="121">
        <v>2019</v>
      </c>
      <c r="D20" s="68">
        <v>838.86</v>
      </c>
    </row>
    <row r="21" spans="1:4" s="8" customFormat="1" ht="12.75">
      <c r="A21" s="2">
        <v>16</v>
      </c>
      <c r="B21" s="120" t="s">
        <v>988</v>
      </c>
      <c r="C21" s="121">
        <v>2019</v>
      </c>
      <c r="D21" s="68">
        <v>671.58</v>
      </c>
    </row>
    <row r="22" spans="1:4" s="8" customFormat="1" ht="12.75">
      <c r="A22" s="2">
        <v>17</v>
      </c>
      <c r="B22" s="120" t="s">
        <v>988</v>
      </c>
      <c r="C22" s="121">
        <v>2019</v>
      </c>
      <c r="D22" s="68">
        <v>671.58</v>
      </c>
    </row>
    <row r="23" spans="1:4" s="8" customFormat="1" ht="12.75">
      <c r="A23" s="2">
        <v>18</v>
      </c>
      <c r="B23" s="120" t="s">
        <v>988</v>
      </c>
      <c r="C23" s="121">
        <v>2019</v>
      </c>
      <c r="D23" s="68">
        <v>671.58</v>
      </c>
    </row>
    <row r="24" spans="1:4" s="8" customFormat="1" ht="12.75">
      <c r="A24" s="2">
        <v>19</v>
      </c>
      <c r="B24" s="120" t="s">
        <v>988</v>
      </c>
      <c r="C24" s="121">
        <v>2019</v>
      </c>
      <c r="D24" s="68">
        <v>671.58</v>
      </c>
    </row>
    <row r="25" spans="1:4" s="8" customFormat="1" ht="26.25">
      <c r="A25" s="2">
        <v>20</v>
      </c>
      <c r="B25" s="120" t="s">
        <v>989</v>
      </c>
      <c r="C25" s="121">
        <v>2019</v>
      </c>
      <c r="D25" s="68">
        <v>1580.55</v>
      </c>
    </row>
    <row r="26" spans="1:4" s="8" customFormat="1" ht="12.75">
      <c r="A26" s="2">
        <v>21</v>
      </c>
      <c r="B26" s="120" t="s">
        <v>990</v>
      </c>
      <c r="C26" s="121">
        <v>2019</v>
      </c>
      <c r="D26" s="68">
        <v>7451.34</v>
      </c>
    </row>
    <row r="27" spans="1:4" s="8" customFormat="1" ht="26.25">
      <c r="A27" s="2">
        <v>22</v>
      </c>
      <c r="B27" s="120" t="s">
        <v>991</v>
      </c>
      <c r="C27" s="121">
        <v>2019</v>
      </c>
      <c r="D27" s="68">
        <v>2900.34</v>
      </c>
    </row>
    <row r="28" spans="1:4" s="8" customFormat="1" ht="26.25">
      <c r="A28" s="2">
        <v>23</v>
      </c>
      <c r="B28" s="120" t="s">
        <v>991</v>
      </c>
      <c r="C28" s="121">
        <v>2019</v>
      </c>
      <c r="D28" s="68">
        <v>2900.34</v>
      </c>
    </row>
    <row r="29" spans="1:4" s="8" customFormat="1" ht="26.25">
      <c r="A29" s="2">
        <v>24</v>
      </c>
      <c r="B29" s="120" t="s">
        <v>991</v>
      </c>
      <c r="C29" s="121">
        <v>2019</v>
      </c>
      <c r="D29" s="68">
        <v>2900.34</v>
      </c>
    </row>
    <row r="30" spans="1:4" s="8" customFormat="1" ht="26.25">
      <c r="A30" s="2">
        <v>25</v>
      </c>
      <c r="B30" s="120" t="s">
        <v>991</v>
      </c>
      <c r="C30" s="121">
        <v>2019</v>
      </c>
      <c r="D30" s="68">
        <v>2900.34</v>
      </c>
    </row>
    <row r="31" spans="1:4" s="8" customFormat="1" ht="26.25">
      <c r="A31" s="2">
        <v>26</v>
      </c>
      <c r="B31" s="120" t="s">
        <v>991</v>
      </c>
      <c r="C31" s="121">
        <v>2019</v>
      </c>
      <c r="D31" s="68">
        <v>2900.34</v>
      </c>
    </row>
    <row r="32" spans="1:4" s="8" customFormat="1" ht="26.25">
      <c r="A32" s="2">
        <v>27</v>
      </c>
      <c r="B32" s="120" t="s">
        <v>991</v>
      </c>
      <c r="C32" s="121">
        <v>2019</v>
      </c>
      <c r="D32" s="68">
        <v>2900.34</v>
      </c>
    </row>
    <row r="33" spans="1:4" s="8" customFormat="1" ht="26.25">
      <c r="A33" s="2">
        <v>28</v>
      </c>
      <c r="B33" s="120" t="s">
        <v>991</v>
      </c>
      <c r="C33" s="121">
        <v>2019</v>
      </c>
      <c r="D33" s="68">
        <v>2900.34</v>
      </c>
    </row>
    <row r="34" spans="1:4" s="8" customFormat="1" ht="26.25">
      <c r="A34" s="2">
        <v>29</v>
      </c>
      <c r="B34" s="120" t="s">
        <v>991</v>
      </c>
      <c r="C34" s="121">
        <v>2019</v>
      </c>
      <c r="D34" s="68">
        <v>2900.34</v>
      </c>
    </row>
    <row r="35" spans="1:4" s="8" customFormat="1" ht="26.25">
      <c r="A35" s="2">
        <v>30</v>
      </c>
      <c r="B35" s="120" t="s">
        <v>991</v>
      </c>
      <c r="C35" s="121">
        <v>2019</v>
      </c>
      <c r="D35" s="68">
        <v>2900.34</v>
      </c>
    </row>
    <row r="36" spans="1:4" s="8" customFormat="1" ht="26.25">
      <c r="A36" s="2">
        <v>31</v>
      </c>
      <c r="B36" s="120" t="s">
        <v>991</v>
      </c>
      <c r="C36" s="121">
        <v>2019</v>
      </c>
      <c r="D36" s="68">
        <v>2900.34</v>
      </c>
    </row>
    <row r="37" spans="1:4" s="8" customFormat="1" ht="26.25">
      <c r="A37" s="2">
        <v>32</v>
      </c>
      <c r="B37" s="120" t="s">
        <v>991</v>
      </c>
      <c r="C37" s="121">
        <v>2019</v>
      </c>
      <c r="D37" s="68">
        <v>2900.34</v>
      </c>
    </row>
    <row r="38" spans="1:4" s="8" customFormat="1" ht="26.25">
      <c r="A38" s="2">
        <v>33</v>
      </c>
      <c r="B38" s="120" t="s">
        <v>991</v>
      </c>
      <c r="C38" s="121">
        <v>2019</v>
      </c>
      <c r="D38" s="68">
        <v>2900.34</v>
      </c>
    </row>
    <row r="39" spans="1:4" s="8" customFormat="1" ht="26.25">
      <c r="A39" s="2">
        <v>34</v>
      </c>
      <c r="B39" s="120" t="s">
        <v>991</v>
      </c>
      <c r="C39" s="121">
        <v>2019</v>
      </c>
      <c r="D39" s="68">
        <v>2900.34</v>
      </c>
    </row>
    <row r="40" spans="1:4" s="8" customFormat="1" ht="26.25">
      <c r="A40" s="2">
        <v>35</v>
      </c>
      <c r="B40" s="120" t="s">
        <v>991</v>
      </c>
      <c r="C40" s="121">
        <v>2019</v>
      </c>
      <c r="D40" s="68">
        <v>2900.34</v>
      </c>
    </row>
    <row r="41" spans="1:4" s="8" customFormat="1" ht="26.25">
      <c r="A41" s="2">
        <v>36</v>
      </c>
      <c r="B41" s="120" t="s">
        <v>991</v>
      </c>
      <c r="C41" s="121">
        <v>2019</v>
      </c>
      <c r="D41" s="68">
        <v>2900.34</v>
      </c>
    </row>
    <row r="42" spans="1:4" s="8" customFormat="1" ht="26.25">
      <c r="A42" s="2">
        <v>37</v>
      </c>
      <c r="B42" s="120" t="s">
        <v>991</v>
      </c>
      <c r="C42" s="121">
        <v>2019</v>
      </c>
      <c r="D42" s="68">
        <v>2900.34</v>
      </c>
    </row>
    <row r="43" spans="1:4" s="8" customFormat="1" ht="26.25">
      <c r="A43" s="2">
        <v>38</v>
      </c>
      <c r="B43" s="120" t="s">
        <v>991</v>
      </c>
      <c r="C43" s="121">
        <v>2019</v>
      </c>
      <c r="D43" s="68">
        <v>2900.34</v>
      </c>
    </row>
    <row r="44" spans="1:4" s="8" customFormat="1" ht="26.25">
      <c r="A44" s="2">
        <v>39</v>
      </c>
      <c r="B44" s="120" t="s">
        <v>991</v>
      </c>
      <c r="C44" s="121">
        <v>2019</v>
      </c>
      <c r="D44" s="68">
        <v>2900.34</v>
      </c>
    </row>
    <row r="45" spans="1:4" s="8" customFormat="1" ht="26.25">
      <c r="A45" s="2">
        <v>40</v>
      </c>
      <c r="B45" s="120" t="s">
        <v>991</v>
      </c>
      <c r="C45" s="121">
        <v>2019</v>
      </c>
      <c r="D45" s="68">
        <v>2900.34</v>
      </c>
    </row>
    <row r="46" spans="1:4" s="8" customFormat="1" ht="26.25">
      <c r="A46" s="2">
        <v>41</v>
      </c>
      <c r="B46" s="120" t="s">
        <v>991</v>
      </c>
      <c r="C46" s="121">
        <v>2019</v>
      </c>
      <c r="D46" s="68">
        <v>2900.34</v>
      </c>
    </row>
    <row r="47" spans="1:4" s="8" customFormat="1" ht="26.25">
      <c r="A47" s="2">
        <v>42</v>
      </c>
      <c r="B47" s="120" t="s">
        <v>991</v>
      </c>
      <c r="C47" s="121">
        <v>2019</v>
      </c>
      <c r="D47" s="68">
        <v>2900.34</v>
      </c>
    </row>
    <row r="48" spans="1:4" s="8" customFormat="1" ht="26.25">
      <c r="A48" s="2">
        <v>43</v>
      </c>
      <c r="B48" s="120" t="s">
        <v>991</v>
      </c>
      <c r="C48" s="121">
        <v>2019</v>
      </c>
      <c r="D48" s="68">
        <v>2900.34</v>
      </c>
    </row>
    <row r="49" spans="1:4" s="8" customFormat="1" ht="26.25">
      <c r="A49" s="2">
        <v>44</v>
      </c>
      <c r="B49" s="120" t="s">
        <v>991</v>
      </c>
      <c r="C49" s="121">
        <v>2019</v>
      </c>
      <c r="D49" s="68">
        <v>2900.34</v>
      </c>
    </row>
    <row r="50" spans="1:4" s="8" customFormat="1" ht="26.25">
      <c r="A50" s="2">
        <v>45</v>
      </c>
      <c r="B50" s="120" t="s">
        <v>991</v>
      </c>
      <c r="C50" s="121">
        <v>2019</v>
      </c>
      <c r="D50" s="68">
        <v>2900.34</v>
      </c>
    </row>
    <row r="51" spans="1:4" s="8" customFormat="1" ht="26.25">
      <c r="A51" s="2">
        <v>46</v>
      </c>
      <c r="B51" s="120" t="s">
        <v>991</v>
      </c>
      <c r="C51" s="121">
        <v>2019</v>
      </c>
      <c r="D51" s="68">
        <v>2900.34</v>
      </c>
    </row>
    <row r="52" spans="1:4" s="8" customFormat="1" ht="26.25">
      <c r="A52" s="2">
        <v>47</v>
      </c>
      <c r="B52" s="120" t="s">
        <v>991</v>
      </c>
      <c r="C52" s="121">
        <v>2019</v>
      </c>
      <c r="D52" s="68">
        <v>2900.34</v>
      </c>
    </row>
    <row r="53" spans="1:4" s="8" customFormat="1" ht="26.25">
      <c r="A53" s="2">
        <v>48</v>
      </c>
      <c r="B53" s="120" t="s">
        <v>991</v>
      </c>
      <c r="C53" s="121">
        <v>2019</v>
      </c>
      <c r="D53" s="68">
        <v>2900.34</v>
      </c>
    </row>
    <row r="54" spans="1:4" s="8" customFormat="1" ht="26.25">
      <c r="A54" s="2">
        <v>49</v>
      </c>
      <c r="B54" s="120" t="s">
        <v>991</v>
      </c>
      <c r="C54" s="121">
        <v>2019</v>
      </c>
      <c r="D54" s="68">
        <v>2900.34</v>
      </c>
    </row>
    <row r="55" spans="1:4" s="8" customFormat="1" ht="26.25">
      <c r="A55" s="2">
        <v>50</v>
      </c>
      <c r="B55" s="120" t="s">
        <v>991</v>
      </c>
      <c r="C55" s="121">
        <v>2019</v>
      </c>
      <c r="D55" s="68">
        <v>2900.34</v>
      </c>
    </row>
    <row r="56" spans="1:4" s="8" customFormat="1" ht="26.25">
      <c r="A56" s="2">
        <v>51</v>
      </c>
      <c r="B56" s="120" t="s">
        <v>991</v>
      </c>
      <c r="C56" s="121">
        <v>2019</v>
      </c>
      <c r="D56" s="68">
        <v>2900.34</v>
      </c>
    </row>
    <row r="57" spans="1:4" s="8" customFormat="1" ht="12.75">
      <c r="A57" s="2">
        <v>52</v>
      </c>
      <c r="B57" s="120" t="s">
        <v>992</v>
      </c>
      <c r="C57" s="121">
        <v>2019</v>
      </c>
      <c r="D57" s="68">
        <v>596.55</v>
      </c>
    </row>
    <row r="58" spans="1:4" s="8" customFormat="1" ht="12.75">
      <c r="A58" s="2">
        <v>53</v>
      </c>
      <c r="B58" s="120" t="s">
        <v>992</v>
      </c>
      <c r="C58" s="121">
        <v>2019</v>
      </c>
      <c r="D58" s="68">
        <v>596.55</v>
      </c>
    </row>
    <row r="59" spans="1:4" s="8" customFormat="1" ht="12.75">
      <c r="A59" s="2">
        <v>54</v>
      </c>
      <c r="B59" s="120" t="s">
        <v>992</v>
      </c>
      <c r="C59" s="121">
        <v>2019</v>
      </c>
      <c r="D59" s="68">
        <v>596.55</v>
      </c>
    </row>
    <row r="60" spans="1:4" s="8" customFormat="1" ht="12.75">
      <c r="A60" s="2">
        <v>55</v>
      </c>
      <c r="B60" s="120" t="s">
        <v>992</v>
      </c>
      <c r="C60" s="121">
        <v>2019</v>
      </c>
      <c r="D60" s="68">
        <v>596.55</v>
      </c>
    </row>
    <row r="61" spans="1:4" s="8" customFormat="1" ht="12.75">
      <c r="A61" s="2">
        <v>56</v>
      </c>
      <c r="B61" s="120" t="s">
        <v>992</v>
      </c>
      <c r="C61" s="121">
        <v>2019</v>
      </c>
      <c r="D61" s="68">
        <v>596.55</v>
      </c>
    </row>
    <row r="62" spans="1:4" s="8" customFormat="1" ht="12.75">
      <c r="A62" s="2">
        <v>57</v>
      </c>
      <c r="B62" s="120" t="s">
        <v>992</v>
      </c>
      <c r="C62" s="121">
        <v>2019</v>
      </c>
      <c r="D62" s="68">
        <v>596.55</v>
      </c>
    </row>
    <row r="63" spans="1:4" s="8" customFormat="1" ht="12.75">
      <c r="A63" s="2">
        <v>58</v>
      </c>
      <c r="B63" s="120" t="s">
        <v>992</v>
      </c>
      <c r="C63" s="121">
        <v>2019</v>
      </c>
      <c r="D63" s="68">
        <v>596.55</v>
      </c>
    </row>
    <row r="64" spans="1:4" s="8" customFormat="1" ht="12.75">
      <c r="A64" s="2">
        <v>59</v>
      </c>
      <c r="B64" s="120" t="s">
        <v>992</v>
      </c>
      <c r="C64" s="121">
        <v>2019</v>
      </c>
      <c r="D64" s="68">
        <v>596.55</v>
      </c>
    </row>
    <row r="65" spans="1:4" s="8" customFormat="1" ht="12.75">
      <c r="A65" s="2">
        <v>60</v>
      </c>
      <c r="B65" s="120" t="s">
        <v>992</v>
      </c>
      <c r="C65" s="121">
        <v>2019</v>
      </c>
      <c r="D65" s="68">
        <v>596.55</v>
      </c>
    </row>
    <row r="66" spans="1:4" s="8" customFormat="1" ht="12.75">
      <c r="A66" s="2">
        <v>61</v>
      </c>
      <c r="B66" s="120" t="s">
        <v>992</v>
      </c>
      <c r="C66" s="121">
        <v>2019</v>
      </c>
      <c r="D66" s="68">
        <v>596.55</v>
      </c>
    </row>
    <row r="67" spans="1:4" s="8" customFormat="1" ht="12.75">
      <c r="A67" s="2">
        <v>62</v>
      </c>
      <c r="B67" s="120" t="s">
        <v>992</v>
      </c>
      <c r="C67" s="121">
        <v>2019</v>
      </c>
      <c r="D67" s="68">
        <v>596.55</v>
      </c>
    </row>
    <row r="68" spans="1:4" s="8" customFormat="1" ht="12.75">
      <c r="A68" s="2">
        <v>63</v>
      </c>
      <c r="B68" s="120" t="s">
        <v>992</v>
      </c>
      <c r="C68" s="121">
        <v>2019</v>
      </c>
      <c r="D68" s="68">
        <v>596.55</v>
      </c>
    </row>
    <row r="69" spans="1:4" s="8" customFormat="1" ht="12.75">
      <c r="A69" s="2">
        <v>64</v>
      </c>
      <c r="B69" s="120" t="s">
        <v>992</v>
      </c>
      <c r="C69" s="121">
        <v>2019</v>
      </c>
      <c r="D69" s="68">
        <v>596.55</v>
      </c>
    </row>
    <row r="70" spans="1:4" s="8" customFormat="1" ht="12.75">
      <c r="A70" s="2">
        <v>65</v>
      </c>
      <c r="B70" s="120" t="s">
        <v>992</v>
      </c>
      <c r="C70" s="121">
        <v>2019</v>
      </c>
      <c r="D70" s="68">
        <v>596.55</v>
      </c>
    </row>
    <row r="71" spans="1:4" s="8" customFormat="1" ht="12.75">
      <c r="A71" s="2">
        <v>66</v>
      </c>
      <c r="B71" s="120" t="s">
        <v>992</v>
      </c>
      <c r="C71" s="121">
        <v>2019</v>
      </c>
      <c r="D71" s="68">
        <v>596.55</v>
      </c>
    </row>
    <row r="72" spans="1:4" s="8" customFormat="1" ht="12.75">
      <c r="A72" s="2">
        <v>67</v>
      </c>
      <c r="B72" s="120" t="s">
        <v>992</v>
      </c>
      <c r="C72" s="121">
        <v>2019</v>
      </c>
      <c r="D72" s="68">
        <v>596.55</v>
      </c>
    </row>
    <row r="73" spans="1:4" s="8" customFormat="1" ht="12.75">
      <c r="A73" s="2">
        <v>68</v>
      </c>
      <c r="B73" s="120" t="s">
        <v>992</v>
      </c>
      <c r="C73" s="121">
        <v>2019</v>
      </c>
      <c r="D73" s="68">
        <v>596.55</v>
      </c>
    </row>
    <row r="74" spans="1:4" s="8" customFormat="1" ht="12.75">
      <c r="A74" s="2">
        <v>69</v>
      </c>
      <c r="B74" s="120" t="s">
        <v>992</v>
      </c>
      <c r="C74" s="121">
        <v>2019</v>
      </c>
      <c r="D74" s="68">
        <v>596.55</v>
      </c>
    </row>
    <row r="75" spans="1:4" s="8" customFormat="1" ht="12.75">
      <c r="A75" s="2">
        <v>70</v>
      </c>
      <c r="B75" s="120" t="s">
        <v>992</v>
      </c>
      <c r="C75" s="121">
        <v>2019</v>
      </c>
      <c r="D75" s="68">
        <v>596.55</v>
      </c>
    </row>
    <row r="76" spans="1:4" s="8" customFormat="1" ht="12.75">
      <c r="A76" s="2">
        <v>71</v>
      </c>
      <c r="B76" s="120" t="s">
        <v>992</v>
      </c>
      <c r="C76" s="121">
        <v>2019</v>
      </c>
      <c r="D76" s="68">
        <v>596.55</v>
      </c>
    </row>
    <row r="77" spans="1:4" s="8" customFormat="1" ht="12.75">
      <c r="A77" s="2">
        <v>72</v>
      </c>
      <c r="B77" s="120" t="s">
        <v>992</v>
      </c>
      <c r="C77" s="121">
        <v>2019</v>
      </c>
      <c r="D77" s="68">
        <v>596.55</v>
      </c>
    </row>
    <row r="78" spans="1:4" s="8" customFormat="1" ht="12.75">
      <c r="A78" s="2">
        <v>73</v>
      </c>
      <c r="B78" s="120" t="s">
        <v>992</v>
      </c>
      <c r="C78" s="121">
        <v>2019</v>
      </c>
      <c r="D78" s="68">
        <v>596.55</v>
      </c>
    </row>
    <row r="79" spans="1:4" s="8" customFormat="1" ht="12.75">
      <c r="A79" s="2">
        <v>74</v>
      </c>
      <c r="B79" s="120" t="s">
        <v>992</v>
      </c>
      <c r="C79" s="121">
        <v>2019</v>
      </c>
      <c r="D79" s="68">
        <v>596.55</v>
      </c>
    </row>
    <row r="80" spans="1:4" s="8" customFormat="1" ht="12.75">
      <c r="A80" s="2">
        <v>75</v>
      </c>
      <c r="B80" s="120" t="s">
        <v>992</v>
      </c>
      <c r="C80" s="121">
        <v>2019</v>
      </c>
      <c r="D80" s="68">
        <v>596.55</v>
      </c>
    </row>
    <row r="81" spans="1:4" s="8" customFormat="1" ht="12.75">
      <c r="A81" s="2">
        <v>76</v>
      </c>
      <c r="B81" s="120" t="s">
        <v>992</v>
      </c>
      <c r="C81" s="121">
        <v>2019</v>
      </c>
      <c r="D81" s="68">
        <v>596.55</v>
      </c>
    </row>
    <row r="82" spans="1:4" s="8" customFormat="1" ht="12.75">
      <c r="A82" s="2">
        <v>77</v>
      </c>
      <c r="B82" s="120" t="s">
        <v>992</v>
      </c>
      <c r="C82" s="121">
        <v>2019</v>
      </c>
      <c r="D82" s="68">
        <v>596.55</v>
      </c>
    </row>
    <row r="83" spans="1:4" s="8" customFormat="1" ht="12.75">
      <c r="A83" s="2">
        <v>78</v>
      </c>
      <c r="B83" s="120" t="s">
        <v>992</v>
      </c>
      <c r="C83" s="121">
        <v>2019</v>
      </c>
      <c r="D83" s="68">
        <v>596.55</v>
      </c>
    </row>
    <row r="84" spans="1:4" s="8" customFormat="1" ht="12.75">
      <c r="A84" s="2">
        <v>79</v>
      </c>
      <c r="B84" s="120" t="s">
        <v>992</v>
      </c>
      <c r="C84" s="121">
        <v>2019</v>
      </c>
      <c r="D84" s="68">
        <v>596.55</v>
      </c>
    </row>
    <row r="85" spans="1:4" s="8" customFormat="1" ht="12.75">
      <c r="A85" s="2">
        <v>80</v>
      </c>
      <c r="B85" s="120" t="s">
        <v>992</v>
      </c>
      <c r="C85" s="121">
        <v>2019</v>
      </c>
      <c r="D85" s="68">
        <v>596.55</v>
      </c>
    </row>
    <row r="86" spans="1:4" s="8" customFormat="1" ht="12.75">
      <c r="A86" s="2">
        <v>81</v>
      </c>
      <c r="B86" s="120" t="s">
        <v>992</v>
      </c>
      <c r="C86" s="121">
        <v>2019</v>
      </c>
      <c r="D86" s="68">
        <v>596.55</v>
      </c>
    </row>
    <row r="87" spans="1:4" s="8" customFormat="1" ht="12.75">
      <c r="A87" s="2">
        <v>82</v>
      </c>
      <c r="B87" s="120" t="s">
        <v>993</v>
      </c>
      <c r="C87" s="121">
        <v>2019</v>
      </c>
      <c r="D87" s="68">
        <v>8678.07</v>
      </c>
    </row>
    <row r="88" spans="1:4" s="8" customFormat="1" ht="12.75">
      <c r="A88" s="2">
        <v>83</v>
      </c>
      <c r="B88" s="120" t="s">
        <v>994</v>
      </c>
      <c r="C88" s="121">
        <v>2019</v>
      </c>
      <c r="D88" s="68">
        <v>13600.37</v>
      </c>
    </row>
    <row r="89" spans="1:4" s="8" customFormat="1" ht="26.25">
      <c r="A89" s="2">
        <v>84</v>
      </c>
      <c r="B89" s="120" t="s">
        <v>995</v>
      </c>
      <c r="C89" s="121">
        <v>2019</v>
      </c>
      <c r="D89" s="68">
        <v>44766.15</v>
      </c>
    </row>
    <row r="90" spans="1:4" s="8" customFormat="1" ht="12.75">
      <c r="A90" s="2">
        <v>85</v>
      </c>
      <c r="B90" s="120" t="s">
        <v>996</v>
      </c>
      <c r="C90" s="121">
        <v>2019</v>
      </c>
      <c r="D90" s="68">
        <v>3824.22</v>
      </c>
    </row>
    <row r="91" spans="1:4" s="8" customFormat="1" ht="12.75">
      <c r="A91" s="2">
        <v>86</v>
      </c>
      <c r="B91" s="120" t="s">
        <v>997</v>
      </c>
      <c r="C91" s="121">
        <v>2019</v>
      </c>
      <c r="D91" s="68">
        <v>3068.19</v>
      </c>
    </row>
    <row r="92" spans="1:4" s="8" customFormat="1" ht="12.75">
      <c r="A92" s="2">
        <v>87</v>
      </c>
      <c r="B92" s="120" t="s">
        <v>998</v>
      </c>
      <c r="C92" s="121">
        <v>2019</v>
      </c>
      <c r="D92" s="68">
        <v>427.6</v>
      </c>
    </row>
    <row r="93" spans="1:4" s="8" customFormat="1" ht="12.75">
      <c r="A93" s="2">
        <v>88</v>
      </c>
      <c r="B93" s="120" t="s">
        <v>999</v>
      </c>
      <c r="C93" s="121">
        <v>2020</v>
      </c>
      <c r="D93" s="68">
        <v>4883.1</v>
      </c>
    </row>
    <row r="94" spans="1:4" s="8" customFormat="1" ht="12.75">
      <c r="A94" s="2">
        <v>89</v>
      </c>
      <c r="B94" s="120" t="s">
        <v>1000</v>
      </c>
      <c r="C94" s="121">
        <v>2021</v>
      </c>
      <c r="D94" s="68">
        <v>3699</v>
      </c>
    </row>
    <row r="95" spans="1:4" s="8" customFormat="1" ht="26.25">
      <c r="A95" s="2">
        <v>90</v>
      </c>
      <c r="B95" s="120" t="s">
        <v>1001</v>
      </c>
      <c r="C95" s="121">
        <v>2021</v>
      </c>
      <c r="D95" s="68">
        <v>4305</v>
      </c>
    </row>
    <row r="96" spans="1:4" s="8" customFormat="1" ht="12.75">
      <c r="A96" s="2">
        <v>91</v>
      </c>
      <c r="B96" s="120" t="s">
        <v>1002</v>
      </c>
      <c r="C96" s="121">
        <v>2021</v>
      </c>
      <c r="D96" s="68">
        <v>516.6</v>
      </c>
    </row>
    <row r="97" spans="1:4" s="8" customFormat="1" ht="12.75">
      <c r="A97" s="2">
        <v>92</v>
      </c>
      <c r="B97" s="120" t="s">
        <v>1002</v>
      </c>
      <c r="C97" s="121">
        <v>2021</v>
      </c>
      <c r="D97" s="68">
        <v>516.6</v>
      </c>
    </row>
    <row r="98" spans="1:4" s="8" customFormat="1" ht="12.75">
      <c r="A98" s="2">
        <v>93</v>
      </c>
      <c r="B98" s="120" t="s">
        <v>1002</v>
      </c>
      <c r="C98" s="121">
        <v>2021</v>
      </c>
      <c r="D98" s="68">
        <v>516.6</v>
      </c>
    </row>
    <row r="99" spans="1:4" s="8" customFormat="1" ht="12.75">
      <c r="A99" s="2">
        <v>94</v>
      </c>
      <c r="B99" s="120" t="s">
        <v>1002</v>
      </c>
      <c r="C99" s="121">
        <v>2021</v>
      </c>
      <c r="D99" s="68">
        <v>516.6</v>
      </c>
    </row>
    <row r="100" spans="1:4" s="8" customFormat="1" ht="12.75">
      <c r="A100" s="2">
        <v>95</v>
      </c>
      <c r="B100" s="120" t="s">
        <v>1002</v>
      </c>
      <c r="C100" s="121">
        <v>2021</v>
      </c>
      <c r="D100" s="68">
        <v>516.6</v>
      </c>
    </row>
    <row r="101" spans="1:4" s="8" customFormat="1" ht="12.75">
      <c r="A101" s="2">
        <v>96</v>
      </c>
      <c r="B101" s="120" t="s">
        <v>1002</v>
      </c>
      <c r="C101" s="121">
        <v>2021</v>
      </c>
      <c r="D101" s="68">
        <v>516.6</v>
      </c>
    </row>
    <row r="102" spans="1:4" s="8" customFormat="1" ht="12.75">
      <c r="A102" s="2">
        <v>97</v>
      </c>
      <c r="B102" s="120" t="s">
        <v>1002</v>
      </c>
      <c r="C102" s="121">
        <v>2021</v>
      </c>
      <c r="D102" s="68">
        <v>516.6</v>
      </c>
    </row>
    <row r="103" spans="1:4" s="8" customFormat="1" ht="12.75">
      <c r="A103" s="2">
        <v>98</v>
      </c>
      <c r="B103" s="120" t="s">
        <v>1003</v>
      </c>
      <c r="C103" s="121">
        <v>2021</v>
      </c>
      <c r="D103" s="68">
        <v>141.45</v>
      </c>
    </row>
    <row r="104" spans="1:4" s="8" customFormat="1" ht="12.75">
      <c r="A104" s="2">
        <v>99</v>
      </c>
      <c r="B104" s="120" t="s">
        <v>1003</v>
      </c>
      <c r="C104" s="121">
        <v>2021</v>
      </c>
      <c r="D104" s="68">
        <v>141.45</v>
      </c>
    </row>
    <row r="105" spans="1:4" s="8" customFormat="1" ht="12.75">
      <c r="A105" s="2">
        <v>100</v>
      </c>
      <c r="B105" s="120" t="s">
        <v>1003</v>
      </c>
      <c r="C105" s="121">
        <v>2021</v>
      </c>
      <c r="D105" s="68">
        <v>141.45</v>
      </c>
    </row>
    <row r="106" spans="1:4" s="8" customFormat="1" ht="12.75">
      <c r="A106" s="2">
        <v>101</v>
      </c>
      <c r="B106" s="120" t="s">
        <v>1003</v>
      </c>
      <c r="C106" s="121">
        <v>2021</v>
      </c>
      <c r="D106" s="68">
        <v>141.45</v>
      </c>
    </row>
    <row r="107" spans="1:4" s="8" customFormat="1" ht="12.75">
      <c r="A107" s="2">
        <v>102</v>
      </c>
      <c r="B107" s="120" t="s">
        <v>1003</v>
      </c>
      <c r="C107" s="121">
        <v>2021</v>
      </c>
      <c r="D107" s="68">
        <v>141.45</v>
      </c>
    </row>
    <row r="108" spans="1:4" s="8" customFormat="1" ht="12.75">
      <c r="A108" s="2">
        <v>103</v>
      </c>
      <c r="B108" s="120" t="s">
        <v>1003</v>
      </c>
      <c r="C108" s="121">
        <v>2021</v>
      </c>
      <c r="D108" s="68">
        <v>141.45</v>
      </c>
    </row>
    <row r="109" spans="1:4" s="8" customFormat="1" ht="12.75">
      <c r="A109" s="2">
        <v>104</v>
      </c>
      <c r="B109" s="120" t="s">
        <v>1003</v>
      </c>
      <c r="C109" s="121">
        <v>2021</v>
      </c>
      <c r="D109" s="68">
        <v>141.45</v>
      </c>
    </row>
    <row r="110" spans="1:4" s="8" customFormat="1" ht="12.75">
      <c r="A110" s="2">
        <v>105</v>
      </c>
      <c r="B110" s="120" t="s">
        <v>1003</v>
      </c>
      <c r="C110" s="121">
        <v>2021</v>
      </c>
      <c r="D110" s="68">
        <v>141.45</v>
      </c>
    </row>
    <row r="111" spans="1:4" s="8" customFormat="1" ht="12.75">
      <c r="A111" s="2">
        <v>106</v>
      </c>
      <c r="B111" s="120" t="s">
        <v>1003</v>
      </c>
      <c r="C111" s="121">
        <v>2021</v>
      </c>
      <c r="D111" s="68">
        <v>141.45</v>
      </c>
    </row>
    <row r="112" spans="1:4" s="8" customFormat="1" ht="12.75">
      <c r="A112" s="2">
        <v>107</v>
      </c>
      <c r="B112" s="120" t="s">
        <v>1003</v>
      </c>
      <c r="C112" s="121">
        <v>2021</v>
      </c>
      <c r="D112" s="68">
        <v>141.45</v>
      </c>
    </row>
    <row r="113" spans="1:4" s="8" customFormat="1" ht="12.75">
      <c r="A113" s="2">
        <v>108</v>
      </c>
      <c r="B113" s="120" t="s">
        <v>1004</v>
      </c>
      <c r="C113" s="121">
        <v>2021</v>
      </c>
      <c r="D113" s="68">
        <v>2767.5</v>
      </c>
    </row>
    <row r="114" spans="1:4" s="8" customFormat="1" ht="12.75">
      <c r="A114" s="2">
        <v>109</v>
      </c>
      <c r="B114" s="120" t="s">
        <v>1004</v>
      </c>
      <c r="C114" s="121">
        <v>2021</v>
      </c>
      <c r="D114" s="68">
        <v>2767.5</v>
      </c>
    </row>
    <row r="115" spans="1:4" s="8" customFormat="1" ht="26.25">
      <c r="A115" s="2">
        <v>110</v>
      </c>
      <c r="B115" s="120" t="s">
        <v>1005</v>
      </c>
      <c r="C115" s="121">
        <v>2021</v>
      </c>
      <c r="D115" s="68">
        <v>1051.65</v>
      </c>
    </row>
    <row r="116" spans="1:4" s="8" customFormat="1" ht="26.25">
      <c r="A116" s="2">
        <v>111</v>
      </c>
      <c r="B116" s="120" t="s">
        <v>1005</v>
      </c>
      <c r="C116" s="121">
        <v>2021</v>
      </c>
      <c r="D116" s="68">
        <v>1051.65</v>
      </c>
    </row>
    <row r="117" spans="1:4" s="8" customFormat="1" ht="26.25">
      <c r="A117" s="2">
        <v>112</v>
      </c>
      <c r="B117" s="120" t="s">
        <v>1005</v>
      </c>
      <c r="C117" s="121">
        <v>2021</v>
      </c>
      <c r="D117" s="68">
        <v>1051.65</v>
      </c>
    </row>
    <row r="118" spans="1:4" s="8" customFormat="1" ht="26.25">
      <c r="A118" s="2">
        <v>113</v>
      </c>
      <c r="B118" s="120" t="s">
        <v>1005</v>
      </c>
      <c r="C118" s="121">
        <v>2021</v>
      </c>
      <c r="D118" s="68">
        <v>1051.65</v>
      </c>
    </row>
    <row r="119" spans="1:4" s="8" customFormat="1" ht="26.25">
      <c r="A119" s="2">
        <v>114</v>
      </c>
      <c r="B119" s="120" t="s">
        <v>1005</v>
      </c>
      <c r="C119" s="121">
        <v>2021</v>
      </c>
      <c r="D119" s="68">
        <v>1051.65</v>
      </c>
    </row>
    <row r="120" spans="1:4" s="8" customFormat="1" ht="26.25">
      <c r="A120" s="2">
        <v>115</v>
      </c>
      <c r="B120" s="120" t="s">
        <v>1006</v>
      </c>
      <c r="C120" s="121">
        <v>2021</v>
      </c>
      <c r="D120" s="68">
        <v>1045.5</v>
      </c>
    </row>
    <row r="121" spans="1:4" s="8" customFormat="1" ht="26.25">
      <c r="A121" s="2">
        <v>116</v>
      </c>
      <c r="B121" s="120" t="s">
        <v>1006</v>
      </c>
      <c r="C121" s="121">
        <v>2021</v>
      </c>
      <c r="D121" s="68">
        <v>1045.5</v>
      </c>
    </row>
    <row r="122" spans="1:4" s="8" customFormat="1" ht="26.25">
      <c r="A122" s="2">
        <v>117</v>
      </c>
      <c r="B122" s="120" t="s">
        <v>1006</v>
      </c>
      <c r="C122" s="121">
        <v>2021</v>
      </c>
      <c r="D122" s="68">
        <v>1045.5</v>
      </c>
    </row>
    <row r="123" spans="1:4" s="8" customFormat="1" ht="26.25">
      <c r="A123" s="2">
        <v>118</v>
      </c>
      <c r="B123" s="120" t="s">
        <v>1006</v>
      </c>
      <c r="C123" s="121">
        <v>2021</v>
      </c>
      <c r="D123" s="68">
        <v>1045.5</v>
      </c>
    </row>
    <row r="124" spans="1:4" s="8" customFormat="1" ht="26.25">
      <c r="A124" s="2">
        <v>119</v>
      </c>
      <c r="B124" s="120" t="s">
        <v>1006</v>
      </c>
      <c r="C124" s="121">
        <v>2021</v>
      </c>
      <c r="D124" s="68">
        <v>1045.5</v>
      </c>
    </row>
    <row r="125" spans="1:4" s="8" customFormat="1" ht="12.75">
      <c r="A125" s="2">
        <v>120</v>
      </c>
      <c r="B125" s="120" t="s">
        <v>1007</v>
      </c>
      <c r="C125" s="121">
        <v>2021</v>
      </c>
      <c r="D125" s="68">
        <v>3561.74</v>
      </c>
    </row>
    <row r="126" spans="1:4" s="8" customFormat="1" ht="12.75">
      <c r="A126" s="2">
        <v>121</v>
      </c>
      <c r="B126" s="120" t="s">
        <v>1008</v>
      </c>
      <c r="C126" s="121">
        <v>2021</v>
      </c>
      <c r="D126" s="68">
        <v>585.57</v>
      </c>
    </row>
    <row r="127" spans="1:4" s="8" customFormat="1" ht="26.25">
      <c r="A127" s="2">
        <v>122</v>
      </c>
      <c r="B127" s="120" t="s">
        <v>1009</v>
      </c>
      <c r="C127" s="121">
        <v>2021</v>
      </c>
      <c r="D127" s="68">
        <v>700.27</v>
      </c>
    </row>
    <row r="128" spans="1:4" s="8" customFormat="1" ht="26.25">
      <c r="A128" s="2">
        <v>123</v>
      </c>
      <c r="B128" s="120" t="s">
        <v>1010</v>
      </c>
      <c r="C128" s="121">
        <v>2021</v>
      </c>
      <c r="D128" s="68">
        <v>350.14</v>
      </c>
    </row>
    <row r="129" spans="1:4" s="8" customFormat="1" ht="26.25">
      <c r="A129" s="2">
        <v>124</v>
      </c>
      <c r="B129" s="120" t="s">
        <v>1010</v>
      </c>
      <c r="C129" s="121">
        <v>2021</v>
      </c>
      <c r="D129" s="68">
        <v>350.14</v>
      </c>
    </row>
    <row r="130" spans="1:4" s="8" customFormat="1" ht="12.75">
      <c r="A130" s="2">
        <v>125</v>
      </c>
      <c r="B130" s="120" t="s">
        <v>1011</v>
      </c>
      <c r="C130" s="121">
        <v>2021</v>
      </c>
      <c r="D130" s="68">
        <v>223.36</v>
      </c>
    </row>
    <row r="131" spans="1:4" s="8" customFormat="1" ht="12.75">
      <c r="A131" s="2">
        <v>126</v>
      </c>
      <c r="B131" s="120" t="s">
        <v>1011</v>
      </c>
      <c r="C131" s="121">
        <v>2021</v>
      </c>
      <c r="D131" s="68">
        <v>223.36</v>
      </c>
    </row>
    <row r="132" spans="1:4" s="8" customFormat="1" ht="12.75">
      <c r="A132" s="2">
        <v>127</v>
      </c>
      <c r="B132" s="120" t="s">
        <v>1011</v>
      </c>
      <c r="C132" s="121">
        <v>2021</v>
      </c>
      <c r="D132" s="68">
        <v>223.36</v>
      </c>
    </row>
    <row r="133" spans="1:4" s="8" customFormat="1" ht="12.75">
      <c r="A133" s="2">
        <v>128</v>
      </c>
      <c r="B133" s="120" t="s">
        <v>1011</v>
      </c>
      <c r="C133" s="121">
        <v>2021</v>
      </c>
      <c r="D133" s="68">
        <v>223.36</v>
      </c>
    </row>
    <row r="134" spans="1:4" s="8" customFormat="1" ht="12.75">
      <c r="A134" s="2">
        <v>129</v>
      </c>
      <c r="B134" s="120" t="s">
        <v>1011</v>
      </c>
      <c r="C134" s="121">
        <v>2021</v>
      </c>
      <c r="D134" s="68">
        <v>223.36</v>
      </c>
    </row>
    <row r="135" spans="1:4" s="8" customFormat="1" ht="12.75">
      <c r="A135" s="2">
        <v>130</v>
      </c>
      <c r="B135" s="120" t="s">
        <v>1011</v>
      </c>
      <c r="C135" s="121">
        <v>2021</v>
      </c>
      <c r="D135" s="68">
        <v>223.36</v>
      </c>
    </row>
    <row r="136" spans="1:4" s="8" customFormat="1" ht="12.75">
      <c r="A136" s="2">
        <v>131</v>
      </c>
      <c r="B136" s="120" t="s">
        <v>1011</v>
      </c>
      <c r="C136" s="121">
        <v>2021</v>
      </c>
      <c r="D136" s="68">
        <v>223.36</v>
      </c>
    </row>
    <row r="137" spans="1:4" s="8" customFormat="1" ht="12.75">
      <c r="A137" s="2">
        <v>132</v>
      </c>
      <c r="B137" s="120" t="s">
        <v>1011</v>
      </c>
      <c r="C137" s="121">
        <v>2021</v>
      </c>
      <c r="D137" s="68">
        <v>223.36</v>
      </c>
    </row>
    <row r="138" spans="1:4" s="8" customFormat="1" ht="12.75">
      <c r="A138" s="2">
        <v>133</v>
      </c>
      <c r="B138" s="120" t="s">
        <v>1011</v>
      </c>
      <c r="C138" s="121">
        <v>2021</v>
      </c>
      <c r="D138" s="68">
        <v>223.36</v>
      </c>
    </row>
    <row r="139" spans="1:4" s="8" customFormat="1" ht="12.75">
      <c r="A139" s="2">
        <v>134</v>
      </c>
      <c r="B139" s="120" t="s">
        <v>1011</v>
      </c>
      <c r="C139" s="121">
        <v>2021</v>
      </c>
      <c r="D139" s="68">
        <v>223.36</v>
      </c>
    </row>
    <row r="140" spans="1:4" s="8" customFormat="1" ht="12.75">
      <c r="A140" s="2">
        <v>135</v>
      </c>
      <c r="B140" s="120" t="s">
        <v>1011</v>
      </c>
      <c r="C140" s="121">
        <v>2021</v>
      </c>
      <c r="D140" s="68">
        <v>223.36</v>
      </c>
    </row>
    <row r="141" spans="1:4" s="8" customFormat="1" ht="12.75">
      <c r="A141" s="2">
        <v>136</v>
      </c>
      <c r="B141" s="120" t="s">
        <v>1011</v>
      </c>
      <c r="C141" s="121">
        <v>2021</v>
      </c>
      <c r="D141" s="68">
        <v>223.36</v>
      </c>
    </row>
    <row r="142" spans="1:4" s="8" customFormat="1" ht="12.75">
      <c r="A142" s="2">
        <v>137</v>
      </c>
      <c r="B142" s="120" t="s">
        <v>1011</v>
      </c>
      <c r="C142" s="121">
        <v>2021</v>
      </c>
      <c r="D142" s="68">
        <v>223.36</v>
      </c>
    </row>
    <row r="143" spans="1:4" s="8" customFormat="1" ht="12.75">
      <c r="A143" s="2">
        <v>138</v>
      </c>
      <c r="B143" s="120" t="s">
        <v>1011</v>
      </c>
      <c r="C143" s="121">
        <v>2021</v>
      </c>
      <c r="D143" s="68">
        <v>223.36</v>
      </c>
    </row>
    <row r="144" spans="1:4" s="8" customFormat="1" ht="12.75">
      <c r="A144" s="2">
        <v>139</v>
      </c>
      <c r="B144" s="120" t="s">
        <v>1011</v>
      </c>
      <c r="C144" s="121">
        <v>2021</v>
      </c>
      <c r="D144" s="68">
        <v>223.36</v>
      </c>
    </row>
    <row r="145" spans="1:4" s="8" customFormat="1" ht="12.75">
      <c r="A145" s="2">
        <v>140</v>
      </c>
      <c r="B145" s="120" t="s">
        <v>1011</v>
      </c>
      <c r="C145" s="121">
        <v>2021</v>
      </c>
      <c r="D145" s="68">
        <v>223.36</v>
      </c>
    </row>
    <row r="146" spans="1:4" s="8" customFormat="1" ht="12.75">
      <c r="A146" s="2">
        <v>141</v>
      </c>
      <c r="B146" s="120" t="s">
        <v>1011</v>
      </c>
      <c r="C146" s="121">
        <v>2021</v>
      </c>
      <c r="D146" s="68">
        <v>223.36</v>
      </c>
    </row>
    <row r="147" spans="1:4" s="8" customFormat="1" ht="12.75">
      <c r="A147" s="2">
        <v>142</v>
      </c>
      <c r="B147" s="120" t="s">
        <v>1011</v>
      </c>
      <c r="C147" s="121">
        <v>2021</v>
      </c>
      <c r="D147" s="68">
        <v>223.36</v>
      </c>
    </row>
    <row r="148" spans="1:4" s="8" customFormat="1" ht="12.75">
      <c r="A148" s="2">
        <v>143</v>
      </c>
      <c r="B148" s="120" t="s">
        <v>1011</v>
      </c>
      <c r="C148" s="121">
        <v>2021</v>
      </c>
      <c r="D148" s="68">
        <v>223.36</v>
      </c>
    </row>
    <row r="149" spans="1:4" s="8" customFormat="1" ht="12.75">
      <c r="A149" s="2">
        <v>144</v>
      </c>
      <c r="B149" s="120" t="s">
        <v>1011</v>
      </c>
      <c r="C149" s="121">
        <v>2021</v>
      </c>
      <c r="D149" s="68">
        <v>223.36</v>
      </c>
    </row>
    <row r="150" spans="1:4" s="8" customFormat="1" ht="12.75">
      <c r="A150" s="2">
        <v>145</v>
      </c>
      <c r="B150" s="120" t="s">
        <v>1011</v>
      </c>
      <c r="C150" s="121">
        <v>2021</v>
      </c>
      <c r="D150" s="68">
        <v>223.36</v>
      </c>
    </row>
    <row r="151" spans="1:4" s="8" customFormat="1" ht="12.75">
      <c r="A151" s="2">
        <v>146</v>
      </c>
      <c r="B151" s="120" t="s">
        <v>1011</v>
      </c>
      <c r="C151" s="121">
        <v>2021</v>
      </c>
      <c r="D151" s="68">
        <v>223.36</v>
      </c>
    </row>
    <row r="152" spans="1:4" s="8" customFormat="1" ht="12.75">
      <c r="A152" s="2">
        <v>147</v>
      </c>
      <c r="B152" s="120" t="s">
        <v>1011</v>
      </c>
      <c r="C152" s="121">
        <v>2021</v>
      </c>
      <c r="D152" s="68">
        <v>223.36</v>
      </c>
    </row>
    <row r="153" spans="1:4" s="8" customFormat="1" ht="12.75">
      <c r="A153" s="2">
        <v>148</v>
      </c>
      <c r="B153" s="120" t="s">
        <v>1011</v>
      </c>
      <c r="C153" s="121">
        <v>2021</v>
      </c>
      <c r="D153" s="68">
        <v>223.36</v>
      </c>
    </row>
    <row r="154" spans="1:4" s="8" customFormat="1" ht="12.75">
      <c r="A154" s="2">
        <v>149</v>
      </c>
      <c r="B154" s="120" t="s">
        <v>1011</v>
      </c>
      <c r="C154" s="121">
        <v>2021</v>
      </c>
      <c r="D154" s="68">
        <v>223.36</v>
      </c>
    </row>
    <row r="155" spans="1:4" s="8" customFormat="1" ht="12.75">
      <c r="A155" s="2">
        <v>150</v>
      </c>
      <c r="B155" s="120" t="s">
        <v>1011</v>
      </c>
      <c r="C155" s="121">
        <v>2021</v>
      </c>
      <c r="D155" s="68">
        <v>223.36</v>
      </c>
    </row>
    <row r="156" spans="1:4" s="8" customFormat="1" ht="12.75">
      <c r="A156" s="2">
        <v>151</v>
      </c>
      <c r="B156" s="120" t="s">
        <v>1011</v>
      </c>
      <c r="C156" s="121">
        <v>2021</v>
      </c>
      <c r="D156" s="68">
        <v>223.36</v>
      </c>
    </row>
    <row r="157" spans="1:4" s="8" customFormat="1" ht="12.75">
      <c r="A157" s="2">
        <v>152</v>
      </c>
      <c r="B157" s="120" t="s">
        <v>1011</v>
      </c>
      <c r="C157" s="121">
        <v>2021</v>
      </c>
      <c r="D157" s="68">
        <v>223.36</v>
      </c>
    </row>
    <row r="158" spans="1:4" s="8" customFormat="1" ht="12.75">
      <c r="A158" s="2">
        <v>153</v>
      </c>
      <c r="B158" s="120" t="s">
        <v>1011</v>
      </c>
      <c r="C158" s="121">
        <v>2021</v>
      </c>
      <c r="D158" s="68">
        <v>223.36</v>
      </c>
    </row>
    <row r="159" spans="1:4" s="8" customFormat="1" ht="12.75">
      <c r="A159" s="2">
        <v>154</v>
      </c>
      <c r="B159" s="120" t="s">
        <v>1011</v>
      </c>
      <c r="C159" s="121">
        <v>2021</v>
      </c>
      <c r="D159" s="68">
        <v>223.36</v>
      </c>
    </row>
    <row r="160" spans="1:4" s="8" customFormat="1" ht="12.75">
      <c r="A160" s="2">
        <v>155</v>
      </c>
      <c r="B160" s="120" t="s">
        <v>1011</v>
      </c>
      <c r="C160" s="121">
        <v>2021</v>
      </c>
      <c r="D160" s="68">
        <v>223.36</v>
      </c>
    </row>
    <row r="161" spans="1:4" s="8" customFormat="1" ht="12.75">
      <c r="A161" s="2">
        <v>156</v>
      </c>
      <c r="B161" s="120" t="s">
        <v>1011</v>
      </c>
      <c r="C161" s="121">
        <v>2021</v>
      </c>
      <c r="D161" s="68">
        <v>223.36</v>
      </c>
    </row>
    <row r="162" spans="1:4" s="8" customFormat="1" ht="12.75">
      <c r="A162" s="2">
        <v>157</v>
      </c>
      <c r="B162" s="120" t="s">
        <v>1011</v>
      </c>
      <c r="C162" s="121">
        <v>2021</v>
      </c>
      <c r="D162" s="68">
        <v>223.36</v>
      </c>
    </row>
    <row r="163" spans="1:4" s="8" customFormat="1" ht="26.25">
      <c r="A163" s="2">
        <v>158</v>
      </c>
      <c r="B163" s="120" t="s">
        <v>1012</v>
      </c>
      <c r="C163" s="121">
        <v>2021</v>
      </c>
      <c r="D163" s="68">
        <v>555.39</v>
      </c>
    </row>
    <row r="164" spans="1:4" s="8" customFormat="1" ht="26.25">
      <c r="A164" s="2">
        <v>159</v>
      </c>
      <c r="B164" s="120" t="s">
        <v>1012</v>
      </c>
      <c r="C164" s="121">
        <v>2021</v>
      </c>
      <c r="D164" s="68">
        <v>555.39</v>
      </c>
    </row>
    <row r="165" spans="1:4" s="8" customFormat="1" ht="26.25">
      <c r="A165" s="2">
        <v>160</v>
      </c>
      <c r="B165" s="120" t="s">
        <v>1012</v>
      </c>
      <c r="C165" s="121">
        <v>2021</v>
      </c>
      <c r="D165" s="68">
        <v>555.39</v>
      </c>
    </row>
    <row r="166" spans="1:4" s="8" customFormat="1" ht="26.25">
      <c r="A166" s="2">
        <v>161</v>
      </c>
      <c r="B166" s="120" t="s">
        <v>1012</v>
      </c>
      <c r="C166" s="121">
        <v>2021</v>
      </c>
      <c r="D166" s="68">
        <v>555.39</v>
      </c>
    </row>
    <row r="167" spans="1:4" s="8" customFormat="1" ht="26.25">
      <c r="A167" s="2">
        <v>162</v>
      </c>
      <c r="B167" s="120" t="s">
        <v>1012</v>
      </c>
      <c r="C167" s="121">
        <v>2021</v>
      </c>
      <c r="D167" s="68">
        <v>555.39</v>
      </c>
    </row>
    <row r="168" spans="1:4" s="8" customFormat="1" ht="26.25">
      <c r="A168" s="2">
        <v>163</v>
      </c>
      <c r="B168" s="120" t="s">
        <v>1012</v>
      </c>
      <c r="C168" s="121">
        <v>2021</v>
      </c>
      <c r="D168" s="68">
        <v>555.39</v>
      </c>
    </row>
    <row r="169" spans="1:4" s="8" customFormat="1" ht="26.25">
      <c r="A169" s="2">
        <v>164</v>
      </c>
      <c r="B169" s="120" t="s">
        <v>1012</v>
      </c>
      <c r="C169" s="121">
        <v>2021</v>
      </c>
      <c r="D169" s="68">
        <v>555.39</v>
      </c>
    </row>
    <row r="170" spans="1:4" s="8" customFormat="1" ht="26.25">
      <c r="A170" s="2">
        <v>165</v>
      </c>
      <c r="B170" s="120" t="s">
        <v>1012</v>
      </c>
      <c r="C170" s="121">
        <v>2021</v>
      </c>
      <c r="D170" s="68">
        <v>555.39</v>
      </c>
    </row>
    <row r="171" spans="1:4" s="8" customFormat="1" ht="26.25">
      <c r="A171" s="2">
        <v>166</v>
      </c>
      <c r="B171" s="120" t="s">
        <v>1012</v>
      </c>
      <c r="C171" s="121">
        <v>2021</v>
      </c>
      <c r="D171" s="68">
        <v>555.39</v>
      </c>
    </row>
    <row r="172" spans="1:4" s="8" customFormat="1" ht="26.25">
      <c r="A172" s="2">
        <v>167</v>
      </c>
      <c r="B172" s="120" t="s">
        <v>1012</v>
      </c>
      <c r="C172" s="121">
        <v>2021</v>
      </c>
      <c r="D172" s="68">
        <v>555.39</v>
      </c>
    </row>
    <row r="173" spans="1:4" s="8" customFormat="1" ht="12.75">
      <c r="A173" s="2">
        <v>168</v>
      </c>
      <c r="B173" s="120" t="s">
        <v>1013</v>
      </c>
      <c r="C173" s="121">
        <v>2021</v>
      </c>
      <c r="D173" s="68">
        <v>458.8</v>
      </c>
    </row>
    <row r="174" spans="1:4" s="8" customFormat="1" ht="12.75">
      <c r="A174" s="2">
        <v>169</v>
      </c>
      <c r="B174" s="120" t="s">
        <v>1013</v>
      </c>
      <c r="C174" s="121">
        <v>2021</v>
      </c>
      <c r="D174" s="68">
        <v>458.8</v>
      </c>
    </row>
    <row r="175" spans="1:4" s="8" customFormat="1" ht="12.75">
      <c r="A175" s="2">
        <v>170</v>
      </c>
      <c r="B175" s="120" t="s">
        <v>1013</v>
      </c>
      <c r="C175" s="121">
        <v>2021</v>
      </c>
      <c r="D175" s="68">
        <v>458.8</v>
      </c>
    </row>
    <row r="176" spans="1:4" s="8" customFormat="1" ht="12.75">
      <c r="A176" s="2">
        <v>171</v>
      </c>
      <c r="B176" s="120" t="s">
        <v>1013</v>
      </c>
      <c r="C176" s="121">
        <v>2021</v>
      </c>
      <c r="D176" s="68">
        <v>458.8</v>
      </c>
    </row>
    <row r="177" spans="1:4" s="8" customFormat="1" ht="12.75">
      <c r="A177" s="2">
        <v>172</v>
      </c>
      <c r="B177" s="120" t="s">
        <v>1013</v>
      </c>
      <c r="C177" s="121">
        <v>2021</v>
      </c>
      <c r="D177" s="68">
        <v>458.8</v>
      </c>
    </row>
    <row r="178" spans="1:4" s="8" customFormat="1" ht="12.75">
      <c r="A178" s="2">
        <v>173</v>
      </c>
      <c r="B178" s="120" t="s">
        <v>1013</v>
      </c>
      <c r="C178" s="121">
        <v>2021</v>
      </c>
      <c r="D178" s="68">
        <v>458.8</v>
      </c>
    </row>
    <row r="179" spans="1:4" s="8" customFormat="1" ht="12.75">
      <c r="A179" s="2">
        <v>174</v>
      </c>
      <c r="B179" s="120" t="s">
        <v>1013</v>
      </c>
      <c r="C179" s="121">
        <v>2021</v>
      </c>
      <c r="D179" s="68">
        <v>458.8</v>
      </c>
    </row>
    <row r="180" spans="1:4" s="8" customFormat="1" ht="12.75">
      <c r="A180" s="2">
        <v>175</v>
      </c>
      <c r="B180" s="120" t="s">
        <v>1013</v>
      </c>
      <c r="C180" s="121">
        <v>2021</v>
      </c>
      <c r="D180" s="68">
        <v>458.8</v>
      </c>
    </row>
    <row r="181" spans="1:4" s="8" customFormat="1" ht="12.75">
      <c r="A181" s="2">
        <v>176</v>
      </c>
      <c r="B181" s="120" t="s">
        <v>1013</v>
      </c>
      <c r="C181" s="121">
        <v>2021</v>
      </c>
      <c r="D181" s="68">
        <v>458.8</v>
      </c>
    </row>
    <row r="182" spans="1:4" s="8" customFormat="1" ht="12.75">
      <c r="A182" s="2">
        <v>177</v>
      </c>
      <c r="B182" s="120" t="s">
        <v>1013</v>
      </c>
      <c r="C182" s="121">
        <v>2021</v>
      </c>
      <c r="D182" s="68">
        <v>458.8</v>
      </c>
    </row>
    <row r="183" spans="1:4" s="8" customFormat="1" ht="12.75">
      <c r="A183" s="2">
        <v>178</v>
      </c>
      <c r="B183" s="120" t="s">
        <v>1013</v>
      </c>
      <c r="C183" s="121">
        <v>2021</v>
      </c>
      <c r="D183" s="68">
        <v>458.8</v>
      </c>
    </row>
    <row r="184" spans="1:4" s="8" customFormat="1" ht="12.75">
      <c r="A184" s="2">
        <v>179</v>
      </c>
      <c r="B184" s="120" t="s">
        <v>1013</v>
      </c>
      <c r="C184" s="121">
        <v>2021</v>
      </c>
      <c r="D184" s="68">
        <v>458.8</v>
      </c>
    </row>
    <row r="185" spans="1:4" s="8" customFormat="1" ht="12.75">
      <c r="A185" s="2">
        <v>180</v>
      </c>
      <c r="B185" s="120" t="s">
        <v>1013</v>
      </c>
      <c r="C185" s="121">
        <v>2021</v>
      </c>
      <c r="D185" s="68">
        <v>458.8</v>
      </c>
    </row>
    <row r="186" spans="1:4" s="8" customFormat="1" ht="12.75">
      <c r="A186" s="2">
        <v>181</v>
      </c>
      <c r="B186" s="120" t="s">
        <v>1013</v>
      </c>
      <c r="C186" s="121">
        <v>2021</v>
      </c>
      <c r="D186" s="68">
        <v>458.8</v>
      </c>
    </row>
    <row r="187" spans="1:4" s="8" customFormat="1" ht="12.75">
      <c r="A187" s="2">
        <v>182</v>
      </c>
      <c r="B187" s="120" t="s">
        <v>1013</v>
      </c>
      <c r="C187" s="121">
        <v>2021</v>
      </c>
      <c r="D187" s="68">
        <v>458.8</v>
      </c>
    </row>
    <row r="188" spans="1:4" s="8" customFormat="1" ht="12.75">
      <c r="A188" s="2">
        <v>183</v>
      </c>
      <c r="B188" s="120" t="s">
        <v>1013</v>
      </c>
      <c r="C188" s="121">
        <v>2021</v>
      </c>
      <c r="D188" s="68">
        <v>458.8</v>
      </c>
    </row>
    <row r="189" spans="1:4" s="8" customFormat="1" ht="12.75">
      <c r="A189" s="2">
        <v>184</v>
      </c>
      <c r="B189" s="120" t="s">
        <v>1013</v>
      </c>
      <c r="C189" s="121">
        <v>2021</v>
      </c>
      <c r="D189" s="68">
        <v>458.8</v>
      </c>
    </row>
    <row r="190" spans="1:4" s="8" customFormat="1" ht="26.25">
      <c r="A190" s="2">
        <v>185</v>
      </c>
      <c r="B190" s="120" t="s">
        <v>1014</v>
      </c>
      <c r="C190" s="121">
        <v>2021</v>
      </c>
      <c r="D190" s="68">
        <v>306.27</v>
      </c>
    </row>
    <row r="191" spans="1:4" s="8" customFormat="1" ht="26.25">
      <c r="A191" s="2">
        <v>186</v>
      </c>
      <c r="B191" s="120" t="s">
        <v>1014</v>
      </c>
      <c r="C191" s="121">
        <v>2021</v>
      </c>
      <c r="D191" s="68">
        <v>306.27</v>
      </c>
    </row>
    <row r="192" spans="1:4" s="8" customFormat="1" ht="26.25">
      <c r="A192" s="2">
        <v>187</v>
      </c>
      <c r="B192" s="120" t="s">
        <v>1015</v>
      </c>
      <c r="C192" s="121">
        <v>2021</v>
      </c>
      <c r="D192" s="68">
        <v>2706</v>
      </c>
    </row>
    <row r="193" spans="1:4" s="8" customFormat="1" ht="12.75">
      <c r="A193" s="2">
        <v>188</v>
      </c>
      <c r="B193" s="120" t="s">
        <v>1016</v>
      </c>
      <c r="C193" s="121">
        <v>2022</v>
      </c>
      <c r="D193" s="68">
        <v>6519</v>
      </c>
    </row>
    <row r="194" spans="1:4" s="8" customFormat="1" ht="12.75">
      <c r="A194" s="2">
        <v>189</v>
      </c>
      <c r="B194" s="120" t="s">
        <v>1017</v>
      </c>
      <c r="C194" s="121">
        <v>2022</v>
      </c>
      <c r="D194" s="68">
        <v>161.15</v>
      </c>
    </row>
    <row r="195" spans="1:4" s="8" customFormat="1" ht="12.75">
      <c r="A195" s="2">
        <v>190</v>
      </c>
      <c r="B195" s="120" t="s">
        <v>1017</v>
      </c>
      <c r="C195" s="121">
        <v>2022</v>
      </c>
      <c r="D195" s="68">
        <v>161.15</v>
      </c>
    </row>
    <row r="196" spans="1:4" s="8" customFormat="1" ht="12.75">
      <c r="A196" s="2">
        <v>191</v>
      </c>
      <c r="B196" s="120" t="s">
        <v>1017</v>
      </c>
      <c r="C196" s="121">
        <v>2022</v>
      </c>
      <c r="D196" s="68">
        <v>161.15</v>
      </c>
    </row>
    <row r="197" spans="1:4" s="8" customFormat="1" ht="26.25">
      <c r="A197" s="2">
        <v>192</v>
      </c>
      <c r="B197" s="120" t="s">
        <v>1018</v>
      </c>
      <c r="C197" s="121">
        <v>2022</v>
      </c>
      <c r="D197" s="68">
        <v>664</v>
      </c>
    </row>
    <row r="198" spans="1:4" s="8" customFormat="1" ht="26.25">
      <c r="A198" s="2">
        <v>193</v>
      </c>
      <c r="B198" s="120" t="s">
        <v>1019</v>
      </c>
      <c r="C198" s="121">
        <v>2022</v>
      </c>
      <c r="D198" s="68">
        <v>154.9</v>
      </c>
    </row>
    <row r="199" spans="1:4" s="8" customFormat="1" ht="26.25">
      <c r="A199" s="2">
        <v>194</v>
      </c>
      <c r="B199" s="120" t="s">
        <v>1020</v>
      </c>
      <c r="C199" s="121">
        <v>2022</v>
      </c>
      <c r="D199" s="68">
        <v>281.4</v>
      </c>
    </row>
    <row r="200" spans="1:4" s="8" customFormat="1" ht="26.25">
      <c r="A200" s="2">
        <v>195</v>
      </c>
      <c r="B200" s="120" t="s">
        <v>1021</v>
      </c>
      <c r="C200" s="121">
        <v>2022</v>
      </c>
      <c r="D200" s="68">
        <v>4797</v>
      </c>
    </row>
    <row r="201" spans="1:4" s="8" customFormat="1" ht="12.75">
      <c r="A201" s="2">
        <v>196</v>
      </c>
      <c r="B201" s="120" t="s">
        <v>1022</v>
      </c>
      <c r="C201" s="121">
        <v>2022</v>
      </c>
      <c r="D201" s="68">
        <v>752.9</v>
      </c>
    </row>
    <row r="202" spans="1:4" s="8" customFormat="1" ht="26.25">
      <c r="A202" s="2">
        <v>197</v>
      </c>
      <c r="B202" s="120" t="s">
        <v>1023</v>
      </c>
      <c r="C202" s="121">
        <v>2022</v>
      </c>
      <c r="D202" s="68">
        <v>492</v>
      </c>
    </row>
    <row r="203" spans="1:4" s="8" customFormat="1" ht="26.25">
      <c r="A203" s="2">
        <v>198</v>
      </c>
      <c r="B203" s="120" t="s">
        <v>1023</v>
      </c>
      <c r="C203" s="121">
        <v>2022</v>
      </c>
      <c r="D203" s="68">
        <v>492</v>
      </c>
    </row>
    <row r="204" spans="1:4" s="8" customFormat="1" ht="12.75">
      <c r="A204" s="2">
        <v>199</v>
      </c>
      <c r="B204" s="120" t="s">
        <v>1024</v>
      </c>
      <c r="C204" s="121">
        <v>2022</v>
      </c>
      <c r="D204" s="68">
        <v>146.99</v>
      </c>
    </row>
    <row r="205" spans="1:4" s="8" customFormat="1" ht="12.75">
      <c r="A205" s="2">
        <v>200</v>
      </c>
      <c r="B205" s="120" t="s">
        <v>1025</v>
      </c>
      <c r="C205" s="121">
        <v>2022</v>
      </c>
      <c r="D205" s="68">
        <v>756.33</v>
      </c>
    </row>
    <row r="206" spans="1:4" s="8" customFormat="1" ht="26.25">
      <c r="A206" s="2">
        <v>201</v>
      </c>
      <c r="B206" s="120" t="s">
        <v>1023</v>
      </c>
      <c r="C206" s="121">
        <v>2022</v>
      </c>
      <c r="D206" s="68">
        <v>492</v>
      </c>
    </row>
    <row r="207" spans="1:4" s="8" customFormat="1" ht="12.75">
      <c r="A207" s="2">
        <v>202</v>
      </c>
      <c r="B207" s="120" t="s">
        <v>1024</v>
      </c>
      <c r="C207" s="121">
        <v>2022</v>
      </c>
      <c r="D207" s="68">
        <v>146.99</v>
      </c>
    </row>
    <row r="208" spans="1:4" s="8" customFormat="1" ht="12.75">
      <c r="A208" s="2">
        <v>203</v>
      </c>
      <c r="B208" s="120" t="s">
        <v>1026</v>
      </c>
      <c r="C208" s="121">
        <v>2022</v>
      </c>
      <c r="D208" s="68">
        <v>756.33</v>
      </c>
    </row>
    <row r="209" spans="1:4" s="8" customFormat="1" ht="26.25">
      <c r="A209" s="2">
        <v>204</v>
      </c>
      <c r="B209" s="120" t="s">
        <v>1023</v>
      </c>
      <c r="C209" s="121">
        <v>2022</v>
      </c>
      <c r="D209" s="68">
        <v>492</v>
      </c>
    </row>
    <row r="210" spans="1:4" s="8" customFormat="1" ht="12.75">
      <c r="A210" s="2">
        <v>205</v>
      </c>
      <c r="B210" s="120" t="s">
        <v>1027</v>
      </c>
      <c r="C210" s="121">
        <v>2022</v>
      </c>
      <c r="D210" s="68">
        <v>7436.58</v>
      </c>
    </row>
    <row r="211" spans="1:4" s="8" customFormat="1" ht="12.75">
      <c r="A211" s="2">
        <v>206</v>
      </c>
      <c r="B211" s="120" t="s">
        <v>1028</v>
      </c>
      <c r="C211" s="121">
        <v>2022</v>
      </c>
      <c r="D211" s="68">
        <v>4046.7</v>
      </c>
    </row>
    <row r="212" spans="1:4" s="8" customFormat="1" ht="12.75">
      <c r="A212" s="2">
        <v>207</v>
      </c>
      <c r="B212" s="120" t="s">
        <v>1028</v>
      </c>
      <c r="C212" s="121">
        <v>2022</v>
      </c>
      <c r="D212" s="68">
        <v>4046.7</v>
      </c>
    </row>
    <row r="213" spans="1:4" s="8" customFormat="1" ht="12.75">
      <c r="A213" s="2">
        <v>208</v>
      </c>
      <c r="B213" s="120" t="s">
        <v>1029</v>
      </c>
      <c r="C213" s="121">
        <v>2022</v>
      </c>
      <c r="D213" s="68">
        <v>1597.77</v>
      </c>
    </row>
    <row r="214" spans="1:4" s="8" customFormat="1" ht="12.75">
      <c r="A214" s="2">
        <v>209</v>
      </c>
      <c r="B214" s="120" t="s">
        <v>1160</v>
      </c>
      <c r="C214" s="121">
        <v>2022</v>
      </c>
      <c r="D214" s="68">
        <v>138085.08</v>
      </c>
    </row>
    <row r="215" spans="1:4" s="8" customFormat="1" ht="12.75">
      <c r="A215" s="2">
        <v>210</v>
      </c>
      <c r="B215" s="120" t="s">
        <v>1161</v>
      </c>
      <c r="C215" s="121">
        <v>2022</v>
      </c>
      <c r="D215" s="68">
        <v>119519.61</v>
      </c>
    </row>
    <row r="216" spans="1:4" ht="12.75" customHeight="1">
      <c r="A216" s="226" t="s">
        <v>0</v>
      </c>
      <c r="B216" s="235"/>
      <c r="C216" s="227"/>
      <c r="D216" s="72">
        <f>SUM(D6:D215)</f>
        <v>650980.3299999994</v>
      </c>
    </row>
    <row r="217" spans="1:4" ht="12.75" customHeight="1">
      <c r="A217" s="245" t="s">
        <v>2</v>
      </c>
      <c r="B217" s="246"/>
      <c r="C217" s="246"/>
      <c r="D217" s="247"/>
    </row>
    <row r="218" spans="1:4" ht="14.25" customHeight="1">
      <c r="A218" s="242" t="s">
        <v>117</v>
      </c>
      <c r="B218" s="243"/>
      <c r="C218" s="243"/>
      <c r="D218" s="244"/>
    </row>
    <row r="219" spans="1:4" ht="12.75">
      <c r="A219" s="170">
        <v>1</v>
      </c>
      <c r="B219" s="122" t="s">
        <v>1030</v>
      </c>
      <c r="C219" s="170">
        <v>2018</v>
      </c>
      <c r="D219" s="119">
        <v>1641</v>
      </c>
    </row>
    <row r="220" spans="1:4" ht="12.75">
      <c r="A220" s="170">
        <v>2</v>
      </c>
      <c r="B220" s="122" t="s">
        <v>1031</v>
      </c>
      <c r="C220" s="170">
        <v>2018</v>
      </c>
      <c r="D220" s="119">
        <v>3090</v>
      </c>
    </row>
    <row r="221" spans="1:4" ht="12.75">
      <c r="A221" s="170">
        <v>3</v>
      </c>
      <c r="B221" s="122" t="s">
        <v>1032</v>
      </c>
      <c r="C221" s="170">
        <v>2018</v>
      </c>
      <c r="D221" s="119">
        <v>4169</v>
      </c>
    </row>
    <row r="222" spans="1:4" ht="12.75">
      <c r="A222" s="170">
        <v>4</v>
      </c>
      <c r="B222" s="122" t="s">
        <v>1033</v>
      </c>
      <c r="C222" s="170">
        <v>2018</v>
      </c>
      <c r="D222" s="119">
        <v>5066</v>
      </c>
    </row>
    <row r="223" spans="1:4" ht="12.75">
      <c r="A223" s="170">
        <v>5</v>
      </c>
      <c r="B223" s="122" t="s">
        <v>1034</v>
      </c>
      <c r="C223" s="170">
        <v>2018</v>
      </c>
      <c r="D223" s="119">
        <v>3350</v>
      </c>
    </row>
    <row r="224" spans="1:4" ht="12.75">
      <c r="A224" s="170">
        <v>6</v>
      </c>
      <c r="B224" s="122" t="s">
        <v>1035</v>
      </c>
      <c r="C224" s="170">
        <v>2018</v>
      </c>
      <c r="D224" s="119">
        <v>5120</v>
      </c>
    </row>
    <row r="225" spans="1:4" ht="12.75">
      <c r="A225" s="170">
        <v>7</v>
      </c>
      <c r="B225" s="122" t="s">
        <v>1035</v>
      </c>
      <c r="C225" s="170">
        <v>2018</v>
      </c>
      <c r="D225" s="119">
        <v>5120</v>
      </c>
    </row>
    <row r="226" spans="1:4" ht="12.75">
      <c r="A226" s="170">
        <v>8</v>
      </c>
      <c r="B226" s="122" t="s">
        <v>1036</v>
      </c>
      <c r="C226" s="170">
        <v>2019</v>
      </c>
      <c r="D226" s="119">
        <v>899</v>
      </c>
    </row>
    <row r="227" spans="1:4" ht="12.75">
      <c r="A227" s="170">
        <v>9</v>
      </c>
      <c r="B227" s="122" t="s">
        <v>1036</v>
      </c>
      <c r="C227" s="170">
        <v>2019</v>
      </c>
      <c r="D227" s="119">
        <v>899</v>
      </c>
    </row>
    <row r="228" spans="1:4" ht="12.75">
      <c r="A228" s="170">
        <v>10</v>
      </c>
      <c r="B228" s="122" t="s">
        <v>1036</v>
      </c>
      <c r="C228" s="170">
        <v>2019</v>
      </c>
      <c r="D228" s="119">
        <v>899</v>
      </c>
    </row>
    <row r="229" spans="1:4" ht="12.75">
      <c r="A229" s="170">
        <v>11</v>
      </c>
      <c r="B229" s="122" t="s">
        <v>1036</v>
      </c>
      <c r="C229" s="170">
        <v>2019</v>
      </c>
      <c r="D229" s="119">
        <v>899</v>
      </c>
    </row>
    <row r="230" spans="1:4" ht="12.75">
      <c r="A230" s="170">
        <v>12</v>
      </c>
      <c r="B230" s="122" t="s">
        <v>1036</v>
      </c>
      <c r="C230" s="170">
        <v>2019</v>
      </c>
      <c r="D230" s="119">
        <v>899</v>
      </c>
    </row>
    <row r="231" spans="1:4" ht="12.75">
      <c r="A231" s="170">
        <v>13</v>
      </c>
      <c r="B231" s="122" t="s">
        <v>1036</v>
      </c>
      <c r="C231" s="170">
        <v>2019</v>
      </c>
      <c r="D231" s="119">
        <v>899</v>
      </c>
    </row>
    <row r="232" spans="1:4" ht="12.75">
      <c r="A232" s="170">
        <v>14</v>
      </c>
      <c r="B232" s="122" t="s">
        <v>1036</v>
      </c>
      <c r="C232" s="170">
        <v>2019</v>
      </c>
      <c r="D232" s="119">
        <v>899</v>
      </c>
    </row>
    <row r="233" spans="1:4" ht="12.75">
      <c r="A233" s="170">
        <v>15</v>
      </c>
      <c r="B233" s="122" t="s">
        <v>1036</v>
      </c>
      <c r="C233" s="170">
        <v>2019</v>
      </c>
      <c r="D233" s="119">
        <v>899</v>
      </c>
    </row>
    <row r="234" spans="1:4" ht="12.75">
      <c r="A234" s="170">
        <v>16</v>
      </c>
      <c r="B234" s="122" t="s">
        <v>1036</v>
      </c>
      <c r="C234" s="170">
        <v>2019</v>
      </c>
      <c r="D234" s="119">
        <v>899</v>
      </c>
    </row>
    <row r="235" spans="1:4" ht="12.75">
      <c r="A235" s="170">
        <v>17</v>
      </c>
      <c r="B235" s="122" t="s">
        <v>1036</v>
      </c>
      <c r="C235" s="170">
        <v>2019</v>
      </c>
      <c r="D235" s="119">
        <v>899</v>
      </c>
    </row>
    <row r="236" spans="1:4" ht="12.75">
      <c r="A236" s="170">
        <v>18</v>
      </c>
      <c r="B236" s="122" t="s">
        <v>1036</v>
      </c>
      <c r="C236" s="170">
        <v>2019</v>
      </c>
      <c r="D236" s="119">
        <v>899</v>
      </c>
    </row>
    <row r="237" spans="1:4" ht="12.75">
      <c r="A237" s="170">
        <v>19</v>
      </c>
      <c r="B237" s="122" t="s">
        <v>1036</v>
      </c>
      <c r="C237" s="170">
        <v>2019</v>
      </c>
      <c r="D237" s="119">
        <v>899</v>
      </c>
    </row>
    <row r="238" spans="1:4" ht="12.75">
      <c r="A238" s="170">
        <v>20</v>
      </c>
      <c r="B238" s="122" t="s">
        <v>1036</v>
      </c>
      <c r="C238" s="170">
        <v>2019</v>
      </c>
      <c r="D238" s="119">
        <v>899</v>
      </c>
    </row>
    <row r="239" spans="1:4" ht="12.75">
      <c r="A239" s="170">
        <v>21</v>
      </c>
      <c r="B239" s="122" t="s">
        <v>1036</v>
      </c>
      <c r="C239" s="170">
        <v>2019</v>
      </c>
      <c r="D239" s="119">
        <v>899</v>
      </c>
    </row>
    <row r="240" spans="1:4" ht="12.75">
      <c r="A240" s="170">
        <v>22</v>
      </c>
      <c r="B240" s="122" t="s">
        <v>1036</v>
      </c>
      <c r="C240" s="170">
        <v>2019</v>
      </c>
      <c r="D240" s="119">
        <v>899</v>
      </c>
    </row>
    <row r="241" spans="1:4" ht="12.75">
      <c r="A241" s="170">
        <v>23</v>
      </c>
      <c r="B241" s="122" t="s">
        <v>1036</v>
      </c>
      <c r="C241" s="170">
        <v>2019</v>
      </c>
      <c r="D241" s="119">
        <v>899</v>
      </c>
    </row>
    <row r="242" spans="1:4" ht="12.75">
      <c r="A242" s="170">
        <v>24</v>
      </c>
      <c r="B242" s="122" t="s">
        <v>1036</v>
      </c>
      <c r="C242" s="170">
        <v>2019</v>
      </c>
      <c r="D242" s="119">
        <v>899</v>
      </c>
    </row>
    <row r="243" spans="1:4" ht="12.75">
      <c r="A243" s="170">
        <v>25</v>
      </c>
      <c r="B243" s="122" t="s">
        <v>1036</v>
      </c>
      <c r="C243" s="170">
        <v>2019</v>
      </c>
      <c r="D243" s="119">
        <v>899</v>
      </c>
    </row>
    <row r="244" spans="1:4" ht="12.75">
      <c r="A244" s="170">
        <v>26</v>
      </c>
      <c r="B244" s="122" t="s">
        <v>1036</v>
      </c>
      <c r="C244" s="170">
        <v>2019</v>
      </c>
      <c r="D244" s="119">
        <v>899</v>
      </c>
    </row>
    <row r="245" spans="1:4" ht="12.75">
      <c r="A245" s="170">
        <v>27</v>
      </c>
      <c r="B245" s="122" t="s">
        <v>1036</v>
      </c>
      <c r="C245" s="170">
        <v>2019</v>
      </c>
      <c r="D245" s="119">
        <v>899</v>
      </c>
    </row>
    <row r="246" spans="1:4" ht="12.75">
      <c r="A246" s="170">
        <v>28</v>
      </c>
      <c r="B246" s="122" t="s">
        <v>1037</v>
      </c>
      <c r="C246" s="170">
        <v>2019</v>
      </c>
      <c r="D246" s="119">
        <v>3676.47</v>
      </c>
    </row>
    <row r="247" spans="1:4" ht="12.75">
      <c r="A247" s="170">
        <v>29</v>
      </c>
      <c r="B247" s="122" t="s">
        <v>1037</v>
      </c>
      <c r="C247" s="170">
        <v>2019</v>
      </c>
      <c r="D247" s="119">
        <v>3676.47</v>
      </c>
    </row>
    <row r="248" spans="1:4" ht="12.75">
      <c r="A248" s="170">
        <v>30</v>
      </c>
      <c r="B248" s="122" t="s">
        <v>1037</v>
      </c>
      <c r="C248" s="170">
        <v>2019</v>
      </c>
      <c r="D248" s="119">
        <v>3676.47</v>
      </c>
    </row>
    <row r="249" spans="1:4" ht="12.75">
      <c r="A249" s="170">
        <v>31</v>
      </c>
      <c r="B249" s="122" t="s">
        <v>1037</v>
      </c>
      <c r="C249" s="170">
        <v>2019</v>
      </c>
      <c r="D249" s="119">
        <v>3676.47</v>
      </c>
    </row>
    <row r="250" spans="1:4" ht="12.75">
      <c r="A250" s="170">
        <v>32</v>
      </c>
      <c r="B250" s="122" t="s">
        <v>1037</v>
      </c>
      <c r="C250" s="170">
        <v>2019</v>
      </c>
      <c r="D250" s="119">
        <v>3676.47</v>
      </c>
    </row>
    <row r="251" spans="1:4" ht="12.75">
      <c r="A251" s="170">
        <v>33</v>
      </c>
      <c r="B251" s="122" t="s">
        <v>1037</v>
      </c>
      <c r="C251" s="170">
        <v>2019</v>
      </c>
      <c r="D251" s="119">
        <v>3676.47</v>
      </c>
    </row>
    <row r="252" spans="1:4" ht="12.75">
      <c r="A252" s="170">
        <v>34</v>
      </c>
      <c r="B252" s="122" t="s">
        <v>1038</v>
      </c>
      <c r="C252" s="170">
        <v>2019</v>
      </c>
      <c r="D252" s="119">
        <v>3676.47</v>
      </c>
    </row>
    <row r="253" spans="1:4" ht="12.75">
      <c r="A253" s="170">
        <v>35</v>
      </c>
      <c r="B253" s="122" t="s">
        <v>1038</v>
      </c>
      <c r="C253" s="170">
        <v>2019</v>
      </c>
      <c r="D253" s="119">
        <v>3676.47</v>
      </c>
    </row>
    <row r="254" spans="1:4" ht="12.75">
      <c r="A254" s="170">
        <v>36</v>
      </c>
      <c r="B254" s="122" t="s">
        <v>1038</v>
      </c>
      <c r="C254" s="170">
        <v>2019</v>
      </c>
      <c r="D254" s="119">
        <v>3676.47</v>
      </c>
    </row>
    <row r="255" spans="1:4" ht="12.75">
      <c r="A255" s="170">
        <v>37</v>
      </c>
      <c r="B255" s="122" t="s">
        <v>1038</v>
      </c>
      <c r="C255" s="170">
        <v>2019</v>
      </c>
      <c r="D255" s="119">
        <v>3676.47</v>
      </c>
    </row>
    <row r="256" spans="1:4" ht="12.75">
      <c r="A256" s="170">
        <v>38</v>
      </c>
      <c r="B256" s="122" t="s">
        <v>1038</v>
      </c>
      <c r="C256" s="170">
        <v>2019</v>
      </c>
      <c r="D256" s="119">
        <v>3676.47</v>
      </c>
    </row>
    <row r="257" spans="1:4" ht="12.75">
      <c r="A257" s="170">
        <v>39</v>
      </c>
      <c r="B257" s="122" t="s">
        <v>1038</v>
      </c>
      <c r="C257" s="170">
        <v>2019</v>
      </c>
      <c r="D257" s="119">
        <v>3676.47</v>
      </c>
    </row>
    <row r="258" spans="1:4" ht="12.75">
      <c r="A258" s="170">
        <v>40</v>
      </c>
      <c r="B258" s="122" t="s">
        <v>1038</v>
      </c>
      <c r="C258" s="170">
        <v>2019</v>
      </c>
      <c r="D258" s="119">
        <v>3676.47</v>
      </c>
    </row>
    <row r="259" spans="1:4" ht="12.75">
      <c r="A259" s="170">
        <v>41</v>
      </c>
      <c r="B259" s="122" t="s">
        <v>1038</v>
      </c>
      <c r="C259" s="170">
        <v>2019</v>
      </c>
      <c r="D259" s="119">
        <v>3676.47</v>
      </c>
    </row>
    <row r="260" spans="1:4" ht="12.75">
      <c r="A260" s="170">
        <v>42</v>
      </c>
      <c r="B260" s="122" t="s">
        <v>1038</v>
      </c>
      <c r="C260" s="170">
        <v>2019</v>
      </c>
      <c r="D260" s="119">
        <v>3676.47</v>
      </c>
    </row>
    <row r="261" spans="1:4" ht="12.75">
      <c r="A261" s="170">
        <v>43</v>
      </c>
      <c r="B261" s="122" t="s">
        <v>1038</v>
      </c>
      <c r="C261" s="170">
        <v>2019</v>
      </c>
      <c r="D261" s="119">
        <v>3676.47</v>
      </c>
    </row>
    <row r="262" spans="1:4" ht="12.75">
      <c r="A262" s="170">
        <v>44</v>
      </c>
      <c r="B262" s="122" t="s">
        <v>1038</v>
      </c>
      <c r="C262" s="170">
        <v>2019</v>
      </c>
      <c r="D262" s="119">
        <v>3676.47</v>
      </c>
    </row>
    <row r="263" spans="1:4" ht="12.75">
      <c r="A263" s="170">
        <v>45</v>
      </c>
      <c r="B263" s="122" t="s">
        <v>1038</v>
      </c>
      <c r="C263" s="170">
        <v>2019</v>
      </c>
      <c r="D263" s="119">
        <v>3676.47</v>
      </c>
    </row>
    <row r="264" spans="1:4" ht="12.75">
      <c r="A264" s="170">
        <v>46</v>
      </c>
      <c r="B264" s="122" t="s">
        <v>1038</v>
      </c>
      <c r="C264" s="170">
        <v>2019</v>
      </c>
      <c r="D264" s="119">
        <v>3676.47</v>
      </c>
    </row>
    <row r="265" spans="1:4" ht="12.75">
      <c r="A265" s="170">
        <v>47</v>
      </c>
      <c r="B265" s="122" t="s">
        <v>1038</v>
      </c>
      <c r="C265" s="170">
        <v>2019</v>
      </c>
      <c r="D265" s="119">
        <v>3676.47</v>
      </c>
    </row>
    <row r="266" spans="1:4" ht="12.75">
      <c r="A266" s="170">
        <v>48</v>
      </c>
      <c r="B266" s="122" t="s">
        <v>1038</v>
      </c>
      <c r="C266" s="170">
        <v>2019</v>
      </c>
      <c r="D266" s="119">
        <v>3676.47</v>
      </c>
    </row>
    <row r="267" spans="1:4" ht="12.75">
      <c r="A267" s="170">
        <v>49</v>
      </c>
      <c r="B267" s="122" t="s">
        <v>1038</v>
      </c>
      <c r="C267" s="170">
        <v>2019</v>
      </c>
      <c r="D267" s="119">
        <v>3676.47</v>
      </c>
    </row>
    <row r="268" spans="1:4" ht="12.75">
      <c r="A268" s="170">
        <v>50</v>
      </c>
      <c r="B268" s="122" t="s">
        <v>1038</v>
      </c>
      <c r="C268" s="170">
        <v>2019</v>
      </c>
      <c r="D268" s="119">
        <v>3676.47</v>
      </c>
    </row>
    <row r="269" spans="1:4" ht="12.75">
      <c r="A269" s="170">
        <v>51</v>
      </c>
      <c r="B269" s="122" t="s">
        <v>1038</v>
      </c>
      <c r="C269" s="170">
        <v>2019</v>
      </c>
      <c r="D269" s="119">
        <v>3676.47</v>
      </c>
    </row>
    <row r="270" spans="1:4" ht="12.75">
      <c r="A270" s="170">
        <v>52</v>
      </c>
      <c r="B270" s="122" t="s">
        <v>1038</v>
      </c>
      <c r="C270" s="170">
        <v>2019</v>
      </c>
      <c r="D270" s="119">
        <v>3676.47</v>
      </c>
    </row>
    <row r="271" spans="1:4" ht="12.75">
      <c r="A271" s="170">
        <v>53</v>
      </c>
      <c r="B271" s="122" t="s">
        <v>1038</v>
      </c>
      <c r="C271" s="170">
        <v>2019</v>
      </c>
      <c r="D271" s="119">
        <v>3676.47</v>
      </c>
    </row>
    <row r="272" spans="1:4" ht="12.75">
      <c r="A272" s="170">
        <v>54</v>
      </c>
      <c r="B272" s="122" t="s">
        <v>1039</v>
      </c>
      <c r="C272" s="170">
        <v>2020</v>
      </c>
      <c r="D272" s="119">
        <v>2799.99</v>
      </c>
    </row>
    <row r="273" spans="1:4" ht="12.75">
      <c r="A273" s="170">
        <v>55</v>
      </c>
      <c r="B273" s="122" t="s">
        <v>1039</v>
      </c>
      <c r="C273" s="170">
        <v>2020</v>
      </c>
      <c r="D273" s="119">
        <v>2799.99</v>
      </c>
    </row>
    <row r="274" spans="1:4" ht="39">
      <c r="A274" s="170">
        <v>56</v>
      </c>
      <c r="B274" s="122" t="s">
        <v>1040</v>
      </c>
      <c r="C274" s="170">
        <v>2021</v>
      </c>
      <c r="D274" s="119">
        <v>4772.4</v>
      </c>
    </row>
    <row r="275" spans="1:4" ht="26.25">
      <c r="A275" s="170">
        <v>57</v>
      </c>
      <c r="B275" s="122" t="s">
        <v>1041</v>
      </c>
      <c r="C275" s="170">
        <v>2021</v>
      </c>
      <c r="D275" s="119">
        <v>393.6</v>
      </c>
    </row>
    <row r="276" spans="1:4" ht="26.25">
      <c r="A276" s="170">
        <v>58</v>
      </c>
      <c r="B276" s="122" t="s">
        <v>1042</v>
      </c>
      <c r="C276" s="170">
        <v>2021</v>
      </c>
      <c r="D276" s="119">
        <v>2804.4</v>
      </c>
    </row>
    <row r="277" spans="1:4" ht="26.25">
      <c r="A277" s="170">
        <v>59</v>
      </c>
      <c r="B277" s="122" t="s">
        <v>1043</v>
      </c>
      <c r="C277" s="170">
        <v>2021</v>
      </c>
      <c r="D277" s="119">
        <v>147.6</v>
      </c>
    </row>
    <row r="278" spans="1:4" ht="26.25">
      <c r="A278" s="170">
        <v>60</v>
      </c>
      <c r="B278" s="122" t="s">
        <v>1014</v>
      </c>
      <c r="C278" s="170">
        <v>2021</v>
      </c>
      <c r="D278" s="119">
        <v>306.27</v>
      </c>
    </row>
    <row r="279" spans="1:4" ht="12.75">
      <c r="A279" s="170">
        <v>61</v>
      </c>
      <c r="B279" s="122" t="s">
        <v>1024</v>
      </c>
      <c r="C279" s="170">
        <v>2022</v>
      </c>
      <c r="D279" s="119">
        <v>146.99</v>
      </c>
    </row>
    <row r="280" spans="1:4" ht="12.75">
      <c r="A280" s="170">
        <v>62</v>
      </c>
      <c r="B280" s="122" t="s">
        <v>1044</v>
      </c>
      <c r="C280" s="170">
        <v>2022</v>
      </c>
      <c r="D280" s="119">
        <v>2999.6</v>
      </c>
    </row>
    <row r="281" spans="1:4" ht="12.75" customHeight="1">
      <c r="A281" s="226" t="s">
        <v>0</v>
      </c>
      <c r="B281" s="235"/>
      <c r="C281" s="227"/>
      <c r="D281" s="72">
        <f>SUM(D219:D280)</f>
        <v>158295.06</v>
      </c>
    </row>
    <row r="282" spans="1:4" ht="12.75" customHeight="1">
      <c r="A282" s="245" t="s">
        <v>23</v>
      </c>
      <c r="B282" s="246"/>
      <c r="C282" s="246"/>
      <c r="D282" s="247"/>
    </row>
    <row r="283" spans="1:4" ht="12.75" customHeight="1">
      <c r="A283" s="242" t="s">
        <v>117</v>
      </c>
      <c r="B283" s="243"/>
      <c r="C283" s="243"/>
      <c r="D283" s="244"/>
    </row>
    <row r="284" spans="1:4" ht="12.75">
      <c r="A284" s="49">
        <v>1</v>
      </c>
      <c r="B284" s="1" t="s">
        <v>1045</v>
      </c>
      <c r="C284" s="2">
        <v>2018</v>
      </c>
      <c r="D284" s="16">
        <v>382157.54</v>
      </c>
    </row>
    <row r="285" spans="1:4" ht="12.75">
      <c r="A285" s="49">
        <v>2</v>
      </c>
      <c r="B285" s="1" t="s">
        <v>1046</v>
      </c>
      <c r="C285" s="2">
        <v>2020</v>
      </c>
      <c r="D285" s="16">
        <v>17997.83</v>
      </c>
    </row>
    <row r="286" spans="1:4" ht="26.25">
      <c r="A286" s="49">
        <v>3</v>
      </c>
      <c r="B286" s="1" t="s">
        <v>1047</v>
      </c>
      <c r="C286" s="2">
        <v>2021</v>
      </c>
      <c r="D286" s="16">
        <v>92496</v>
      </c>
    </row>
    <row r="287" spans="1:4" ht="66">
      <c r="A287" s="49">
        <v>4</v>
      </c>
      <c r="B287" s="1" t="s">
        <v>1048</v>
      </c>
      <c r="C287" s="2">
        <v>2022</v>
      </c>
      <c r="D287" s="16">
        <v>1383236.46</v>
      </c>
    </row>
    <row r="288" spans="1:4" ht="12.75" customHeight="1">
      <c r="A288" s="232" t="s">
        <v>0</v>
      </c>
      <c r="B288" s="233"/>
      <c r="C288" s="234"/>
      <c r="D288" s="75">
        <f>SUM(D284:D287)</f>
        <v>1875887.83</v>
      </c>
    </row>
    <row r="289" spans="1:4" ht="12.75">
      <c r="A289" s="236"/>
      <c r="B289" s="237"/>
      <c r="C289" s="237"/>
      <c r="D289" s="238"/>
    </row>
    <row r="290" spans="1:4" ht="12.75">
      <c r="A290" s="239"/>
      <c r="B290" s="240"/>
      <c r="C290" s="240"/>
      <c r="D290" s="241"/>
    </row>
    <row r="291" spans="1:4" s="8" customFormat="1" ht="12.75" customHeight="1">
      <c r="A291" s="245" t="s">
        <v>1</v>
      </c>
      <c r="B291" s="246"/>
      <c r="C291" s="246"/>
      <c r="D291" s="247"/>
    </row>
    <row r="292" spans="1:4" s="8" customFormat="1" ht="12.75" customHeight="1">
      <c r="A292" s="242" t="s">
        <v>118</v>
      </c>
      <c r="B292" s="243"/>
      <c r="C292" s="243"/>
      <c r="D292" s="244"/>
    </row>
    <row r="293" spans="1:4" s="8" customFormat="1" ht="12.75">
      <c r="A293" s="49">
        <v>1</v>
      </c>
      <c r="B293" s="1" t="s">
        <v>1072</v>
      </c>
      <c r="C293" s="2">
        <v>2018</v>
      </c>
      <c r="D293" s="16">
        <v>720</v>
      </c>
    </row>
    <row r="294" spans="1:4" s="8" customFormat="1" ht="26.25">
      <c r="A294" s="49">
        <v>2</v>
      </c>
      <c r="B294" s="1" t="s">
        <v>1073</v>
      </c>
      <c r="C294" s="2">
        <v>2018</v>
      </c>
      <c r="D294" s="16">
        <v>1690</v>
      </c>
    </row>
    <row r="295" spans="1:4" s="8" customFormat="1" ht="12.75">
      <c r="A295" s="49">
        <v>3</v>
      </c>
      <c r="B295" s="1" t="s">
        <v>1074</v>
      </c>
      <c r="C295" s="2">
        <v>2018</v>
      </c>
      <c r="D295" s="16">
        <v>950</v>
      </c>
    </row>
    <row r="296" spans="1:4" s="8" customFormat="1" ht="12.75">
      <c r="A296" s="49">
        <v>4</v>
      </c>
      <c r="B296" s="1" t="s">
        <v>1075</v>
      </c>
      <c r="C296" s="2">
        <v>2018</v>
      </c>
      <c r="D296" s="16">
        <v>2700</v>
      </c>
    </row>
    <row r="297" spans="1:4" s="8" customFormat="1" ht="12.75">
      <c r="A297" s="49">
        <v>5</v>
      </c>
      <c r="B297" s="1" t="s">
        <v>1076</v>
      </c>
      <c r="C297" s="2">
        <v>2019</v>
      </c>
      <c r="D297" s="16">
        <v>981.54</v>
      </c>
    </row>
    <row r="298" spans="1:4" s="8" customFormat="1" ht="12.75">
      <c r="A298" s="49">
        <v>6</v>
      </c>
      <c r="B298" s="1" t="s">
        <v>1075</v>
      </c>
      <c r="C298" s="2">
        <v>2019</v>
      </c>
      <c r="D298" s="16">
        <v>811</v>
      </c>
    </row>
    <row r="299" spans="1:4" s="8" customFormat="1" ht="12.75">
      <c r="A299" s="49">
        <v>7</v>
      </c>
      <c r="B299" s="1" t="s">
        <v>1075</v>
      </c>
      <c r="C299" s="2">
        <v>2021</v>
      </c>
      <c r="D299" s="16">
        <v>2599</v>
      </c>
    </row>
    <row r="300" spans="1:4" s="8" customFormat="1" ht="12.75">
      <c r="A300" s="49">
        <v>8</v>
      </c>
      <c r="B300" s="1" t="s">
        <v>1078</v>
      </c>
      <c r="C300" s="2">
        <v>2021</v>
      </c>
      <c r="D300" s="16">
        <v>3751.5</v>
      </c>
    </row>
    <row r="301" spans="1:4" ht="12.75" customHeight="1">
      <c r="A301" s="226" t="s">
        <v>0</v>
      </c>
      <c r="B301" s="235"/>
      <c r="C301" s="227"/>
      <c r="D301" s="72">
        <f>SUM(D293:D300)</f>
        <v>14203.04</v>
      </c>
    </row>
    <row r="302" spans="1:4" s="8" customFormat="1" ht="12.75" customHeight="1">
      <c r="A302" s="245" t="s">
        <v>2</v>
      </c>
      <c r="B302" s="246"/>
      <c r="C302" s="246"/>
      <c r="D302" s="247"/>
    </row>
    <row r="303" spans="1:4" s="8" customFormat="1" ht="12.75" customHeight="1">
      <c r="A303" s="242" t="s">
        <v>118</v>
      </c>
      <c r="B303" s="243"/>
      <c r="C303" s="243"/>
      <c r="D303" s="244"/>
    </row>
    <row r="304" spans="1:4" s="8" customFormat="1" ht="12.75">
      <c r="A304" s="2">
        <v>1</v>
      </c>
      <c r="B304" s="1" t="s">
        <v>1079</v>
      </c>
      <c r="C304" s="2">
        <v>2019</v>
      </c>
      <c r="D304" s="16">
        <v>1849.96</v>
      </c>
    </row>
    <row r="305" spans="1:4" s="8" customFormat="1" ht="12.75">
      <c r="A305" s="2">
        <v>2</v>
      </c>
      <c r="B305" s="1" t="s">
        <v>1080</v>
      </c>
      <c r="C305" s="2">
        <v>2019</v>
      </c>
      <c r="D305" s="16">
        <v>639.98</v>
      </c>
    </row>
    <row r="306" spans="1:4" s="8" customFormat="1" ht="12.75">
      <c r="A306" s="2">
        <v>3</v>
      </c>
      <c r="B306" s="1" t="s">
        <v>385</v>
      </c>
      <c r="C306" s="2">
        <v>2019</v>
      </c>
      <c r="D306" s="16">
        <v>3698</v>
      </c>
    </row>
    <row r="307" spans="1:4" s="8" customFormat="1" ht="12.75">
      <c r="A307" s="2">
        <v>4</v>
      </c>
      <c r="B307" s="1" t="s">
        <v>1081</v>
      </c>
      <c r="C307" s="2">
        <v>2019</v>
      </c>
      <c r="D307" s="16">
        <v>4980.27</v>
      </c>
    </row>
    <row r="308" spans="1:4" s="8" customFormat="1" ht="12.75">
      <c r="A308" s="2">
        <v>5</v>
      </c>
      <c r="B308" s="1" t="s">
        <v>1082</v>
      </c>
      <c r="C308" s="2">
        <v>2019</v>
      </c>
      <c r="D308" s="16">
        <v>379.05</v>
      </c>
    </row>
    <row r="309" spans="1:4" s="8" customFormat="1" ht="12.75">
      <c r="A309" s="2">
        <v>6</v>
      </c>
      <c r="B309" s="1" t="s">
        <v>1083</v>
      </c>
      <c r="C309" s="2">
        <v>2020</v>
      </c>
      <c r="D309" s="16">
        <v>2557.98</v>
      </c>
    </row>
    <row r="310" spans="1:4" s="8" customFormat="1" ht="12.75">
      <c r="A310" s="2">
        <v>7</v>
      </c>
      <c r="B310" s="1" t="s">
        <v>1084</v>
      </c>
      <c r="C310" s="2">
        <v>2020</v>
      </c>
      <c r="D310" s="16">
        <v>1999.01</v>
      </c>
    </row>
    <row r="311" spans="1:4" s="8" customFormat="1" ht="12.75">
      <c r="A311" s="2">
        <v>8</v>
      </c>
      <c r="B311" s="1" t="s">
        <v>1085</v>
      </c>
      <c r="C311" s="2">
        <v>2020</v>
      </c>
      <c r="D311" s="16">
        <v>299</v>
      </c>
    </row>
    <row r="312" spans="1:4" s="8" customFormat="1" ht="12.75">
      <c r="A312" s="2">
        <v>9</v>
      </c>
      <c r="B312" s="1" t="s">
        <v>1086</v>
      </c>
      <c r="C312" s="2">
        <v>2020</v>
      </c>
      <c r="D312" s="16">
        <v>1500.29</v>
      </c>
    </row>
    <row r="313" spans="1:4" s="8" customFormat="1" ht="12.75">
      <c r="A313" s="2">
        <v>10</v>
      </c>
      <c r="B313" s="1" t="s">
        <v>1087</v>
      </c>
      <c r="C313" s="2">
        <v>2020</v>
      </c>
      <c r="D313" s="16">
        <v>179.99</v>
      </c>
    </row>
    <row r="314" spans="1:4" s="8" customFormat="1" ht="12.75">
      <c r="A314" s="2">
        <v>11</v>
      </c>
      <c r="B314" s="1" t="s">
        <v>1088</v>
      </c>
      <c r="C314" s="2">
        <v>2020</v>
      </c>
      <c r="D314" s="16">
        <v>1399</v>
      </c>
    </row>
    <row r="315" spans="1:4" s="8" customFormat="1" ht="12.75">
      <c r="A315" s="2">
        <v>12</v>
      </c>
      <c r="B315" s="1" t="s">
        <v>1089</v>
      </c>
      <c r="C315" s="2">
        <v>2020</v>
      </c>
      <c r="D315" s="16">
        <v>2969.1</v>
      </c>
    </row>
    <row r="316" spans="1:4" s="8" customFormat="1" ht="12.75">
      <c r="A316" s="2">
        <v>13</v>
      </c>
      <c r="B316" s="1" t="s">
        <v>1077</v>
      </c>
      <c r="C316" s="2">
        <v>2018</v>
      </c>
      <c r="D316" s="16">
        <v>10000</v>
      </c>
    </row>
    <row r="317" spans="1:4" ht="12.75" customHeight="1">
      <c r="A317" s="226" t="s">
        <v>0</v>
      </c>
      <c r="B317" s="235"/>
      <c r="C317" s="227"/>
      <c r="D317" s="72">
        <f>SUM(D304:D316)</f>
        <v>32451.63</v>
      </c>
    </row>
    <row r="318" spans="1:4" ht="12.75">
      <c r="A318" s="236"/>
      <c r="B318" s="237"/>
      <c r="C318" s="237"/>
      <c r="D318" s="238"/>
    </row>
    <row r="319" spans="1:4" ht="12.75">
      <c r="A319" s="239"/>
      <c r="B319" s="240"/>
      <c r="C319" s="240"/>
      <c r="D319" s="241"/>
    </row>
    <row r="320" spans="1:4" ht="12.75" customHeight="1">
      <c r="A320" s="245" t="s">
        <v>1</v>
      </c>
      <c r="B320" s="246"/>
      <c r="C320" s="246"/>
      <c r="D320" s="247"/>
    </row>
    <row r="321" spans="1:4" ht="12.75" customHeight="1">
      <c r="A321" s="242" t="s">
        <v>119</v>
      </c>
      <c r="B321" s="243"/>
      <c r="C321" s="243"/>
      <c r="D321" s="244"/>
    </row>
    <row r="322" spans="1:4" ht="12.75">
      <c r="A322" s="49">
        <v>1</v>
      </c>
      <c r="B322" s="52" t="s">
        <v>444</v>
      </c>
      <c r="C322" s="49">
        <v>2021</v>
      </c>
      <c r="D322" s="73">
        <v>2669.1</v>
      </c>
    </row>
    <row r="323" spans="1:4" ht="12.75">
      <c r="A323" s="49">
        <v>2</v>
      </c>
      <c r="B323" s="52" t="s">
        <v>445</v>
      </c>
      <c r="C323" s="49">
        <v>2019</v>
      </c>
      <c r="D323" s="73">
        <v>519</v>
      </c>
    </row>
    <row r="324" spans="1:4" ht="12.75">
      <c r="A324" s="49">
        <v>3</v>
      </c>
      <c r="B324" s="52" t="s">
        <v>446</v>
      </c>
      <c r="C324" s="49">
        <v>2018</v>
      </c>
      <c r="D324" s="73">
        <v>3400</v>
      </c>
    </row>
    <row r="325" spans="1:4" ht="12.75">
      <c r="A325" s="49">
        <v>4</v>
      </c>
      <c r="B325" s="52" t="s">
        <v>447</v>
      </c>
      <c r="C325" s="49">
        <v>2018</v>
      </c>
      <c r="D325" s="73">
        <v>749</v>
      </c>
    </row>
    <row r="326" spans="1:4" ht="12.75">
      <c r="A326" s="49">
        <v>5</v>
      </c>
      <c r="B326" s="52" t="s">
        <v>448</v>
      </c>
      <c r="C326" s="49">
        <v>2020</v>
      </c>
      <c r="D326" s="73">
        <v>899.99</v>
      </c>
    </row>
    <row r="327" spans="1:4" ht="12.75">
      <c r="A327" s="49">
        <v>6</v>
      </c>
      <c r="B327" s="52" t="s">
        <v>449</v>
      </c>
      <c r="C327" s="49">
        <v>2020</v>
      </c>
      <c r="D327" s="73">
        <v>760.88</v>
      </c>
    </row>
    <row r="328" spans="1:4" ht="12.75">
      <c r="A328" s="49">
        <v>7</v>
      </c>
      <c r="B328" s="52" t="s">
        <v>450</v>
      </c>
      <c r="C328" s="49">
        <v>2020</v>
      </c>
      <c r="D328" s="73">
        <v>952.07</v>
      </c>
    </row>
    <row r="329" spans="1:4" ht="12.75">
      <c r="A329" s="49">
        <v>8</v>
      </c>
      <c r="B329" s="52" t="s">
        <v>451</v>
      </c>
      <c r="C329" s="49">
        <v>2020</v>
      </c>
      <c r="D329" s="73">
        <v>875.56</v>
      </c>
    </row>
    <row r="330" spans="1:4" ht="12.75">
      <c r="A330" s="49">
        <v>9</v>
      </c>
      <c r="B330" s="52" t="s">
        <v>449</v>
      </c>
      <c r="C330" s="49">
        <v>2020</v>
      </c>
      <c r="D330" s="73">
        <v>760.88</v>
      </c>
    </row>
    <row r="331" spans="1:4" ht="12.75">
      <c r="A331" s="49">
        <v>10</v>
      </c>
      <c r="B331" s="52" t="s">
        <v>450</v>
      </c>
      <c r="C331" s="49">
        <v>2020</v>
      </c>
      <c r="D331" s="73">
        <v>952.07</v>
      </c>
    </row>
    <row r="332" spans="1:4" ht="12.75">
      <c r="A332" s="49">
        <v>11</v>
      </c>
      <c r="B332" s="52" t="s">
        <v>451</v>
      </c>
      <c r="C332" s="49">
        <v>2020</v>
      </c>
      <c r="D332" s="73">
        <v>875.56</v>
      </c>
    </row>
    <row r="333" spans="1:4" ht="12.75">
      <c r="A333" s="49">
        <v>12</v>
      </c>
      <c r="B333" s="52" t="s">
        <v>452</v>
      </c>
      <c r="C333" s="49">
        <v>2020</v>
      </c>
      <c r="D333" s="73">
        <v>479</v>
      </c>
    </row>
    <row r="334" spans="1:4" ht="12.75">
      <c r="A334" s="49">
        <v>13</v>
      </c>
      <c r="B334" s="52" t="s">
        <v>446</v>
      </c>
      <c r="C334" s="49">
        <v>2021</v>
      </c>
      <c r="D334" s="73">
        <v>3788</v>
      </c>
    </row>
    <row r="335" spans="1:4" ht="12.75">
      <c r="A335" s="49">
        <v>14</v>
      </c>
      <c r="B335" s="1" t="s">
        <v>467</v>
      </c>
      <c r="C335" s="2">
        <v>2021</v>
      </c>
      <c r="D335" s="68">
        <v>530</v>
      </c>
    </row>
    <row r="336" spans="1:4" ht="12.75">
      <c r="A336" s="49">
        <v>15</v>
      </c>
      <c r="B336" s="1" t="s">
        <v>469</v>
      </c>
      <c r="C336" s="2">
        <v>2021</v>
      </c>
      <c r="D336" s="68">
        <v>429</v>
      </c>
    </row>
    <row r="337" spans="1:4" ht="12.75">
      <c r="A337" s="258" t="s">
        <v>0</v>
      </c>
      <c r="B337" s="259"/>
      <c r="C337" s="260"/>
      <c r="D337" s="72">
        <f>SUM(D322:D336)</f>
        <v>18640.109999999997</v>
      </c>
    </row>
    <row r="338" spans="1:4" ht="12.75">
      <c r="A338" s="245" t="s">
        <v>2</v>
      </c>
      <c r="B338" s="246"/>
      <c r="C338" s="246"/>
      <c r="D338" s="247"/>
    </row>
    <row r="339" spans="1:4" ht="12.75">
      <c r="A339" s="242" t="s">
        <v>119</v>
      </c>
      <c r="B339" s="243"/>
      <c r="C339" s="243"/>
      <c r="D339" s="244"/>
    </row>
    <row r="340" spans="1:4" ht="12.75">
      <c r="A340" s="2">
        <v>1</v>
      </c>
      <c r="B340" s="1" t="s">
        <v>453</v>
      </c>
      <c r="C340" s="2">
        <v>2019</v>
      </c>
      <c r="D340" s="68">
        <v>149</v>
      </c>
    </row>
    <row r="341" spans="1:4" ht="12.75">
      <c r="A341" s="2">
        <v>2</v>
      </c>
      <c r="B341" s="1" t="s">
        <v>454</v>
      </c>
      <c r="C341" s="2">
        <v>2018</v>
      </c>
      <c r="D341" s="68">
        <v>2449.01</v>
      </c>
    </row>
    <row r="342" spans="1:4" ht="12.75">
      <c r="A342" s="2">
        <v>3</v>
      </c>
      <c r="B342" s="1" t="s">
        <v>455</v>
      </c>
      <c r="C342" s="2">
        <v>2019</v>
      </c>
      <c r="D342" s="68">
        <v>2749</v>
      </c>
    </row>
    <row r="343" spans="1:4" ht="12.75">
      <c r="A343" s="2">
        <v>4</v>
      </c>
      <c r="B343" s="1" t="s">
        <v>456</v>
      </c>
      <c r="C343" s="2">
        <v>2019</v>
      </c>
      <c r="D343" s="68">
        <v>690</v>
      </c>
    </row>
    <row r="344" spans="1:4" ht="12.75">
      <c r="A344" s="2">
        <v>5</v>
      </c>
      <c r="B344" s="1" t="s">
        <v>457</v>
      </c>
      <c r="C344" s="2">
        <v>2018</v>
      </c>
      <c r="D344" s="68">
        <v>217.55</v>
      </c>
    </row>
    <row r="345" spans="1:4" ht="12.75">
      <c r="A345" s="2">
        <v>6</v>
      </c>
      <c r="B345" s="1" t="s">
        <v>458</v>
      </c>
      <c r="C345" s="2">
        <v>2018</v>
      </c>
      <c r="D345" s="68">
        <v>260</v>
      </c>
    </row>
    <row r="346" spans="1:4" ht="12.75">
      <c r="A346" s="2">
        <v>7</v>
      </c>
      <c r="B346" s="1" t="s">
        <v>458</v>
      </c>
      <c r="C346" s="2">
        <v>2018</v>
      </c>
      <c r="D346" s="68">
        <v>260</v>
      </c>
    </row>
    <row r="347" spans="1:4" ht="12.75">
      <c r="A347" s="2">
        <v>8</v>
      </c>
      <c r="B347" s="1" t="s">
        <v>458</v>
      </c>
      <c r="C347" s="2">
        <v>2018</v>
      </c>
      <c r="D347" s="68">
        <v>260</v>
      </c>
    </row>
    <row r="348" spans="1:4" ht="12.75">
      <c r="A348" s="2">
        <v>9</v>
      </c>
      <c r="B348" s="1" t="s">
        <v>459</v>
      </c>
      <c r="C348" s="2">
        <v>2020</v>
      </c>
      <c r="D348" s="68">
        <v>220</v>
      </c>
    </row>
    <row r="349" spans="1:4" ht="12.75">
      <c r="A349" s="2">
        <v>10</v>
      </c>
      <c r="B349" s="1" t="s">
        <v>460</v>
      </c>
      <c r="C349" s="2">
        <v>2020</v>
      </c>
      <c r="D349" s="68">
        <v>180</v>
      </c>
    </row>
    <row r="350" spans="1:4" ht="12.75">
      <c r="A350" s="2">
        <v>11</v>
      </c>
      <c r="B350" s="1" t="s">
        <v>461</v>
      </c>
      <c r="C350" s="2">
        <v>2020</v>
      </c>
      <c r="D350" s="68">
        <v>225</v>
      </c>
    </row>
    <row r="351" spans="1:4" ht="12.75">
      <c r="A351" s="2">
        <v>12</v>
      </c>
      <c r="B351" s="1" t="s">
        <v>462</v>
      </c>
      <c r="C351" s="2">
        <v>2020</v>
      </c>
      <c r="D351" s="68">
        <v>250</v>
      </c>
    </row>
    <row r="352" spans="1:4" ht="12.75">
      <c r="A352" s="2">
        <v>13</v>
      </c>
      <c r="B352" s="1" t="s">
        <v>462</v>
      </c>
      <c r="C352" s="2">
        <v>2020</v>
      </c>
      <c r="D352" s="68">
        <v>250</v>
      </c>
    </row>
    <row r="353" spans="1:4" ht="12.75">
      <c r="A353" s="2">
        <v>14</v>
      </c>
      <c r="B353" s="1" t="s">
        <v>463</v>
      </c>
      <c r="C353" s="2">
        <v>2020</v>
      </c>
      <c r="D353" s="68">
        <v>2549</v>
      </c>
    </row>
    <row r="354" spans="1:4" ht="12.75">
      <c r="A354" s="2">
        <v>15</v>
      </c>
      <c r="B354" s="1" t="s">
        <v>464</v>
      </c>
      <c r="C354" s="2">
        <v>2020</v>
      </c>
      <c r="D354" s="68">
        <v>2600</v>
      </c>
    </row>
    <row r="355" spans="1:4" ht="12.75">
      <c r="A355" s="2">
        <v>16</v>
      </c>
      <c r="B355" s="1" t="s">
        <v>465</v>
      </c>
      <c r="C355" s="2">
        <v>2020</v>
      </c>
      <c r="D355" s="68">
        <v>2350</v>
      </c>
    </row>
    <row r="356" spans="1:4" ht="12.75">
      <c r="A356" s="2">
        <v>17</v>
      </c>
      <c r="B356" s="1" t="s">
        <v>466</v>
      </c>
      <c r="C356" s="2">
        <v>2021</v>
      </c>
      <c r="D356" s="68">
        <v>275</v>
      </c>
    </row>
    <row r="357" spans="1:4" ht="12.75">
      <c r="A357" s="2">
        <v>18</v>
      </c>
      <c r="B357" s="1" t="s">
        <v>466</v>
      </c>
      <c r="C357" s="2">
        <v>2021</v>
      </c>
      <c r="D357" s="68">
        <v>339</v>
      </c>
    </row>
    <row r="358" spans="1:4" ht="12.75">
      <c r="A358" s="2">
        <v>19</v>
      </c>
      <c r="B358" s="1" t="s">
        <v>468</v>
      </c>
      <c r="C358" s="2">
        <v>2021</v>
      </c>
      <c r="D358" s="68">
        <v>2712</v>
      </c>
    </row>
    <row r="359" spans="1:4" ht="12.75">
      <c r="A359" s="2">
        <v>20</v>
      </c>
      <c r="B359" s="1" t="s">
        <v>470</v>
      </c>
      <c r="C359" s="2">
        <v>2022</v>
      </c>
      <c r="D359" s="68">
        <v>1549</v>
      </c>
    </row>
    <row r="360" spans="1:4" ht="12.75">
      <c r="A360" s="2">
        <v>21</v>
      </c>
      <c r="B360" s="1" t="s">
        <v>471</v>
      </c>
      <c r="C360" s="2">
        <v>2022</v>
      </c>
      <c r="D360" s="68">
        <v>559</v>
      </c>
    </row>
    <row r="361" spans="1:4" ht="12.75">
      <c r="A361" s="255" t="s">
        <v>0</v>
      </c>
      <c r="B361" s="256"/>
      <c r="C361" s="257"/>
      <c r="D361" s="72">
        <f>SUM(D340:D360)</f>
        <v>21092.56</v>
      </c>
    </row>
    <row r="362" spans="1:4" ht="12.75">
      <c r="A362" s="236"/>
      <c r="B362" s="237"/>
      <c r="C362" s="237"/>
      <c r="D362" s="238"/>
    </row>
    <row r="363" spans="1:4" ht="12.75">
      <c r="A363" s="239"/>
      <c r="B363" s="240"/>
      <c r="C363" s="240"/>
      <c r="D363" s="241"/>
    </row>
    <row r="364" spans="1:4" ht="12.75">
      <c r="A364" s="245" t="s">
        <v>1</v>
      </c>
      <c r="B364" s="246"/>
      <c r="C364" s="246"/>
      <c r="D364" s="247"/>
    </row>
    <row r="365" spans="1:4" ht="12.75">
      <c r="A365" s="242" t="s">
        <v>120</v>
      </c>
      <c r="B365" s="243"/>
      <c r="C365" s="243"/>
      <c r="D365" s="244"/>
    </row>
    <row r="366" spans="1:4" ht="12.75">
      <c r="A366" s="2">
        <v>1</v>
      </c>
      <c r="B366" s="107" t="s">
        <v>489</v>
      </c>
      <c r="C366" s="106">
        <v>2018</v>
      </c>
      <c r="D366" s="74">
        <v>349.99</v>
      </c>
    </row>
    <row r="367" spans="1:4" ht="12.75">
      <c r="A367" s="2">
        <v>2</v>
      </c>
      <c r="B367" s="107" t="s">
        <v>490</v>
      </c>
      <c r="C367" s="106">
        <v>2019</v>
      </c>
      <c r="D367" s="74">
        <v>3500</v>
      </c>
    </row>
    <row r="368" spans="1:4" ht="12.75">
      <c r="A368" s="2">
        <v>3</v>
      </c>
      <c r="B368" s="107" t="s">
        <v>491</v>
      </c>
      <c r="C368" s="106">
        <v>2019</v>
      </c>
      <c r="D368" s="74">
        <v>470</v>
      </c>
    </row>
    <row r="369" spans="1:4" ht="12.75">
      <c r="A369" s="2">
        <v>4</v>
      </c>
      <c r="B369" s="107" t="s">
        <v>373</v>
      </c>
      <c r="C369" s="106">
        <v>2020</v>
      </c>
      <c r="D369" s="74">
        <v>2243.01</v>
      </c>
    </row>
    <row r="370" spans="1:4" ht="12.75">
      <c r="A370" s="2">
        <v>5</v>
      </c>
      <c r="B370" s="107" t="s">
        <v>489</v>
      </c>
      <c r="C370" s="106">
        <v>2020</v>
      </c>
      <c r="D370" s="74">
        <v>449.99</v>
      </c>
    </row>
    <row r="371" spans="1:4" ht="12.75">
      <c r="A371" s="2">
        <v>6</v>
      </c>
      <c r="B371" s="107" t="s">
        <v>492</v>
      </c>
      <c r="C371" s="106">
        <v>2021</v>
      </c>
      <c r="D371" s="74">
        <v>3500</v>
      </c>
    </row>
    <row r="372" spans="1:4" ht="12.75">
      <c r="A372" s="2">
        <v>7</v>
      </c>
      <c r="B372" s="1" t="s">
        <v>489</v>
      </c>
      <c r="C372" s="36">
        <v>2021</v>
      </c>
      <c r="D372" s="16">
        <v>419.99</v>
      </c>
    </row>
    <row r="373" spans="1:4" ht="12.75">
      <c r="A373" s="2">
        <v>8</v>
      </c>
      <c r="B373" s="1" t="s">
        <v>489</v>
      </c>
      <c r="C373" s="36">
        <v>2021</v>
      </c>
      <c r="D373" s="16">
        <v>650</v>
      </c>
    </row>
    <row r="374" spans="1:4" ht="12.75">
      <c r="A374" s="2">
        <v>9</v>
      </c>
      <c r="B374" s="1" t="s">
        <v>497</v>
      </c>
      <c r="C374" s="36">
        <v>2021</v>
      </c>
      <c r="D374" s="16">
        <v>3549</v>
      </c>
    </row>
    <row r="375" spans="1:4" ht="12.75">
      <c r="A375" s="226" t="s">
        <v>0</v>
      </c>
      <c r="B375" s="235"/>
      <c r="C375" s="227"/>
      <c r="D375" s="72">
        <f>SUM(D366:D374)</f>
        <v>15131.98</v>
      </c>
    </row>
    <row r="376" spans="1:4" ht="12.75">
      <c r="A376" s="245" t="s">
        <v>2</v>
      </c>
      <c r="B376" s="246"/>
      <c r="C376" s="246"/>
      <c r="D376" s="247"/>
    </row>
    <row r="377" spans="1:4" ht="12.75">
      <c r="A377" s="242" t="s">
        <v>120</v>
      </c>
      <c r="B377" s="243"/>
      <c r="C377" s="243"/>
      <c r="D377" s="244"/>
    </row>
    <row r="378" spans="1:4" ht="12.75">
      <c r="A378" s="2">
        <v>1</v>
      </c>
      <c r="B378" s="1" t="s">
        <v>493</v>
      </c>
      <c r="C378" s="36">
        <v>2018</v>
      </c>
      <c r="D378" s="16">
        <v>199.99</v>
      </c>
    </row>
    <row r="379" spans="1:4" ht="12.75">
      <c r="A379" s="2">
        <v>2</v>
      </c>
      <c r="B379" s="1" t="s">
        <v>494</v>
      </c>
      <c r="C379" s="36">
        <v>2020</v>
      </c>
      <c r="D379" s="16">
        <v>555</v>
      </c>
    </row>
    <row r="380" spans="1:4" ht="12.75">
      <c r="A380" s="2">
        <v>3</v>
      </c>
      <c r="B380" s="1" t="s">
        <v>495</v>
      </c>
      <c r="C380" s="36">
        <v>2020</v>
      </c>
      <c r="D380" s="16">
        <v>649</v>
      </c>
    </row>
    <row r="381" spans="1:4" ht="12.75">
      <c r="A381" s="2">
        <v>4</v>
      </c>
      <c r="B381" s="1" t="s">
        <v>496</v>
      </c>
      <c r="C381" s="36">
        <v>2021</v>
      </c>
      <c r="D381" s="16">
        <v>1199.99</v>
      </c>
    </row>
    <row r="382" spans="1:4" ht="12.75">
      <c r="A382" s="2">
        <v>5</v>
      </c>
      <c r="B382" s="1" t="s">
        <v>498</v>
      </c>
      <c r="C382" s="36">
        <v>2022</v>
      </c>
      <c r="D382" s="16">
        <v>969</v>
      </c>
    </row>
    <row r="383" spans="1:4" ht="12.75">
      <c r="A383" s="2">
        <v>6</v>
      </c>
      <c r="B383" s="1" t="s">
        <v>499</v>
      </c>
      <c r="C383" s="36">
        <v>2022</v>
      </c>
      <c r="D383" s="16">
        <v>3399</v>
      </c>
    </row>
    <row r="384" spans="1:4" ht="12.75">
      <c r="A384" s="226" t="s">
        <v>0</v>
      </c>
      <c r="B384" s="235"/>
      <c r="C384" s="227"/>
      <c r="D384" s="72">
        <f>SUM(D378:D383)</f>
        <v>6971.98</v>
      </c>
    </row>
    <row r="385" spans="1:4" ht="12.75">
      <c r="A385" s="236"/>
      <c r="B385" s="237"/>
      <c r="C385" s="237"/>
      <c r="D385" s="238"/>
    </row>
    <row r="386" spans="1:4" ht="12.75">
      <c r="A386" s="239"/>
      <c r="B386" s="240"/>
      <c r="C386" s="240"/>
      <c r="D386" s="241"/>
    </row>
    <row r="387" spans="1:10" ht="12.75">
      <c r="A387" s="253" t="s">
        <v>1</v>
      </c>
      <c r="B387" s="253"/>
      <c r="C387" s="253"/>
      <c r="D387" s="253"/>
      <c r="F387" s="180"/>
      <c r="G387" s="180"/>
      <c r="H387" s="180"/>
      <c r="I387" s="180"/>
      <c r="J387" s="180"/>
    </row>
    <row r="388" spans="1:10" ht="12.75">
      <c r="A388" s="242" t="s">
        <v>121</v>
      </c>
      <c r="B388" s="243"/>
      <c r="C388" s="243"/>
      <c r="D388" s="244"/>
      <c r="F388" s="180"/>
      <c r="G388" s="180"/>
      <c r="H388" s="180"/>
      <c r="I388" s="180"/>
      <c r="J388" s="180"/>
    </row>
    <row r="389" spans="1:10" ht="12.75">
      <c r="A389" s="49">
        <v>1</v>
      </c>
      <c r="B389" s="52" t="s">
        <v>1107</v>
      </c>
      <c r="C389" s="49">
        <v>2018</v>
      </c>
      <c r="D389" s="73">
        <v>379</v>
      </c>
      <c r="F389" s="180"/>
      <c r="G389" s="180"/>
      <c r="H389" s="180"/>
      <c r="I389" s="180"/>
      <c r="J389" s="180"/>
    </row>
    <row r="390" spans="1:10" ht="12.75">
      <c r="A390" s="49">
        <v>2</v>
      </c>
      <c r="B390" s="52" t="s">
        <v>1108</v>
      </c>
      <c r="C390" s="49">
        <v>2018</v>
      </c>
      <c r="D390" s="73">
        <v>115</v>
      </c>
      <c r="F390" s="81"/>
      <c r="G390" s="181"/>
      <c r="H390" s="81"/>
      <c r="I390" s="182"/>
      <c r="J390" s="180"/>
    </row>
    <row r="391" spans="1:10" ht="12.75">
      <c r="A391" s="49">
        <v>3</v>
      </c>
      <c r="B391" s="52" t="s">
        <v>1109</v>
      </c>
      <c r="C391" s="49">
        <v>2019</v>
      </c>
      <c r="D391" s="73">
        <v>149</v>
      </c>
      <c r="F391" s="81"/>
      <c r="G391" s="181"/>
      <c r="H391" s="81"/>
      <c r="I391" s="182"/>
      <c r="J391" s="180"/>
    </row>
    <row r="392" spans="1:10" ht="12.75">
      <c r="A392" s="49">
        <v>4</v>
      </c>
      <c r="B392" s="52" t="s">
        <v>1110</v>
      </c>
      <c r="C392" s="49">
        <v>2020</v>
      </c>
      <c r="D392" s="73">
        <v>575</v>
      </c>
      <c r="F392" s="81"/>
      <c r="G392" s="181"/>
      <c r="H392" s="81"/>
      <c r="I392" s="182"/>
      <c r="J392" s="180"/>
    </row>
    <row r="393" spans="1:10" ht="12.75">
      <c r="A393" s="49">
        <v>5</v>
      </c>
      <c r="B393" s="52" t="s">
        <v>1110</v>
      </c>
      <c r="C393" s="49">
        <v>2021</v>
      </c>
      <c r="D393" s="73">
        <v>639</v>
      </c>
      <c r="F393" s="81"/>
      <c r="G393" s="181"/>
      <c r="H393" s="81"/>
      <c r="I393" s="182"/>
      <c r="J393" s="180"/>
    </row>
    <row r="394" spans="1:10" ht="12.75">
      <c r="A394" s="3"/>
      <c r="B394" s="3" t="s">
        <v>0</v>
      </c>
      <c r="C394" s="3"/>
      <c r="D394" s="72">
        <f>SUM(D389:D393)</f>
        <v>1857</v>
      </c>
      <c r="F394" s="180"/>
      <c r="G394" s="180"/>
      <c r="H394" s="180"/>
      <c r="I394" s="180"/>
      <c r="J394" s="180"/>
    </row>
    <row r="395" spans="1:10" ht="12.75">
      <c r="A395" s="245" t="s">
        <v>2</v>
      </c>
      <c r="B395" s="246"/>
      <c r="C395" s="246"/>
      <c r="D395" s="247"/>
      <c r="F395" s="180"/>
      <c r="G395" s="180"/>
      <c r="H395" s="180"/>
      <c r="I395" s="180"/>
      <c r="J395" s="180"/>
    </row>
    <row r="396" spans="1:10" ht="12.75">
      <c r="A396" s="242" t="s">
        <v>121</v>
      </c>
      <c r="B396" s="243"/>
      <c r="C396" s="243"/>
      <c r="D396" s="244"/>
      <c r="F396" s="180"/>
      <c r="G396" s="180"/>
      <c r="H396" s="180"/>
      <c r="I396" s="180"/>
      <c r="J396" s="180"/>
    </row>
    <row r="397" spans="1:10" ht="12.75">
      <c r="A397" s="2">
        <v>1</v>
      </c>
      <c r="B397" s="1" t="s">
        <v>1101</v>
      </c>
      <c r="C397" s="36">
        <v>2018</v>
      </c>
      <c r="D397" s="16">
        <v>4550</v>
      </c>
      <c r="F397" s="180"/>
      <c r="G397" s="180"/>
      <c r="H397" s="180"/>
      <c r="I397" s="180"/>
      <c r="J397" s="180"/>
    </row>
    <row r="398" spans="1:4" ht="12.75">
      <c r="A398" s="2">
        <v>2</v>
      </c>
      <c r="B398" s="1" t="s">
        <v>1102</v>
      </c>
      <c r="C398" s="36">
        <v>2019</v>
      </c>
      <c r="D398" s="16">
        <v>2499</v>
      </c>
    </row>
    <row r="399" spans="1:4" ht="12.75">
      <c r="A399" s="2">
        <v>3</v>
      </c>
      <c r="B399" s="1" t="s">
        <v>1103</v>
      </c>
      <c r="C399" s="36">
        <v>2020</v>
      </c>
      <c r="D399" s="16">
        <v>469</v>
      </c>
    </row>
    <row r="400" spans="1:4" ht="12.75">
      <c r="A400" s="2">
        <v>4</v>
      </c>
      <c r="B400" s="1" t="s">
        <v>1102</v>
      </c>
      <c r="C400" s="36">
        <v>2020</v>
      </c>
      <c r="D400" s="16">
        <v>3099</v>
      </c>
    </row>
    <row r="401" spans="1:4" ht="12.75">
      <c r="A401" s="2">
        <v>5</v>
      </c>
      <c r="B401" s="1" t="s">
        <v>1104</v>
      </c>
      <c r="C401" s="36">
        <v>2021</v>
      </c>
      <c r="D401" s="16">
        <v>239</v>
      </c>
    </row>
    <row r="402" spans="1:4" ht="12.75">
      <c r="A402" s="2">
        <v>6</v>
      </c>
      <c r="B402" s="1" t="s">
        <v>1105</v>
      </c>
      <c r="C402" s="36">
        <v>2021</v>
      </c>
      <c r="D402" s="16">
        <v>2900</v>
      </c>
    </row>
    <row r="403" spans="1:4" ht="12.75">
      <c r="A403" s="2">
        <v>7</v>
      </c>
      <c r="B403" s="1" t="s">
        <v>1106</v>
      </c>
      <c r="C403" s="36">
        <v>2021</v>
      </c>
      <c r="D403" s="16">
        <v>3550</v>
      </c>
    </row>
    <row r="404" spans="1:4" ht="12.75">
      <c r="A404" s="226" t="s">
        <v>0</v>
      </c>
      <c r="B404" s="235"/>
      <c r="C404" s="227"/>
      <c r="D404" s="72">
        <f>SUM(D397:D403)</f>
        <v>17306</v>
      </c>
    </row>
    <row r="405" spans="1:4" ht="12.75">
      <c r="A405" s="236"/>
      <c r="B405" s="237"/>
      <c r="C405" s="237"/>
      <c r="D405" s="238"/>
    </row>
    <row r="406" spans="1:4" ht="12.75">
      <c r="A406" s="239"/>
      <c r="B406" s="240"/>
      <c r="C406" s="240"/>
      <c r="D406" s="241"/>
    </row>
    <row r="407" spans="1:4" ht="12.75">
      <c r="A407" s="253" t="s">
        <v>1</v>
      </c>
      <c r="B407" s="253"/>
      <c r="C407" s="253"/>
      <c r="D407" s="253"/>
    </row>
    <row r="408" spans="1:4" ht="12.75">
      <c r="A408" s="213" t="s">
        <v>122</v>
      </c>
      <c r="B408" s="213"/>
      <c r="C408" s="213"/>
      <c r="D408" s="213"/>
    </row>
    <row r="409" spans="1:4" ht="12.75">
      <c r="A409" s="49">
        <v>1</v>
      </c>
      <c r="B409" s="52" t="s">
        <v>569</v>
      </c>
      <c r="C409" s="49">
        <v>2018</v>
      </c>
      <c r="D409" s="69">
        <v>6088.5</v>
      </c>
    </row>
    <row r="410" spans="1:4" ht="12.75">
      <c r="A410" s="49">
        <v>2</v>
      </c>
      <c r="B410" s="52" t="s">
        <v>570</v>
      </c>
      <c r="C410" s="49">
        <v>2018</v>
      </c>
      <c r="D410" s="69">
        <v>4022</v>
      </c>
    </row>
    <row r="411" spans="1:4" ht="12.75">
      <c r="A411" s="49">
        <v>3</v>
      </c>
      <c r="B411" s="52" t="s">
        <v>572</v>
      </c>
      <c r="C411" s="49">
        <v>2018</v>
      </c>
      <c r="D411" s="69">
        <v>5750</v>
      </c>
    </row>
    <row r="412" spans="1:4" ht="12.75">
      <c r="A412" s="49">
        <v>4</v>
      </c>
      <c r="B412" s="52" t="s">
        <v>573</v>
      </c>
      <c r="C412" s="49">
        <v>2018</v>
      </c>
      <c r="D412" s="69">
        <v>2703.54</v>
      </c>
    </row>
    <row r="413" spans="1:4" ht="12.75">
      <c r="A413" s="49">
        <v>5</v>
      </c>
      <c r="B413" s="52" t="s">
        <v>574</v>
      </c>
      <c r="C413" s="49">
        <v>2018</v>
      </c>
      <c r="D413" s="69">
        <v>7800</v>
      </c>
    </row>
    <row r="414" spans="1:4" ht="12.75">
      <c r="A414" s="49">
        <v>6</v>
      </c>
      <c r="B414" s="52" t="s">
        <v>575</v>
      </c>
      <c r="C414" s="49">
        <v>2018</v>
      </c>
      <c r="D414" s="69">
        <v>2777.34</v>
      </c>
    </row>
    <row r="415" spans="1:4" ht="12.75">
      <c r="A415" s="49">
        <v>7</v>
      </c>
      <c r="B415" s="52" t="s">
        <v>576</v>
      </c>
      <c r="C415" s="49">
        <v>2018</v>
      </c>
      <c r="D415" s="69">
        <v>4450</v>
      </c>
    </row>
    <row r="416" spans="1:4" ht="12.75">
      <c r="A416" s="49">
        <v>8</v>
      </c>
      <c r="B416" s="52" t="s">
        <v>577</v>
      </c>
      <c r="C416" s="49">
        <v>2020</v>
      </c>
      <c r="D416" s="69">
        <v>3198</v>
      </c>
    </row>
    <row r="417" spans="1:4" ht="12.75">
      <c r="A417" s="49">
        <v>9</v>
      </c>
      <c r="B417" s="52" t="s">
        <v>578</v>
      </c>
      <c r="C417" s="49" t="s">
        <v>579</v>
      </c>
      <c r="D417" s="69">
        <v>1199.9</v>
      </c>
    </row>
    <row r="418" spans="1:4" ht="12.75">
      <c r="A418" s="49">
        <v>10</v>
      </c>
      <c r="B418" s="52" t="s">
        <v>580</v>
      </c>
      <c r="C418" s="49" t="s">
        <v>579</v>
      </c>
      <c r="D418" s="69">
        <v>6398</v>
      </c>
    </row>
    <row r="419" spans="1:4" ht="12.75">
      <c r="A419" s="49">
        <v>11</v>
      </c>
      <c r="B419" s="52" t="s">
        <v>581</v>
      </c>
      <c r="C419" s="49">
        <v>2019</v>
      </c>
      <c r="D419" s="69">
        <v>2826.54</v>
      </c>
    </row>
    <row r="420" spans="1:4" ht="12.75">
      <c r="A420" s="49">
        <v>12</v>
      </c>
      <c r="B420" s="52" t="s">
        <v>582</v>
      </c>
      <c r="C420" s="49">
        <v>2019</v>
      </c>
      <c r="D420" s="69">
        <v>738</v>
      </c>
    </row>
    <row r="421" spans="1:4" ht="12.75">
      <c r="A421" s="49">
        <v>13</v>
      </c>
      <c r="B421" s="52" t="s">
        <v>583</v>
      </c>
      <c r="C421" s="49">
        <v>2019</v>
      </c>
      <c r="D421" s="69">
        <v>750</v>
      </c>
    </row>
    <row r="422" spans="1:4" ht="12.75">
      <c r="A422" s="49">
        <v>14</v>
      </c>
      <c r="B422" s="52" t="s">
        <v>582</v>
      </c>
      <c r="C422" s="49">
        <v>2019</v>
      </c>
      <c r="D422" s="69">
        <v>725</v>
      </c>
    </row>
    <row r="423" spans="1:4" ht="12.75">
      <c r="A423" s="49">
        <v>15</v>
      </c>
      <c r="B423" s="52" t="s">
        <v>584</v>
      </c>
      <c r="C423" s="49">
        <v>2019</v>
      </c>
      <c r="D423" s="69">
        <v>6730</v>
      </c>
    </row>
    <row r="424" spans="1:4" ht="12.75">
      <c r="A424" s="49">
        <v>16</v>
      </c>
      <c r="B424" s="52" t="s">
        <v>585</v>
      </c>
      <c r="C424" s="49">
        <v>2019</v>
      </c>
      <c r="D424" s="69">
        <v>473.55</v>
      </c>
    </row>
    <row r="425" spans="1:4" ht="12.75">
      <c r="A425" s="49">
        <v>17</v>
      </c>
      <c r="B425" s="52" t="s">
        <v>586</v>
      </c>
      <c r="C425" s="49">
        <v>2019</v>
      </c>
      <c r="D425" s="69">
        <v>319.8</v>
      </c>
    </row>
    <row r="426" spans="1:4" ht="12.75">
      <c r="A426" s="49">
        <v>18</v>
      </c>
      <c r="B426" s="52" t="s">
        <v>588</v>
      </c>
      <c r="C426" s="49">
        <v>2019</v>
      </c>
      <c r="D426" s="69">
        <v>7950</v>
      </c>
    </row>
    <row r="427" spans="1:4" ht="12.75">
      <c r="A427" s="49">
        <v>19</v>
      </c>
      <c r="B427" s="52" t="s">
        <v>582</v>
      </c>
      <c r="C427" s="49">
        <v>2019</v>
      </c>
      <c r="D427" s="69">
        <v>467.4</v>
      </c>
    </row>
    <row r="428" spans="1:4" ht="12.75">
      <c r="A428" s="49">
        <v>20</v>
      </c>
      <c r="B428" s="52" t="s">
        <v>589</v>
      </c>
      <c r="C428" s="49">
        <v>2019</v>
      </c>
      <c r="D428" s="69">
        <v>600</v>
      </c>
    </row>
    <row r="429" spans="1:4" ht="12.75">
      <c r="A429" s="49">
        <v>21</v>
      </c>
      <c r="B429" s="52" t="s">
        <v>590</v>
      </c>
      <c r="C429" s="49">
        <v>2020</v>
      </c>
      <c r="D429" s="69">
        <v>1900</v>
      </c>
    </row>
    <row r="430" spans="1:4" ht="12.75">
      <c r="A430" s="49">
        <v>22</v>
      </c>
      <c r="B430" s="52" t="s">
        <v>591</v>
      </c>
      <c r="C430" s="49">
        <v>2020</v>
      </c>
      <c r="D430" s="69">
        <v>12000</v>
      </c>
    </row>
    <row r="431" spans="1:4" ht="12.75">
      <c r="A431" s="49">
        <v>23</v>
      </c>
      <c r="B431" s="52" t="s">
        <v>592</v>
      </c>
      <c r="C431" s="49">
        <v>2020</v>
      </c>
      <c r="D431" s="69">
        <v>2315</v>
      </c>
    </row>
    <row r="432" spans="1:4" ht="12.75">
      <c r="A432" s="49">
        <v>24</v>
      </c>
      <c r="B432" s="52" t="s">
        <v>593</v>
      </c>
      <c r="C432" s="49">
        <v>2020</v>
      </c>
      <c r="D432" s="69">
        <v>849</v>
      </c>
    </row>
    <row r="433" spans="1:4" ht="12.75">
      <c r="A433" s="49">
        <v>25</v>
      </c>
      <c r="B433" s="52" t="s">
        <v>594</v>
      </c>
      <c r="C433" s="49">
        <v>2020</v>
      </c>
      <c r="D433" s="69">
        <v>499</v>
      </c>
    </row>
    <row r="434" spans="1:4" ht="12.75">
      <c r="A434" s="49">
        <v>26</v>
      </c>
      <c r="B434" s="52" t="s">
        <v>595</v>
      </c>
      <c r="C434" s="49">
        <v>2020</v>
      </c>
      <c r="D434" s="69">
        <v>405</v>
      </c>
    </row>
    <row r="435" spans="1:4" ht="12.75">
      <c r="A435" s="49">
        <v>27</v>
      </c>
      <c r="B435" s="52" t="s">
        <v>596</v>
      </c>
      <c r="C435" s="49">
        <v>2019</v>
      </c>
      <c r="D435" s="69">
        <v>1599</v>
      </c>
    </row>
    <row r="436" spans="1:4" ht="12.75">
      <c r="A436" s="49">
        <v>28</v>
      </c>
      <c r="B436" s="52" t="s">
        <v>597</v>
      </c>
      <c r="C436" s="49">
        <v>2019</v>
      </c>
      <c r="D436" s="69">
        <v>2826.54</v>
      </c>
    </row>
    <row r="437" spans="1:4" ht="12.75">
      <c r="A437" s="49">
        <v>29</v>
      </c>
      <c r="B437" s="52" t="s">
        <v>598</v>
      </c>
      <c r="C437" s="49">
        <v>2020</v>
      </c>
      <c r="D437" s="69">
        <v>7200</v>
      </c>
    </row>
    <row r="438" spans="1:4" ht="12.75">
      <c r="A438" s="49">
        <v>30</v>
      </c>
      <c r="B438" s="52" t="s">
        <v>599</v>
      </c>
      <c r="C438" s="49">
        <v>2020</v>
      </c>
      <c r="D438" s="69">
        <v>1060</v>
      </c>
    </row>
    <row r="439" spans="1:4" ht="12.75">
      <c r="A439" s="49">
        <v>31</v>
      </c>
      <c r="B439" s="52" t="s">
        <v>600</v>
      </c>
      <c r="C439" s="49">
        <v>2020</v>
      </c>
      <c r="D439" s="69">
        <v>389</v>
      </c>
    </row>
    <row r="440" spans="1:4" ht="12.75">
      <c r="A440" s="49">
        <v>32</v>
      </c>
      <c r="B440" s="52" t="s">
        <v>601</v>
      </c>
      <c r="C440" s="49">
        <v>2020</v>
      </c>
      <c r="D440" s="69">
        <v>1099.9</v>
      </c>
    </row>
    <row r="441" spans="1:4" ht="12.75">
      <c r="A441" s="49">
        <v>33</v>
      </c>
      <c r="B441" s="52" t="s">
        <v>602</v>
      </c>
      <c r="C441" s="49">
        <v>2020</v>
      </c>
      <c r="D441" s="69">
        <v>2350</v>
      </c>
    </row>
    <row r="442" spans="1:4" ht="12.75">
      <c r="A442" s="49">
        <v>34</v>
      </c>
      <c r="B442" s="52" t="s">
        <v>603</v>
      </c>
      <c r="C442" s="49">
        <v>2020</v>
      </c>
      <c r="D442" s="69">
        <v>4399</v>
      </c>
    </row>
    <row r="443" spans="1:4" ht="12.75">
      <c r="A443" s="49">
        <v>35</v>
      </c>
      <c r="B443" s="52" t="s">
        <v>604</v>
      </c>
      <c r="C443" s="49">
        <v>2019</v>
      </c>
      <c r="D443" s="69">
        <v>1880</v>
      </c>
    </row>
    <row r="444" spans="1:4" ht="12.75">
      <c r="A444" s="49">
        <v>36</v>
      </c>
      <c r="B444" s="52" t="s">
        <v>605</v>
      </c>
      <c r="C444" s="49">
        <v>2021</v>
      </c>
      <c r="D444" s="69">
        <v>1400</v>
      </c>
    </row>
    <row r="445" spans="1:4" ht="12.75">
      <c r="A445" s="49">
        <v>37</v>
      </c>
      <c r="B445" s="52" t="s">
        <v>606</v>
      </c>
      <c r="C445" s="49">
        <v>2021</v>
      </c>
      <c r="D445" s="69">
        <v>8750</v>
      </c>
    </row>
    <row r="446" spans="1:4" ht="12.75">
      <c r="A446" s="49">
        <v>38</v>
      </c>
      <c r="B446" s="52" t="s">
        <v>376</v>
      </c>
      <c r="C446" s="49">
        <v>2021</v>
      </c>
      <c r="D446" s="69">
        <v>1300</v>
      </c>
    </row>
    <row r="447" spans="1:4" ht="12.75">
      <c r="A447" s="49">
        <v>39</v>
      </c>
      <c r="B447" s="52" t="s">
        <v>607</v>
      </c>
      <c r="C447" s="49">
        <v>2021</v>
      </c>
      <c r="D447" s="69">
        <v>1529</v>
      </c>
    </row>
    <row r="448" spans="1:4" ht="12.75">
      <c r="A448" s="49">
        <v>40</v>
      </c>
      <c r="B448" s="52" t="s">
        <v>608</v>
      </c>
      <c r="C448" s="49">
        <v>2021</v>
      </c>
      <c r="D448" s="69">
        <v>658</v>
      </c>
    </row>
    <row r="449" spans="1:4" ht="12.75">
      <c r="A449" s="49">
        <v>41</v>
      </c>
      <c r="B449" s="52" t="s">
        <v>609</v>
      </c>
      <c r="C449" s="49">
        <v>2021</v>
      </c>
      <c r="D449" s="69">
        <v>299</v>
      </c>
    </row>
    <row r="450" spans="1:4" ht="12.75">
      <c r="A450" s="49">
        <v>42</v>
      </c>
      <c r="B450" s="52" t="s">
        <v>610</v>
      </c>
      <c r="C450" s="49">
        <v>2022</v>
      </c>
      <c r="D450" s="69">
        <v>6495.95</v>
      </c>
    </row>
    <row r="451" spans="1:4" ht="12.75">
      <c r="A451" s="49">
        <v>43</v>
      </c>
      <c r="B451" s="52" t="s">
        <v>611</v>
      </c>
      <c r="C451" s="49">
        <v>2022</v>
      </c>
      <c r="D451" s="69">
        <v>1626</v>
      </c>
    </row>
    <row r="452" spans="1:4" ht="12.75">
      <c r="A452" s="49">
        <v>44</v>
      </c>
      <c r="B452" s="52" t="s">
        <v>612</v>
      </c>
      <c r="C452" s="49">
        <v>2022</v>
      </c>
      <c r="D452" s="69">
        <v>1990</v>
      </c>
    </row>
    <row r="453" spans="1:4" ht="12.75">
      <c r="A453" s="49">
        <v>45</v>
      </c>
      <c r="B453" s="52" t="s">
        <v>613</v>
      </c>
      <c r="C453" s="49">
        <v>2022</v>
      </c>
      <c r="D453" s="69">
        <v>14000</v>
      </c>
    </row>
    <row r="454" spans="1:4" ht="12.75">
      <c r="A454" s="49">
        <v>46</v>
      </c>
      <c r="B454" s="52" t="s">
        <v>614</v>
      </c>
      <c r="C454" s="49">
        <v>2022</v>
      </c>
      <c r="D454" s="69">
        <v>2244.98</v>
      </c>
    </row>
    <row r="455" spans="1:4" ht="12.75">
      <c r="A455" s="49">
        <v>47</v>
      </c>
      <c r="B455" s="52" t="s">
        <v>615</v>
      </c>
      <c r="C455" s="49">
        <v>2022</v>
      </c>
      <c r="D455" s="69">
        <v>2237</v>
      </c>
    </row>
    <row r="456" spans="1:4" ht="12.75">
      <c r="A456" s="49">
        <v>48</v>
      </c>
      <c r="B456" s="52" t="s">
        <v>616</v>
      </c>
      <c r="C456" s="49">
        <v>2022</v>
      </c>
      <c r="D456" s="69">
        <v>2138</v>
      </c>
    </row>
    <row r="457" spans="1:4" ht="12.75">
      <c r="A457" s="49">
        <v>49</v>
      </c>
      <c r="B457" s="52" t="s">
        <v>617</v>
      </c>
      <c r="C457" s="49">
        <v>2022</v>
      </c>
      <c r="D457" s="69">
        <v>3902.9</v>
      </c>
    </row>
    <row r="458" spans="1:4" ht="12.75">
      <c r="A458" s="49">
        <v>50</v>
      </c>
      <c r="B458" s="52" t="s">
        <v>618</v>
      </c>
      <c r="C458" s="49">
        <v>2022</v>
      </c>
      <c r="D458" s="69">
        <v>41880</v>
      </c>
    </row>
    <row r="459" spans="1:4" ht="12.75">
      <c r="A459" s="49">
        <v>51</v>
      </c>
      <c r="B459" s="52" t="s">
        <v>619</v>
      </c>
      <c r="C459" s="49">
        <v>2022</v>
      </c>
      <c r="D459" s="69">
        <v>8385</v>
      </c>
    </row>
    <row r="460" spans="1:4" ht="12.75">
      <c r="A460" s="49">
        <v>52</v>
      </c>
      <c r="B460" s="52" t="s">
        <v>621</v>
      </c>
      <c r="C460" s="49">
        <v>2022</v>
      </c>
      <c r="D460" s="69">
        <v>4190</v>
      </c>
    </row>
    <row r="461" spans="1:4" ht="12.75">
      <c r="A461" s="49">
        <v>53</v>
      </c>
      <c r="B461" s="52" t="s">
        <v>624</v>
      </c>
      <c r="C461" s="49">
        <v>2022</v>
      </c>
      <c r="D461" s="69">
        <v>1399.9</v>
      </c>
    </row>
    <row r="462" spans="1:4" ht="12.75">
      <c r="A462" s="49">
        <v>54</v>
      </c>
      <c r="B462" s="52" t="s">
        <v>625</v>
      </c>
      <c r="C462" s="49">
        <v>2022</v>
      </c>
      <c r="D462" s="69">
        <v>8999.9</v>
      </c>
    </row>
    <row r="463" spans="1:4" ht="12.75">
      <c r="A463" s="49">
        <v>55</v>
      </c>
      <c r="B463" s="52" t="s">
        <v>626</v>
      </c>
      <c r="C463" s="49">
        <v>2022</v>
      </c>
      <c r="D463" s="69">
        <v>64499.7</v>
      </c>
    </row>
    <row r="464" spans="1:4" ht="12.75">
      <c r="A464" s="49">
        <v>56</v>
      </c>
      <c r="B464" s="52" t="s">
        <v>628</v>
      </c>
      <c r="C464" s="49">
        <v>2022</v>
      </c>
      <c r="D464" s="69">
        <v>699.9</v>
      </c>
    </row>
    <row r="465" spans="1:4" ht="12.75">
      <c r="A465" s="49">
        <v>57</v>
      </c>
      <c r="B465" s="52" t="s">
        <v>629</v>
      </c>
      <c r="C465" s="49">
        <v>2022</v>
      </c>
      <c r="D465" s="69">
        <v>37900</v>
      </c>
    </row>
    <row r="466" spans="1:4" ht="12.75">
      <c r="A466" s="49">
        <v>58</v>
      </c>
      <c r="B466" s="52" t="s">
        <v>630</v>
      </c>
      <c r="C466" s="49">
        <v>2022</v>
      </c>
      <c r="D466" s="69">
        <v>1999.99</v>
      </c>
    </row>
    <row r="467" spans="1:4" ht="12.75">
      <c r="A467" s="226" t="s">
        <v>0</v>
      </c>
      <c r="B467" s="235"/>
      <c r="C467" s="227"/>
      <c r="D467" s="72">
        <f>SUM(D409:D466)</f>
        <v>325264.23</v>
      </c>
    </row>
    <row r="468" spans="1:4" ht="12.75">
      <c r="A468" s="245" t="s">
        <v>2</v>
      </c>
      <c r="B468" s="246"/>
      <c r="C468" s="246"/>
      <c r="D468" s="247"/>
    </row>
    <row r="469" spans="1:4" ht="11.25" customHeight="1">
      <c r="A469" s="213" t="s">
        <v>122</v>
      </c>
      <c r="B469" s="213"/>
      <c r="C469" s="213"/>
      <c r="D469" s="213"/>
    </row>
    <row r="470" spans="1:4" ht="12.75">
      <c r="A470" s="2">
        <v>1</v>
      </c>
      <c r="B470" s="1" t="s">
        <v>631</v>
      </c>
      <c r="C470" s="2">
        <v>2018</v>
      </c>
      <c r="D470" s="16">
        <v>1749</v>
      </c>
    </row>
    <row r="471" spans="1:4" ht="12.75">
      <c r="A471" s="2">
        <v>2</v>
      </c>
      <c r="B471" s="1" t="s">
        <v>632</v>
      </c>
      <c r="C471" s="2">
        <v>2018</v>
      </c>
      <c r="D471" s="16">
        <v>1149.9</v>
      </c>
    </row>
    <row r="472" spans="1:4" ht="12.75">
      <c r="A472" s="2">
        <v>3</v>
      </c>
      <c r="B472" s="1" t="s">
        <v>633</v>
      </c>
      <c r="C472" s="2">
        <v>2020</v>
      </c>
      <c r="D472" s="16">
        <v>1735</v>
      </c>
    </row>
    <row r="473" spans="1:4" ht="12.75">
      <c r="A473" s="2">
        <v>4</v>
      </c>
      <c r="B473" s="1" t="s">
        <v>634</v>
      </c>
      <c r="C473" s="2">
        <v>2020</v>
      </c>
      <c r="D473" s="16">
        <v>2590</v>
      </c>
    </row>
    <row r="474" spans="1:4" ht="12.75">
      <c r="A474" s="2">
        <v>5</v>
      </c>
      <c r="B474" s="1" t="s">
        <v>635</v>
      </c>
      <c r="C474" s="2">
        <v>2019</v>
      </c>
      <c r="D474" s="16">
        <v>1880</v>
      </c>
    </row>
    <row r="475" spans="1:4" ht="12.75">
      <c r="A475" s="2">
        <v>6</v>
      </c>
      <c r="B475" s="1" t="s">
        <v>636</v>
      </c>
      <c r="C475" s="2">
        <v>2020</v>
      </c>
      <c r="D475" s="16">
        <v>2583</v>
      </c>
    </row>
    <row r="476" spans="1:4" ht="12.75">
      <c r="A476" s="2">
        <v>7</v>
      </c>
      <c r="B476" s="1" t="s">
        <v>637</v>
      </c>
      <c r="C476" s="2">
        <v>2020</v>
      </c>
      <c r="D476" s="16">
        <v>23136.3</v>
      </c>
    </row>
    <row r="477" spans="1:4" ht="12.75">
      <c r="A477" s="2">
        <v>8</v>
      </c>
      <c r="B477" s="1" t="s">
        <v>638</v>
      </c>
      <c r="C477" s="2">
        <v>2021</v>
      </c>
      <c r="D477" s="16">
        <v>4170</v>
      </c>
    </row>
    <row r="478" spans="1:4" ht="12.75">
      <c r="A478" s="2">
        <v>9</v>
      </c>
      <c r="B478" s="1" t="s">
        <v>639</v>
      </c>
      <c r="C478" s="2">
        <v>2021</v>
      </c>
      <c r="D478" s="16">
        <v>1640</v>
      </c>
    </row>
    <row r="479" spans="1:4" ht="12.75">
      <c r="A479" s="2">
        <v>10</v>
      </c>
      <c r="B479" s="1" t="s">
        <v>640</v>
      </c>
      <c r="C479" s="2">
        <v>2021</v>
      </c>
      <c r="D479" s="16">
        <v>11495</v>
      </c>
    </row>
    <row r="480" spans="1:4" ht="12.75">
      <c r="A480" s="2">
        <v>11</v>
      </c>
      <c r="B480" s="1" t="s">
        <v>641</v>
      </c>
      <c r="C480" s="2">
        <v>2021</v>
      </c>
      <c r="D480" s="16">
        <v>4170</v>
      </c>
    </row>
    <row r="481" spans="1:4" ht="12.75">
      <c r="A481" s="2">
        <v>12</v>
      </c>
      <c r="B481" s="1" t="s">
        <v>642</v>
      </c>
      <c r="C481" s="2">
        <v>2022</v>
      </c>
      <c r="D481" s="16">
        <v>4270</v>
      </c>
    </row>
    <row r="482" spans="1:4" ht="12.75">
      <c r="A482" s="2">
        <v>13</v>
      </c>
      <c r="B482" s="1" t="s">
        <v>643</v>
      </c>
      <c r="C482" s="2">
        <v>2022</v>
      </c>
      <c r="D482" s="16">
        <v>783.99</v>
      </c>
    </row>
    <row r="483" spans="1:4" ht="12.75">
      <c r="A483" s="2">
        <v>14</v>
      </c>
      <c r="B483" s="1" t="s">
        <v>644</v>
      </c>
      <c r="C483" s="2">
        <v>2022</v>
      </c>
      <c r="D483" s="16">
        <v>3799.9</v>
      </c>
    </row>
    <row r="484" spans="1:4" ht="12.75">
      <c r="A484" s="2">
        <v>15</v>
      </c>
      <c r="B484" s="1" t="s">
        <v>645</v>
      </c>
      <c r="C484" s="2">
        <v>2022</v>
      </c>
      <c r="D484" s="16">
        <v>259.9</v>
      </c>
    </row>
    <row r="485" spans="1:4" ht="12.75">
      <c r="A485" s="2">
        <v>16</v>
      </c>
      <c r="B485" s="1" t="s">
        <v>646</v>
      </c>
      <c r="C485" s="2">
        <v>2022</v>
      </c>
      <c r="D485" s="16">
        <v>3499.9</v>
      </c>
    </row>
    <row r="486" spans="1:4" ht="12.75">
      <c r="A486" s="2">
        <v>17</v>
      </c>
      <c r="B486" s="52" t="s">
        <v>571</v>
      </c>
      <c r="C486" s="49">
        <v>2018</v>
      </c>
      <c r="D486" s="69">
        <v>3300</v>
      </c>
    </row>
    <row r="487" spans="1:4" ht="12.75">
      <c r="A487" s="2">
        <v>18</v>
      </c>
      <c r="B487" s="52" t="s">
        <v>587</v>
      </c>
      <c r="C487" s="49">
        <v>2019</v>
      </c>
      <c r="D487" s="69">
        <v>1295.19</v>
      </c>
    </row>
    <row r="488" spans="1:4" ht="12.75">
      <c r="A488" s="2">
        <v>19</v>
      </c>
      <c r="B488" s="52" t="s">
        <v>620</v>
      </c>
      <c r="C488" s="49">
        <v>2022</v>
      </c>
      <c r="D488" s="69">
        <v>2799</v>
      </c>
    </row>
    <row r="489" spans="1:4" ht="12.75">
      <c r="A489" s="2">
        <v>20</v>
      </c>
      <c r="B489" s="52" t="s">
        <v>622</v>
      </c>
      <c r="C489" s="49">
        <v>2022</v>
      </c>
      <c r="D489" s="69">
        <v>7396</v>
      </c>
    </row>
    <row r="490" spans="1:4" ht="12.75">
      <c r="A490" s="2">
        <v>21</v>
      </c>
      <c r="B490" s="52" t="s">
        <v>623</v>
      </c>
      <c r="C490" s="49">
        <v>2022</v>
      </c>
      <c r="D490" s="69">
        <v>29900</v>
      </c>
    </row>
    <row r="491" spans="1:4" ht="12.75">
      <c r="A491" s="2">
        <v>22</v>
      </c>
      <c r="B491" s="52" t="s">
        <v>627</v>
      </c>
      <c r="C491" s="49">
        <v>2022</v>
      </c>
      <c r="D491" s="69">
        <v>2199.9</v>
      </c>
    </row>
    <row r="492" spans="1:4" ht="12.75">
      <c r="A492" s="2"/>
      <c r="B492" s="135" t="s">
        <v>151</v>
      </c>
      <c r="C492" s="49"/>
      <c r="D492" s="69"/>
    </row>
    <row r="493" spans="1:4" ht="12" customHeight="1">
      <c r="A493" s="170">
        <v>1</v>
      </c>
      <c r="B493" s="136" t="s">
        <v>647</v>
      </c>
      <c r="C493" s="169">
        <v>2020</v>
      </c>
      <c r="D493" s="138">
        <v>9594</v>
      </c>
    </row>
    <row r="494" spans="1:4" ht="12" customHeight="1">
      <c r="A494" s="170">
        <v>2</v>
      </c>
      <c r="B494" s="136" t="s">
        <v>648</v>
      </c>
      <c r="C494" s="169">
        <v>2020</v>
      </c>
      <c r="D494" s="138">
        <v>2800</v>
      </c>
    </row>
    <row r="495" spans="1:4" ht="12" customHeight="1">
      <c r="A495" s="170">
        <v>3</v>
      </c>
      <c r="B495" s="136" t="s">
        <v>649</v>
      </c>
      <c r="C495" s="169">
        <v>2020</v>
      </c>
      <c r="D495" s="138">
        <v>37500</v>
      </c>
    </row>
    <row r="496" spans="1:4" ht="12.75">
      <c r="A496" s="226" t="s">
        <v>0</v>
      </c>
      <c r="B496" s="235"/>
      <c r="C496" s="227"/>
      <c r="D496" s="72">
        <f>SUM(D470:D495)</f>
        <v>165695.97999999998</v>
      </c>
    </row>
    <row r="497" spans="1:4" ht="12.75">
      <c r="A497" s="2"/>
      <c r="B497" s="52"/>
      <c r="C497" s="49"/>
      <c r="D497" s="69"/>
    </row>
    <row r="498" spans="1:4" ht="12.75">
      <c r="A498" s="245" t="s">
        <v>23</v>
      </c>
      <c r="B498" s="246"/>
      <c r="C498" s="246"/>
      <c r="D498" s="247"/>
    </row>
    <row r="499" spans="1:4" ht="12.75" customHeight="1">
      <c r="A499" s="213" t="s">
        <v>122</v>
      </c>
      <c r="B499" s="213"/>
      <c r="C499" s="213"/>
      <c r="D499" s="213"/>
    </row>
    <row r="500" spans="1:4" ht="26.25">
      <c r="A500" s="2">
        <v>1</v>
      </c>
      <c r="B500" s="1" t="s">
        <v>650</v>
      </c>
      <c r="C500" s="2" t="s">
        <v>651</v>
      </c>
      <c r="D500" s="16">
        <v>12218.3</v>
      </c>
    </row>
    <row r="501" spans="1:4" ht="12.75">
      <c r="A501" s="2">
        <v>2</v>
      </c>
      <c r="B501" s="1" t="s">
        <v>652</v>
      </c>
      <c r="C501" s="2" t="s">
        <v>653</v>
      </c>
      <c r="D501" s="16">
        <v>16032.02</v>
      </c>
    </row>
    <row r="502" spans="1:4" ht="12.75">
      <c r="A502" s="232" t="s">
        <v>0</v>
      </c>
      <c r="B502" s="233"/>
      <c r="C502" s="234"/>
      <c r="D502" s="75">
        <f>SUM(D500:D501)</f>
        <v>28250.32</v>
      </c>
    </row>
    <row r="503" spans="1:4" ht="12.75">
      <c r="A503" s="236"/>
      <c r="B503" s="237"/>
      <c r="C503" s="237"/>
      <c r="D503" s="238"/>
    </row>
    <row r="504" spans="1:4" ht="12.75">
      <c r="A504" s="239"/>
      <c r="B504" s="240"/>
      <c r="C504" s="240"/>
      <c r="D504" s="241"/>
    </row>
    <row r="505" spans="1:4" ht="12.75">
      <c r="A505" s="253" t="s">
        <v>1</v>
      </c>
      <c r="B505" s="253"/>
      <c r="C505" s="253"/>
      <c r="D505" s="253"/>
    </row>
    <row r="506" spans="1:4" ht="12.75">
      <c r="A506" s="242" t="s">
        <v>123</v>
      </c>
      <c r="B506" s="243"/>
      <c r="C506" s="243"/>
      <c r="D506" s="244"/>
    </row>
    <row r="507" spans="1:4" ht="12.75">
      <c r="A507" s="87">
        <v>1</v>
      </c>
      <c r="B507" s="126" t="s">
        <v>663</v>
      </c>
      <c r="C507" s="127">
        <v>2018</v>
      </c>
      <c r="D507" s="128">
        <v>5183.49</v>
      </c>
    </row>
    <row r="508" spans="1:4" ht="12.75">
      <c r="A508" s="87">
        <v>2</v>
      </c>
      <c r="B508" s="126" t="s">
        <v>664</v>
      </c>
      <c r="C508" s="127">
        <v>2018</v>
      </c>
      <c r="D508" s="128">
        <v>4998.99</v>
      </c>
    </row>
    <row r="509" spans="1:4" ht="12.75">
      <c r="A509" s="87">
        <v>3</v>
      </c>
      <c r="B509" s="126" t="s">
        <v>665</v>
      </c>
      <c r="C509" s="127">
        <v>2019</v>
      </c>
      <c r="D509" s="128">
        <v>1079</v>
      </c>
    </row>
    <row r="510" spans="1:4" ht="12.75">
      <c r="A510" s="87">
        <v>4</v>
      </c>
      <c r="B510" s="126" t="s">
        <v>666</v>
      </c>
      <c r="C510" s="127">
        <v>2019</v>
      </c>
      <c r="D510" s="128">
        <v>1309.99</v>
      </c>
    </row>
    <row r="511" spans="1:4" ht="12.75">
      <c r="A511" s="87">
        <v>5</v>
      </c>
      <c r="B511" s="126" t="s">
        <v>667</v>
      </c>
      <c r="C511" s="127">
        <v>2019</v>
      </c>
      <c r="D511" s="128">
        <v>1899.98</v>
      </c>
    </row>
    <row r="512" spans="1:4" ht="12.75">
      <c r="A512" s="87">
        <v>6</v>
      </c>
      <c r="B512" s="126" t="s">
        <v>668</v>
      </c>
      <c r="C512" s="127">
        <v>2019</v>
      </c>
      <c r="D512" s="128">
        <v>2549.98</v>
      </c>
    </row>
    <row r="513" spans="1:4" ht="12.75">
      <c r="A513" s="87">
        <v>7</v>
      </c>
      <c r="B513" s="126" t="s">
        <v>669</v>
      </c>
      <c r="C513" s="127">
        <v>2019</v>
      </c>
      <c r="D513" s="128">
        <v>529</v>
      </c>
    </row>
    <row r="514" spans="1:4" ht="12.75">
      <c r="A514" s="87">
        <v>8</v>
      </c>
      <c r="B514" s="126" t="s">
        <v>670</v>
      </c>
      <c r="C514" s="127">
        <v>2019</v>
      </c>
      <c r="D514" s="128">
        <v>529</v>
      </c>
    </row>
    <row r="515" spans="1:4" ht="12.75">
      <c r="A515" s="87">
        <v>9</v>
      </c>
      <c r="B515" s="126" t="s">
        <v>671</v>
      </c>
      <c r="C515" s="127">
        <v>2020</v>
      </c>
      <c r="D515" s="128">
        <v>7198</v>
      </c>
    </row>
    <row r="516" spans="1:4" ht="12.75">
      <c r="A516" s="87">
        <v>10</v>
      </c>
      <c r="B516" s="126" t="s">
        <v>672</v>
      </c>
      <c r="C516" s="127">
        <v>2020</v>
      </c>
      <c r="D516" s="128">
        <v>3490</v>
      </c>
    </row>
    <row r="517" spans="1:4" ht="12.75">
      <c r="A517" s="87">
        <v>11</v>
      </c>
      <c r="B517" s="126" t="s">
        <v>675</v>
      </c>
      <c r="C517" s="127">
        <v>2020</v>
      </c>
      <c r="D517" s="128">
        <v>1488.3</v>
      </c>
    </row>
    <row r="518" spans="1:4" ht="12.75">
      <c r="A518" s="87">
        <v>12</v>
      </c>
      <c r="B518" s="126" t="s">
        <v>676</v>
      </c>
      <c r="C518" s="127">
        <v>2020</v>
      </c>
      <c r="D518" s="128">
        <v>181015.58</v>
      </c>
    </row>
    <row r="519" spans="1:4" ht="12.75">
      <c r="A519" s="87">
        <v>13</v>
      </c>
      <c r="B519" s="126" t="s">
        <v>677</v>
      </c>
      <c r="C519" s="127">
        <v>2021</v>
      </c>
      <c r="D519" s="128">
        <v>649</v>
      </c>
    </row>
    <row r="520" spans="1:4" ht="12.75">
      <c r="A520" s="87">
        <v>14</v>
      </c>
      <c r="B520" s="126" t="s">
        <v>678</v>
      </c>
      <c r="C520" s="127">
        <v>2021</v>
      </c>
      <c r="D520" s="128">
        <v>2350</v>
      </c>
    </row>
    <row r="521" spans="1:4" ht="12.75">
      <c r="A521" s="87">
        <v>15</v>
      </c>
      <c r="B521" s="126" t="s">
        <v>678</v>
      </c>
      <c r="C521" s="127">
        <v>2021</v>
      </c>
      <c r="D521" s="128">
        <v>4200</v>
      </c>
    </row>
    <row r="522" spans="1:4" ht="12.75">
      <c r="A522" s="87">
        <v>16</v>
      </c>
      <c r="B522" s="126" t="s">
        <v>679</v>
      </c>
      <c r="C522" s="127">
        <v>2022</v>
      </c>
      <c r="D522" s="128">
        <v>2399.99</v>
      </c>
    </row>
    <row r="523" spans="1:4" ht="12.75">
      <c r="A523" s="87">
        <v>17</v>
      </c>
      <c r="B523" s="126" t="s">
        <v>680</v>
      </c>
      <c r="C523" s="127">
        <v>2022</v>
      </c>
      <c r="D523" s="128">
        <v>12800</v>
      </c>
    </row>
    <row r="524" spans="1:4" ht="12.75">
      <c r="A524" s="87">
        <v>18</v>
      </c>
      <c r="B524" s="126" t="s">
        <v>681</v>
      </c>
      <c r="C524" s="127">
        <v>2022</v>
      </c>
      <c r="D524" s="128">
        <v>579</v>
      </c>
    </row>
    <row r="525" spans="1:4" ht="12.75">
      <c r="A525" s="87">
        <v>19</v>
      </c>
      <c r="B525" s="126" t="s">
        <v>682</v>
      </c>
      <c r="C525" s="127">
        <v>2022</v>
      </c>
      <c r="D525" s="128">
        <v>7474.89</v>
      </c>
    </row>
    <row r="526" spans="1:4" ht="12.75">
      <c r="A526" s="87">
        <v>20</v>
      </c>
      <c r="B526" s="126" t="s">
        <v>683</v>
      </c>
      <c r="C526" s="127">
        <v>2022</v>
      </c>
      <c r="D526" s="128">
        <v>3990</v>
      </c>
    </row>
    <row r="527" spans="1:4" ht="12.75">
      <c r="A527" s="87">
        <v>21</v>
      </c>
      <c r="B527" s="126" t="s">
        <v>684</v>
      </c>
      <c r="C527" s="127">
        <v>2022</v>
      </c>
      <c r="D527" s="128">
        <v>819</v>
      </c>
    </row>
    <row r="528" spans="1:4" ht="12.75">
      <c r="A528" s="87">
        <v>22</v>
      </c>
      <c r="B528" s="126" t="s">
        <v>685</v>
      </c>
      <c r="C528" s="127">
        <v>2022</v>
      </c>
      <c r="D528" s="128">
        <v>7600</v>
      </c>
    </row>
    <row r="529" spans="1:4" ht="12.75">
      <c r="A529" s="87">
        <v>23</v>
      </c>
      <c r="B529" s="126" t="s">
        <v>685</v>
      </c>
      <c r="C529" s="127">
        <v>2022</v>
      </c>
      <c r="D529" s="128">
        <v>7600</v>
      </c>
    </row>
    <row r="530" spans="1:4" ht="12.75">
      <c r="A530" s="87">
        <v>24</v>
      </c>
      <c r="B530" s="126" t="s">
        <v>685</v>
      </c>
      <c r="C530" s="127">
        <v>2022</v>
      </c>
      <c r="D530" s="128">
        <v>7600</v>
      </c>
    </row>
    <row r="531" spans="1:4" ht="12.75">
      <c r="A531" s="87">
        <v>25</v>
      </c>
      <c r="B531" s="126" t="s">
        <v>678</v>
      </c>
      <c r="C531" s="127">
        <v>2022</v>
      </c>
      <c r="D531" s="128">
        <v>2300</v>
      </c>
    </row>
    <row r="532" spans="1:4" ht="12.75">
      <c r="A532" s="87">
        <v>26</v>
      </c>
      <c r="B532" s="126" t="s">
        <v>678</v>
      </c>
      <c r="C532" s="127">
        <v>2022</v>
      </c>
      <c r="D532" s="128">
        <v>2300</v>
      </c>
    </row>
    <row r="533" spans="1:4" ht="12.75">
      <c r="A533" s="87">
        <v>27</v>
      </c>
      <c r="B533" s="126" t="s">
        <v>678</v>
      </c>
      <c r="C533" s="127">
        <v>2022</v>
      </c>
      <c r="D533" s="128">
        <v>2300</v>
      </c>
    </row>
    <row r="534" spans="1:4" ht="12.75">
      <c r="A534" s="87">
        <v>28</v>
      </c>
      <c r="B534" s="126" t="s">
        <v>678</v>
      </c>
      <c r="C534" s="127">
        <v>2022</v>
      </c>
      <c r="D534" s="128">
        <v>2300</v>
      </c>
    </row>
    <row r="535" spans="1:4" ht="12.75">
      <c r="A535" s="87">
        <v>29</v>
      </c>
      <c r="B535" s="126" t="s">
        <v>687</v>
      </c>
      <c r="C535" s="127">
        <v>2022</v>
      </c>
      <c r="D535" s="128">
        <v>2100</v>
      </c>
    </row>
    <row r="536" spans="1:4" ht="12.75">
      <c r="A536" s="87">
        <v>30</v>
      </c>
      <c r="B536" s="126" t="s">
        <v>688</v>
      </c>
      <c r="C536" s="127">
        <v>2022</v>
      </c>
      <c r="D536" s="128">
        <v>2080</v>
      </c>
    </row>
    <row r="537" spans="1:4" ht="12.75">
      <c r="A537" s="87">
        <v>31</v>
      </c>
      <c r="B537" s="126" t="s">
        <v>689</v>
      </c>
      <c r="C537" s="127">
        <v>2022</v>
      </c>
      <c r="D537" s="128">
        <v>1744</v>
      </c>
    </row>
    <row r="538" spans="1:4" ht="12.75">
      <c r="A538" s="87">
        <v>32</v>
      </c>
      <c r="B538" s="126" t="s">
        <v>689</v>
      </c>
      <c r="C538" s="127">
        <v>2022</v>
      </c>
      <c r="D538" s="128">
        <v>1744</v>
      </c>
    </row>
    <row r="539" spans="1:4" ht="12.75">
      <c r="A539" s="87">
        <v>33</v>
      </c>
      <c r="B539" s="126" t="s">
        <v>689</v>
      </c>
      <c r="C539" s="127">
        <v>2022</v>
      </c>
      <c r="D539" s="128">
        <v>1744</v>
      </c>
    </row>
    <row r="540" spans="1:4" ht="12.75">
      <c r="A540" s="87">
        <v>34</v>
      </c>
      <c r="B540" s="126" t="s">
        <v>690</v>
      </c>
      <c r="C540" s="127">
        <v>2022</v>
      </c>
      <c r="D540" s="128">
        <v>2199</v>
      </c>
    </row>
    <row r="541" spans="1:4" ht="12.75">
      <c r="A541" s="87">
        <v>35</v>
      </c>
      <c r="B541" s="126" t="s">
        <v>690</v>
      </c>
      <c r="C541" s="127">
        <v>2022</v>
      </c>
      <c r="D541" s="128">
        <v>2199</v>
      </c>
    </row>
    <row r="542" spans="1:4" ht="12.75">
      <c r="A542" s="87">
        <v>36</v>
      </c>
      <c r="B542" s="126" t="s">
        <v>685</v>
      </c>
      <c r="C542" s="127">
        <v>2022</v>
      </c>
      <c r="D542" s="128">
        <v>6999</v>
      </c>
    </row>
    <row r="543" spans="1:4" ht="12.75">
      <c r="A543" s="87">
        <v>37</v>
      </c>
      <c r="B543" s="126" t="s">
        <v>691</v>
      </c>
      <c r="C543" s="127">
        <v>2022</v>
      </c>
      <c r="D543" s="128">
        <v>14908</v>
      </c>
    </row>
    <row r="544" spans="1:4" ht="12.75">
      <c r="A544" s="87">
        <v>38</v>
      </c>
      <c r="B544" s="126" t="s">
        <v>692</v>
      </c>
      <c r="C544" s="127">
        <v>2022</v>
      </c>
      <c r="D544" s="128">
        <v>7600</v>
      </c>
    </row>
    <row r="545" spans="1:4" ht="12.75">
      <c r="A545" s="87">
        <v>39</v>
      </c>
      <c r="B545" s="126" t="s">
        <v>693</v>
      </c>
      <c r="C545" s="127">
        <v>2022</v>
      </c>
      <c r="D545" s="128">
        <v>6230.01</v>
      </c>
    </row>
    <row r="546" spans="1:4" ht="12.75">
      <c r="A546" s="87">
        <v>40</v>
      </c>
      <c r="B546" s="126" t="s">
        <v>678</v>
      </c>
      <c r="C546" s="127">
        <v>2022</v>
      </c>
      <c r="D546" s="128">
        <v>3450</v>
      </c>
    </row>
    <row r="547" spans="1:4" ht="12.75">
      <c r="A547" s="87">
        <v>41</v>
      </c>
      <c r="B547" s="126" t="s">
        <v>694</v>
      </c>
      <c r="C547" s="127">
        <v>2022</v>
      </c>
      <c r="D547" s="128">
        <v>7564.5</v>
      </c>
    </row>
    <row r="548" spans="1:4" ht="12.75">
      <c r="A548" s="232" t="s">
        <v>0</v>
      </c>
      <c r="B548" s="233"/>
      <c r="C548" s="234"/>
      <c r="D548" s="75">
        <f>SUM(D507:D547)</f>
        <v>339094.7</v>
      </c>
    </row>
    <row r="549" spans="1:4" ht="12.75">
      <c r="A549" s="245" t="s">
        <v>2</v>
      </c>
      <c r="B549" s="246"/>
      <c r="C549" s="246"/>
      <c r="D549" s="247"/>
    </row>
    <row r="550" spans="1:4" ht="12.75">
      <c r="A550" s="242" t="s">
        <v>123</v>
      </c>
      <c r="B550" s="243"/>
      <c r="C550" s="243"/>
      <c r="D550" s="244"/>
    </row>
    <row r="551" spans="1:4" ht="12.75">
      <c r="A551" s="87">
        <v>1</v>
      </c>
      <c r="B551" s="88" t="s">
        <v>695</v>
      </c>
      <c r="C551" s="87">
        <v>2018</v>
      </c>
      <c r="D551" s="89">
        <v>1998.99</v>
      </c>
    </row>
    <row r="552" spans="1:4" ht="12.75">
      <c r="A552" s="87">
        <v>2</v>
      </c>
      <c r="B552" s="88" t="s">
        <v>695</v>
      </c>
      <c r="C552" s="87">
        <v>2018</v>
      </c>
      <c r="D552" s="89">
        <v>2248.98</v>
      </c>
    </row>
    <row r="553" spans="1:4" ht="12.75">
      <c r="A553" s="87">
        <v>3</v>
      </c>
      <c r="B553" s="88" t="s">
        <v>696</v>
      </c>
      <c r="C553" s="87">
        <v>2018</v>
      </c>
      <c r="D553" s="89">
        <v>2465.68</v>
      </c>
    </row>
    <row r="554" spans="1:4" ht="12.75">
      <c r="A554" s="87">
        <v>4</v>
      </c>
      <c r="B554" s="88" t="s">
        <v>697</v>
      </c>
      <c r="C554" s="87">
        <v>2018</v>
      </c>
      <c r="D554" s="89">
        <v>654.32</v>
      </c>
    </row>
    <row r="555" spans="1:4" ht="12.75">
      <c r="A555" s="87">
        <v>5</v>
      </c>
      <c r="B555" s="88" t="s">
        <v>698</v>
      </c>
      <c r="C555" s="87">
        <v>2018</v>
      </c>
      <c r="D555" s="89">
        <v>14017.6</v>
      </c>
    </row>
    <row r="556" spans="1:4" ht="12.75">
      <c r="A556" s="87">
        <v>6</v>
      </c>
      <c r="B556" s="88" t="s">
        <v>699</v>
      </c>
      <c r="C556" s="87">
        <v>2018</v>
      </c>
      <c r="D556" s="89">
        <v>9377.52</v>
      </c>
    </row>
    <row r="557" spans="1:4" ht="12.75">
      <c r="A557" s="87">
        <v>7</v>
      </c>
      <c r="B557" s="88" t="s">
        <v>700</v>
      </c>
      <c r="C557" s="87">
        <v>2018</v>
      </c>
      <c r="D557" s="89">
        <v>5395.37</v>
      </c>
    </row>
    <row r="558" spans="1:4" ht="12.75">
      <c r="A558" s="87">
        <v>8</v>
      </c>
      <c r="B558" s="88" t="s">
        <v>701</v>
      </c>
      <c r="C558" s="87">
        <v>2018</v>
      </c>
      <c r="D558" s="89">
        <v>8853.66</v>
      </c>
    </row>
    <row r="559" spans="1:4" ht="12.75">
      <c r="A559" s="87">
        <v>9</v>
      </c>
      <c r="B559" s="88" t="s">
        <v>702</v>
      </c>
      <c r="C559" s="87">
        <v>2019</v>
      </c>
      <c r="D559" s="89">
        <v>3998</v>
      </c>
    </row>
    <row r="560" spans="1:4" ht="12.75">
      <c r="A560" s="87">
        <v>10</v>
      </c>
      <c r="B560" s="88" t="s">
        <v>703</v>
      </c>
      <c r="C560" s="87">
        <v>2019</v>
      </c>
      <c r="D560" s="89">
        <v>2049</v>
      </c>
    </row>
    <row r="561" spans="1:4" ht="12.75">
      <c r="A561" s="87">
        <v>11</v>
      </c>
      <c r="B561" s="88" t="s">
        <v>704</v>
      </c>
      <c r="C561" s="87">
        <v>2019</v>
      </c>
      <c r="D561" s="89">
        <v>806.55</v>
      </c>
    </row>
    <row r="562" spans="1:4" ht="12.75">
      <c r="A562" s="87">
        <v>12</v>
      </c>
      <c r="B562" s="88" t="s">
        <v>705</v>
      </c>
      <c r="C562" s="87">
        <v>2019</v>
      </c>
      <c r="D562" s="89">
        <v>1068.99</v>
      </c>
    </row>
    <row r="563" spans="1:4" ht="12.75">
      <c r="A563" s="87">
        <v>13</v>
      </c>
      <c r="B563" s="88" t="s">
        <v>706</v>
      </c>
      <c r="C563" s="87">
        <v>2016</v>
      </c>
      <c r="D563" s="89">
        <v>4797</v>
      </c>
    </row>
    <row r="564" spans="1:4" ht="12.75">
      <c r="A564" s="87">
        <v>14</v>
      </c>
      <c r="B564" s="88" t="s">
        <v>706</v>
      </c>
      <c r="C564" s="87">
        <v>2016</v>
      </c>
      <c r="D564" s="89">
        <v>4797</v>
      </c>
    </row>
    <row r="565" spans="1:4" ht="12.75">
      <c r="A565" s="87">
        <v>15</v>
      </c>
      <c r="B565" s="88" t="s">
        <v>707</v>
      </c>
      <c r="C565" s="87">
        <v>2016</v>
      </c>
      <c r="D565" s="89">
        <v>1469</v>
      </c>
    </row>
    <row r="566" spans="1:4" ht="12.75">
      <c r="A566" s="87">
        <v>16</v>
      </c>
      <c r="B566" s="88" t="s">
        <v>708</v>
      </c>
      <c r="C566" s="87">
        <v>2017</v>
      </c>
      <c r="D566" s="89">
        <v>1705.98</v>
      </c>
    </row>
    <row r="567" spans="1:4" ht="12.75">
      <c r="A567" s="87">
        <v>17</v>
      </c>
      <c r="B567" s="88" t="s">
        <v>709</v>
      </c>
      <c r="C567" s="87">
        <v>2017</v>
      </c>
      <c r="D567" s="89">
        <v>2500</v>
      </c>
    </row>
    <row r="568" spans="1:4" ht="12.75">
      <c r="A568" s="87">
        <v>18</v>
      </c>
      <c r="B568" s="88" t="s">
        <v>710</v>
      </c>
      <c r="C568" s="87">
        <v>2017</v>
      </c>
      <c r="D568" s="89">
        <v>9594</v>
      </c>
    </row>
    <row r="569" spans="1:4" ht="12.75">
      <c r="A569" s="87">
        <v>19</v>
      </c>
      <c r="B569" s="88" t="s">
        <v>711</v>
      </c>
      <c r="C569" s="87">
        <v>2018</v>
      </c>
      <c r="D569" s="89">
        <v>4800</v>
      </c>
    </row>
    <row r="570" spans="1:4" ht="12.75">
      <c r="A570" s="87">
        <v>20</v>
      </c>
      <c r="B570" s="88" t="s">
        <v>712</v>
      </c>
      <c r="C570" s="87">
        <v>2020</v>
      </c>
      <c r="D570" s="89">
        <v>11992.5</v>
      </c>
    </row>
    <row r="571" spans="1:4" ht="12.75">
      <c r="A571" s="87">
        <v>21</v>
      </c>
      <c r="B571" s="88" t="s">
        <v>713</v>
      </c>
      <c r="C571" s="87">
        <v>2020</v>
      </c>
      <c r="D571" s="89">
        <v>22324.5</v>
      </c>
    </row>
    <row r="572" spans="1:4" ht="12.75">
      <c r="A572" s="87">
        <v>22</v>
      </c>
      <c r="B572" s="88" t="s">
        <v>714</v>
      </c>
      <c r="C572" s="87">
        <v>2021</v>
      </c>
      <c r="D572" s="89">
        <v>4400</v>
      </c>
    </row>
    <row r="573" spans="1:4" ht="26.25">
      <c r="A573" s="87">
        <v>23</v>
      </c>
      <c r="B573" s="88" t="s">
        <v>715</v>
      </c>
      <c r="C573" s="87">
        <v>2021</v>
      </c>
      <c r="D573" s="89">
        <v>2119</v>
      </c>
    </row>
    <row r="574" spans="1:4" ht="12.75">
      <c r="A574" s="87">
        <v>24</v>
      </c>
      <c r="B574" s="88" t="s">
        <v>716</v>
      </c>
      <c r="C574" s="87">
        <v>2021</v>
      </c>
      <c r="D574" s="89">
        <v>798</v>
      </c>
    </row>
    <row r="575" spans="1:4" ht="12.75">
      <c r="A575" s="87">
        <v>25</v>
      </c>
      <c r="B575" s="88" t="s">
        <v>717</v>
      </c>
      <c r="C575" s="87">
        <v>2021</v>
      </c>
      <c r="D575" s="89">
        <v>11998</v>
      </c>
    </row>
    <row r="576" spans="1:4" ht="12.75">
      <c r="A576" s="87">
        <v>26</v>
      </c>
      <c r="B576" s="88" t="s">
        <v>718</v>
      </c>
      <c r="C576" s="87">
        <v>2021</v>
      </c>
      <c r="D576" s="89">
        <v>4780</v>
      </c>
    </row>
    <row r="577" spans="1:4" ht="12.75">
      <c r="A577" s="87">
        <v>27</v>
      </c>
      <c r="B577" s="88" t="s">
        <v>719</v>
      </c>
      <c r="C577" s="87">
        <v>2021</v>
      </c>
      <c r="D577" s="89">
        <v>5598</v>
      </c>
    </row>
    <row r="578" spans="1:4" ht="12.75">
      <c r="A578" s="87">
        <v>28</v>
      </c>
      <c r="B578" s="88" t="s">
        <v>720</v>
      </c>
      <c r="C578" s="87">
        <v>2021</v>
      </c>
      <c r="D578" s="89">
        <v>5943</v>
      </c>
    </row>
    <row r="579" spans="1:4" ht="12.75">
      <c r="A579" s="87">
        <v>29</v>
      </c>
      <c r="B579" s="88" t="s">
        <v>721</v>
      </c>
      <c r="C579" s="87">
        <v>2021</v>
      </c>
      <c r="D579" s="89">
        <v>8999</v>
      </c>
    </row>
    <row r="580" spans="1:4" ht="12.75">
      <c r="A580" s="87">
        <v>30</v>
      </c>
      <c r="B580" s="88" t="s">
        <v>722</v>
      </c>
      <c r="C580" s="87">
        <v>2021</v>
      </c>
      <c r="D580" s="89">
        <v>2999</v>
      </c>
    </row>
    <row r="581" spans="1:4" ht="12.75">
      <c r="A581" s="87">
        <v>31</v>
      </c>
      <c r="B581" s="88" t="s">
        <v>723</v>
      </c>
      <c r="C581" s="87">
        <v>2021</v>
      </c>
      <c r="D581" s="89">
        <v>2499</v>
      </c>
    </row>
    <row r="582" spans="1:4" ht="12.75">
      <c r="A582" s="87">
        <v>32</v>
      </c>
      <c r="B582" s="88" t="s">
        <v>724</v>
      </c>
      <c r="C582" s="87">
        <v>2021</v>
      </c>
      <c r="D582" s="89">
        <v>1995</v>
      </c>
    </row>
    <row r="583" spans="1:4" ht="12.75">
      <c r="A583" s="87">
        <v>33</v>
      </c>
      <c r="B583" s="88" t="s">
        <v>725</v>
      </c>
      <c r="C583" s="87">
        <v>2021</v>
      </c>
      <c r="D583" s="89">
        <v>3617.89</v>
      </c>
    </row>
    <row r="584" spans="1:4" ht="12.75">
      <c r="A584" s="87">
        <v>34</v>
      </c>
      <c r="B584" s="88" t="s">
        <v>726</v>
      </c>
      <c r="C584" s="87">
        <v>2021</v>
      </c>
      <c r="D584" s="89">
        <v>4756.1</v>
      </c>
    </row>
    <row r="585" spans="1:4" ht="12.75">
      <c r="A585" s="87">
        <v>35</v>
      </c>
      <c r="B585" s="88" t="s">
        <v>727</v>
      </c>
      <c r="C585" s="87">
        <v>2021</v>
      </c>
      <c r="D585" s="89">
        <v>1968</v>
      </c>
    </row>
    <row r="586" spans="1:4" ht="12.75">
      <c r="A586" s="87">
        <v>36</v>
      </c>
      <c r="B586" s="88" t="s">
        <v>728</v>
      </c>
      <c r="C586" s="87">
        <v>2022</v>
      </c>
      <c r="D586" s="89">
        <v>785</v>
      </c>
    </row>
    <row r="587" spans="1:4" ht="12.75">
      <c r="A587" s="87">
        <v>37</v>
      </c>
      <c r="B587" s="88" t="s">
        <v>729</v>
      </c>
      <c r="C587" s="87">
        <v>2022</v>
      </c>
      <c r="D587" s="89">
        <v>649</v>
      </c>
    </row>
    <row r="588" spans="1:4" ht="12.75">
      <c r="A588" s="87">
        <v>38</v>
      </c>
      <c r="B588" s="88" t="s">
        <v>730</v>
      </c>
      <c r="C588" s="87">
        <v>2022</v>
      </c>
      <c r="D588" s="89">
        <v>549</v>
      </c>
    </row>
    <row r="589" spans="1:4" ht="12.75">
      <c r="A589" s="87">
        <v>39</v>
      </c>
      <c r="B589" s="88" t="s">
        <v>731</v>
      </c>
      <c r="C589" s="87">
        <v>2022</v>
      </c>
      <c r="D589" s="89">
        <v>16286.11</v>
      </c>
    </row>
    <row r="590" spans="1:4" ht="12.75">
      <c r="A590" s="87">
        <v>40</v>
      </c>
      <c r="B590" s="88" t="s">
        <v>732</v>
      </c>
      <c r="C590" s="87">
        <v>2022</v>
      </c>
      <c r="D590" s="89">
        <v>664.05</v>
      </c>
    </row>
    <row r="591" spans="1:4" ht="12.75">
      <c r="A591" s="87">
        <v>41</v>
      </c>
      <c r="B591" s="88" t="s">
        <v>733</v>
      </c>
      <c r="C591" s="87">
        <v>2022</v>
      </c>
      <c r="D591" s="89">
        <v>1990</v>
      </c>
    </row>
    <row r="592" spans="1:4" ht="12.75">
      <c r="A592" s="87">
        <v>42</v>
      </c>
      <c r="B592" s="88" t="s">
        <v>734</v>
      </c>
      <c r="C592" s="87">
        <v>2022</v>
      </c>
      <c r="D592" s="89">
        <v>773.01</v>
      </c>
    </row>
    <row r="593" spans="1:4" ht="12.75">
      <c r="A593" s="87">
        <v>43</v>
      </c>
      <c r="B593" s="88" t="s">
        <v>735</v>
      </c>
      <c r="C593" s="87">
        <v>2022</v>
      </c>
      <c r="D593" s="89">
        <v>779</v>
      </c>
    </row>
    <row r="594" spans="1:4" ht="12.75">
      <c r="A594" s="87">
        <v>44</v>
      </c>
      <c r="B594" s="88" t="s">
        <v>736</v>
      </c>
      <c r="C594" s="87">
        <v>2022</v>
      </c>
      <c r="D594" s="89">
        <v>3799</v>
      </c>
    </row>
    <row r="595" spans="1:4" ht="12.75">
      <c r="A595" s="87">
        <v>45</v>
      </c>
      <c r="B595" s="126" t="s">
        <v>737</v>
      </c>
      <c r="C595" s="127">
        <v>2022</v>
      </c>
      <c r="D595" s="128">
        <v>2789</v>
      </c>
    </row>
    <row r="596" spans="1:4" ht="12.75">
      <c r="A596" s="87">
        <v>46</v>
      </c>
      <c r="B596" s="126" t="s">
        <v>686</v>
      </c>
      <c r="C596" s="127">
        <v>2022</v>
      </c>
      <c r="D596" s="128">
        <v>6600</v>
      </c>
    </row>
    <row r="597" spans="1:4" ht="12.75">
      <c r="A597" s="87">
        <v>47</v>
      </c>
      <c r="B597" s="126" t="s">
        <v>673</v>
      </c>
      <c r="C597" s="127">
        <v>2020</v>
      </c>
      <c r="D597" s="128">
        <v>749</v>
      </c>
    </row>
    <row r="598" spans="1:4" ht="12.75">
      <c r="A598" s="87">
        <v>48</v>
      </c>
      <c r="B598" s="126" t="s">
        <v>674</v>
      </c>
      <c r="C598" s="127">
        <v>2020</v>
      </c>
      <c r="D598" s="128">
        <v>2108.99</v>
      </c>
    </row>
    <row r="599" spans="1:4" ht="13.5" customHeight="1">
      <c r="A599" s="232" t="s">
        <v>0</v>
      </c>
      <c r="B599" s="233"/>
      <c r="C599" s="234"/>
      <c r="D599" s="75">
        <f>SUM(D551:D598)</f>
        <v>217905.79000000004</v>
      </c>
    </row>
    <row r="600" spans="1:4" ht="12.75">
      <c r="A600" s="236"/>
      <c r="B600" s="237"/>
      <c r="C600" s="237"/>
      <c r="D600" s="238"/>
    </row>
    <row r="601" spans="1:4" ht="12.75">
      <c r="A601" s="239"/>
      <c r="B601" s="240"/>
      <c r="C601" s="240"/>
      <c r="D601" s="241"/>
    </row>
    <row r="602" spans="1:4" ht="12.75">
      <c r="A602" s="253" t="s">
        <v>1</v>
      </c>
      <c r="B602" s="253"/>
      <c r="C602" s="253"/>
      <c r="D602" s="253"/>
    </row>
    <row r="603" spans="1:4" ht="12.75">
      <c r="A603" s="213" t="s">
        <v>124</v>
      </c>
      <c r="B603" s="213"/>
      <c r="C603" s="213"/>
      <c r="D603" s="213"/>
    </row>
    <row r="604" spans="1:4" ht="12.75">
      <c r="A604" s="2">
        <v>1</v>
      </c>
      <c r="B604" s="51" t="s">
        <v>768</v>
      </c>
      <c r="C604" s="2">
        <v>2019</v>
      </c>
      <c r="D604" s="16">
        <v>769.99</v>
      </c>
    </row>
    <row r="605" spans="1:4" ht="12.75">
      <c r="A605" s="2">
        <v>2</v>
      </c>
      <c r="B605" s="51" t="s">
        <v>769</v>
      </c>
      <c r="C605" s="2">
        <v>2018</v>
      </c>
      <c r="D605" s="16">
        <v>3899</v>
      </c>
    </row>
    <row r="606" spans="1:4" ht="12.75">
      <c r="A606" s="2">
        <v>3</v>
      </c>
      <c r="B606" s="51" t="s">
        <v>770</v>
      </c>
      <c r="C606" s="2">
        <v>2022</v>
      </c>
      <c r="D606" s="16">
        <v>644</v>
      </c>
    </row>
    <row r="607" spans="1:4" ht="12.75">
      <c r="A607" s="2">
        <v>4</v>
      </c>
      <c r="B607" s="51" t="s">
        <v>771</v>
      </c>
      <c r="C607" s="2">
        <v>2022</v>
      </c>
      <c r="D607" s="16">
        <v>10599</v>
      </c>
    </row>
    <row r="608" spans="1:4" ht="12.75">
      <c r="A608" s="2">
        <v>5</v>
      </c>
      <c r="B608" s="51" t="s">
        <v>773</v>
      </c>
      <c r="C608" s="2">
        <v>2019</v>
      </c>
      <c r="D608" s="16">
        <v>328</v>
      </c>
    </row>
    <row r="609" spans="1:4" ht="12.75">
      <c r="A609" s="2">
        <v>6</v>
      </c>
      <c r="B609" s="51" t="s">
        <v>774</v>
      </c>
      <c r="C609" s="2">
        <v>2019</v>
      </c>
      <c r="D609" s="16">
        <v>1708.98</v>
      </c>
    </row>
    <row r="610" spans="1:4" ht="12.75">
      <c r="A610" s="2">
        <v>7</v>
      </c>
      <c r="B610" s="51" t="s">
        <v>775</v>
      </c>
      <c r="C610" s="2">
        <v>2022</v>
      </c>
      <c r="D610" s="16">
        <v>2450</v>
      </c>
    </row>
    <row r="611" spans="1:4" ht="12.75">
      <c r="A611" s="2">
        <v>8</v>
      </c>
      <c r="B611" s="51" t="s">
        <v>776</v>
      </c>
      <c r="C611" s="2">
        <v>2020</v>
      </c>
      <c r="D611" s="16">
        <v>3850</v>
      </c>
    </row>
    <row r="612" spans="1:4" ht="12.75">
      <c r="A612" s="2">
        <v>9</v>
      </c>
      <c r="B612" s="51" t="s">
        <v>777</v>
      </c>
      <c r="C612" s="2">
        <v>2021</v>
      </c>
      <c r="D612" s="16">
        <v>1099.99</v>
      </c>
    </row>
    <row r="613" spans="1:4" ht="12.75">
      <c r="A613" s="2">
        <v>10</v>
      </c>
      <c r="B613" s="51" t="s">
        <v>778</v>
      </c>
      <c r="C613" s="2">
        <v>2022</v>
      </c>
      <c r="D613" s="16">
        <v>10799</v>
      </c>
    </row>
    <row r="614" spans="1:4" ht="12.75">
      <c r="A614" s="2">
        <v>11</v>
      </c>
      <c r="B614" s="51" t="s">
        <v>779</v>
      </c>
      <c r="C614" s="2">
        <v>2022</v>
      </c>
      <c r="D614" s="16">
        <v>1658</v>
      </c>
    </row>
    <row r="615" spans="1:4" ht="12.75">
      <c r="A615" s="2">
        <v>12</v>
      </c>
      <c r="B615" s="51" t="s">
        <v>780</v>
      </c>
      <c r="C615" s="2">
        <v>2021</v>
      </c>
      <c r="D615" s="16">
        <v>4850</v>
      </c>
    </row>
    <row r="616" spans="1:4" ht="12.75" customHeight="1">
      <c r="A616" s="226" t="s">
        <v>0</v>
      </c>
      <c r="B616" s="235"/>
      <c r="C616" s="227"/>
      <c r="D616" s="72">
        <f>SUM(D604:D615)</f>
        <v>42655.96000000001</v>
      </c>
    </row>
    <row r="617" spans="1:4" ht="12.75" customHeight="1">
      <c r="A617" s="245" t="s">
        <v>2</v>
      </c>
      <c r="B617" s="246"/>
      <c r="C617" s="246"/>
      <c r="D617" s="247"/>
    </row>
    <row r="618" spans="1:4" ht="12.75" customHeight="1">
      <c r="A618" s="242" t="s">
        <v>124</v>
      </c>
      <c r="B618" s="243"/>
      <c r="C618" s="243"/>
      <c r="D618" s="244"/>
    </row>
    <row r="619" spans="1:4" ht="12.75">
      <c r="A619" s="2">
        <v>1</v>
      </c>
      <c r="B619" s="1" t="s">
        <v>781</v>
      </c>
      <c r="C619" s="2">
        <v>2022</v>
      </c>
      <c r="D619" s="16">
        <v>1289.97</v>
      </c>
    </row>
    <row r="620" spans="1:4" ht="12.75">
      <c r="A620" s="2">
        <v>2</v>
      </c>
      <c r="B620" s="1" t="s">
        <v>782</v>
      </c>
      <c r="C620" s="2">
        <v>2019</v>
      </c>
      <c r="D620" s="16">
        <v>1705</v>
      </c>
    </row>
    <row r="621" spans="1:4" ht="12.75">
      <c r="A621" s="2">
        <v>3</v>
      </c>
      <c r="B621" s="1" t="s">
        <v>783</v>
      </c>
      <c r="C621" s="2">
        <v>2019</v>
      </c>
      <c r="D621" s="16">
        <v>58685.76</v>
      </c>
    </row>
    <row r="622" spans="1:4" ht="12.75">
      <c r="A622" s="2">
        <v>4</v>
      </c>
      <c r="B622" s="1" t="s">
        <v>784</v>
      </c>
      <c r="C622" s="2">
        <v>2022</v>
      </c>
      <c r="D622" s="16">
        <v>2499</v>
      </c>
    </row>
    <row r="623" spans="1:4" ht="12.75">
      <c r="A623" s="2">
        <v>5</v>
      </c>
      <c r="B623" s="1" t="s">
        <v>785</v>
      </c>
      <c r="C623" s="2">
        <v>2019</v>
      </c>
      <c r="D623" s="16">
        <v>397.76</v>
      </c>
    </row>
    <row r="624" spans="1:4" ht="12.75">
      <c r="A624" s="2">
        <v>6</v>
      </c>
      <c r="B624" s="1" t="s">
        <v>786</v>
      </c>
      <c r="C624" s="2">
        <v>2019</v>
      </c>
      <c r="D624" s="16">
        <v>248.88</v>
      </c>
    </row>
    <row r="625" spans="1:4" ht="12.75">
      <c r="A625" s="2">
        <v>7</v>
      </c>
      <c r="B625" s="1" t="s">
        <v>787</v>
      </c>
      <c r="C625" s="2">
        <v>2022</v>
      </c>
      <c r="D625" s="16">
        <v>4947</v>
      </c>
    </row>
    <row r="626" spans="1:4" ht="12.75">
      <c r="A626" s="2">
        <v>8</v>
      </c>
      <c r="B626" s="1" t="s">
        <v>788</v>
      </c>
      <c r="C626" s="2">
        <v>2022</v>
      </c>
      <c r="D626" s="16">
        <v>23000</v>
      </c>
    </row>
    <row r="627" spans="1:4" ht="12.75">
      <c r="A627" s="2">
        <v>9</v>
      </c>
      <c r="B627" s="1" t="s">
        <v>789</v>
      </c>
      <c r="C627" s="2">
        <v>2022</v>
      </c>
      <c r="D627" s="16">
        <v>3639</v>
      </c>
    </row>
    <row r="628" spans="1:4" ht="12.75">
      <c r="A628" s="2">
        <v>10</v>
      </c>
      <c r="B628" s="1" t="s">
        <v>790</v>
      </c>
      <c r="C628" s="2">
        <v>2018</v>
      </c>
      <c r="D628" s="16">
        <v>97.8</v>
      </c>
    </row>
    <row r="629" spans="1:4" ht="12.75">
      <c r="A629" s="2">
        <v>11</v>
      </c>
      <c r="B629" s="1" t="s">
        <v>791</v>
      </c>
      <c r="C629" s="2">
        <v>2018</v>
      </c>
      <c r="D629" s="16">
        <v>64.99</v>
      </c>
    </row>
    <row r="630" spans="1:4" ht="12.75">
      <c r="A630" s="2">
        <v>12</v>
      </c>
      <c r="B630" s="1" t="s">
        <v>792</v>
      </c>
      <c r="C630" s="2">
        <v>2019</v>
      </c>
      <c r="D630" s="16">
        <v>59.99</v>
      </c>
    </row>
    <row r="631" spans="1:4" ht="12.75">
      <c r="A631" s="2">
        <v>13</v>
      </c>
      <c r="B631" s="1" t="s">
        <v>793</v>
      </c>
      <c r="C631" s="2">
        <v>2021</v>
      </c>
      <c r="D631" s="16">
        <v>3198</v>
      </c>
    </row>
    <row r="632" spans="1:4" ht="12.75">
      <c r="A632" s="2">
        <v>14</v>
      </c>
      <c r="B632" s="1" t="s">
        <v>794</v>
      </c>
      <c r="C632" s="2">
        <v>2021</v>
      </c>
      <c r="D632" s="16">
        <v>6900</v>
      </c>
    </row>
    <row r="633" spans="1:4" ht="12.75">
      <c r="A633" s="2">
        <v>15</v>
      </c>
      <c r="B633" s="1" t="s">
        <v>795</v>
      </c>
      <c r="C633" s="2">
        <v>2021</v>
      </c>
      <c r="D633" s="16">
        <v>2299.99</v>
      </c>
    </row>
    <row r="634" spans="1:4" ht="12.75">
      <c r="A634" s="2">
        <v>16</v>
      </c>
      <c r="B634" s="1" t="s">
        <v>796</v>
      </c>
      <c r="C634" s="2">
        <v>2021</v>
      </c>
      <c r="D634" s="16">
        <v>550</v>
      </c>
    </row>
    <row r="635" spans="1:4" ht="12.75">
      <c r="A635" s="2">
        <v>17</v>
      </c>
      <c r="B635" s="1" t="s">
        <v>797</v>
      </c>
      <c r="C635" s="2">
        <v>2021</v>
      </c>
      <c r="D635" s="16">
        <v>1000</v>
      </c>
    </row>
    <row r="636" spans="1:4" ht="12.75">
      <c r="A636" s="2">
        <v>18</v>
      </c>
      <c r="B636" s="1" t="s">
        <v>798</v>
      </c>
      <c r="C636" s="2">
        <v>2021</v>
      </c>
      <c r="D636" s="16">
        <v>4300</v>
      </c>
    </row>
    <row r="637" spans="1:4" ht="12.75">
      <c r="A637" s="2">
        <v>19</v>
      </c>
      <c r="B637" s="1" t="s">
        <v>799</v>
      </c>
      <c r="C637" s="2">
        <v>2021</v>
      </c>
      <c r="D637" s="16">
        <v>250</v>
      </c>
    </row>
    <row r="638" spans="1:4" ht="12.75">
      <c r="A638" s="2">
        <v>20</v>
      </c>
      <c r="B638" s="1" t="s">
        <v>800</v>
      </c>
      <c r="C638" s="2">
        <v>2021</v>
      </c>
      <c r="D638" s="16">
        <v>1350</v>
      </c>
    </row>
    <row r="639" spans="1:4" ht="12.75">
      <c r="A639" s="2">
        <v>21</v>
      </c>
      <c r="B639" s="1" t="s">
        <v>801</v>
      </c>
      <c r="C639" s="2">
        <v>2021</v>
      </c>
      <c r="D639" s="16">
        <v>4099</v>
      </c>
    </row>
    <row r="640" spans="1:4" ht="12.75">
      <c r="A640" s="2">
        <v>22</v>
      </c>
      <c r="B640" s="1" t="s">
        <v>802</v>
      </c>
      <c r="C640" s="2">
        <v>2022</v>
      </c>
      <c r="D640" s="16">
        <v>498</v>
      </c>
    </row>
    <row r="641" spans="1:4" ht="12.75">
      <c r="A641" s="2">
        <v>23</v>
      </c>
      <c r="B641" s="1" t="s">
        <v>803</v>
      </c>
      <c r="C641" s="2">
        <v>2021</v>
      </c>
      <c r="D641" s="16">
        <v>3300</v>
      </c>
    </row>
    <row r="642" spans="1:4" ht="12.75">
      <c r="A642" s="2">
        <v>24</v>
      </c>
      <c r="B642" s="1" t="s">
        <v>804</v>
      </c>
      <c r="C642" s="2">
        <v>2021</v>
      </c>
      <c r="D642" s="16">
        <v>4169</v>
      </c>
    </row>
    <row r="643" spans="1:4" ht="12.75">
      <c r="A643" s="2">
        <v>25</v>
      </c>
      <c r="B643" s="1" t="s">
        <v>805</v>
      </c>
      <c r="C643" s="2">
        <v>2020</v>
      </c>
      <c r="D643" s="16">
        <v>23136.3</v>
      </c>
    </row>
    <row r="644" spans="1:4" ht="12.75">
      <c r="A644" s="2">
        <v>26</v>
      </c>
      <c r="B644" s="1" t="s">
        <v>806</v>
      </c>
      <c r="C644" s="2">
        <v>2021</v>
      </c>
      <c r="D644" s="16">
        <v>379.98</v>
      </c>
    </row>
    <row r="645" spans="1:4" ht="12.75">
      <c r="A645" s="2">
        <v>27</v>
      </c>
      <c r="B645" s="1" t="s">
        <v>807</v>
      </c>
      <c r="C645" s="2">
        <v>2021</v>
      </c>
      <c r="D645" s="16">
        <v>4700</v>
      </c>
    </row>
    <row r="646" spans="1:4" ht="12.75">
      <c r="A646" s="2">
        <v>28</v>
      </c>
      <c r="B646" s="1" t="s">
        <v>808</v>
      </c>
      <c r="C646" s="2">
        <v>2021</v>
      </c>
      <c r="D646" s="16">
        <v>6850</v>
      </c>
    </row>
    <row r="647" spans="1:4" ht="12.75">
      <c r="A647" s="2">
        <v>29</v>
      </c>
      <c r="B647" s="1" t="s">
        <v>809</v>
      </c>
      <c r="C647" s="2">
        <v>2022</v>
      </c>
      <c r="D647" s="16">
        <v>5628</v>
      </c>
    </row>
    <row r="648" spans="1:4" ht="12.75">
      <c r="A648" s="2">
        <v>30</v>
      </c>
      <c r="B648" s="1" t="s">
        <v>810</v>
      </c>
      <c r="C648" s="2">
        <v>2022</v>
      </c>
      <c r="D648" s="16">
        <v>676</v>
      </c>
    </row>
    <row r="649" spans="1:4" ht="12.75">
      <c r="A649" s="2">
        <v>31</v>
      </c>
      <c r="B649" s="1" t="s">
        <v>811</v>
      </c>
      <c r="C649" s="2">
        <v>2022</v>
      </c>
      <c r="D649" s="16">
        <v>3999</v>
      </c>
    </row>
    <row r="650" spans="1:4" ht="12.75">
      <c r="A650" s="2">
        <v>32</v>
      </c>
      <c r="B650" s="1" t="s">
        <v>806</v>
      </c>
      <c r="C650" s="2">
        <v>2020</v>
      </c>
      <c r="D650" s="16">
        <v>359.98</v>
      </c>
    </row>
    <row r="651" spans="1:4" ht="12.75">
      <c r="A651" s="2">
        <v>33</v>
      </c>
      <c r="B651" s="1" t="s">
        <v>772</v>
      </c>
      <c r="C651" s="2">
        <v>2018</v>
      </c>
      <c r="D651" s="16">
        <v>2600</v>
      </c>
    </row>
    <row r="652" spans="1:4" ht="12.75">
      <c r="A652" s="2">
        <v>34</v>
      </c>
      <c r="B652" s="122" t="s">
        <v>1117</v>
      </c>
      <c r="C652" s="170">
        <v>2020</v>
      </c>
      <c r="D652" s="117">
        <v>4059</v>
      </c>
    </row>
    <row r="653" spans="1:4" ht="12.75">
      <c r="A653" s="2">
        <v>35</v>
      </c>
      <c r="B653" s="122" t="s">
        <v>1118</v>
      </c>
      <c r="C653" s="170">
        <v>2020</v>
      </c>
      <c r="D653" s="117">
        <v>2892.96</v>
      </c>
    </row>
    <row r="654" spans="1:4" ht="12.75">
      <c r="A654" s="2">
        <v>36</v>
      </c>
      <c r="B654" s="122" t="s">
        <v>1119</v>
      </c>
      <c r="C654" s="170">
        <v>2020</v>
      </c>
      <c r="D654" s="117">
        <v>18265.5</v>
      </c>
    </row>
    <row r="655" spans="1:4" ht="12.75">
      <c r="A655" s="226" t="s">
        <v>0</v>
      </c>
      <c r="B655" s="235"/>
      <c r="C655" s="227"/>
      <c r="D655" s="76">
        <f>SUM(D619:D654)</f>
        <v>202095.86000000002</v>
      </c>
    </row>
    <row r="656" spans="1:4" ht="12.75">
      <c r="A656" s="245" t="s">
        <v>23</v>
      </c>
      <c r="B656" s="246"/>
      <c r="C656" s="246"/>
      <c r="D656" s="247"/>
    </row>
    <row r="657" spans="1:4" ht="12.75" customHeight="1">
      <c r="A657" s="213" t="s">
        <v>124</v>
      </c>
      <c r="B657" s="213"/>
      <c r="C657" s="213"/>
      <c r="D657" s="213"/>
    </row>
    <row r="658" spans="1:4" ht="52.5">
      <c r="A658" s="49">
        <v>1</v>
      </c>
      <c r="B658" s="1" t="s">
        <v>812</v>
      </c>
      <c r="C658" s="2">
        <v>2018.2022</v>
      </c>
      <c r="D658" s="16">
        <v>49450.04</v>
      </c>
    </row>
    <row r="659" spans="1:4" ht="39">
      <c r="A659" s="49">
        <v>2</v>
      </c>
      <c r="B659" s="1" t="s">
        <v>813</v>
      </c>
      <c r="C659" s="2">
        <v>2020</v>
      </c>
      <c r="D659" s="16">
        <v>4049.16</v>
      </c>
    </row>
    <row r="660" spans="1:4" ht="12.75">
      <c r="A660" s="232" t="s">
        <v>0</v>
      </c>
      <c r="B660" s="233"/>
      <c r="C660" s="234"/>
      <c r="D660" s="75">
        <f>SUM(D658:D659)</f>
        <v>53499.2</v>
      </c>
    </row>
    <row r="661" spans="1:4" ht="12.75">
      <c r="A661" s="236"/>
      <c r="B661" s="237"/>
      <c r="C661" s="237"/>
      <c r="D661" s="238"/>
    </row>
    <row r="662" spans="1:4" ht="12.75">
      <c r="A662" s="239"/>
      <c r="B662" s="240"/>
      <c r="C662" s="240"/>
      <c r="D662" s="241"/>
    </row>
    <row r="663" spans="1:4" ht="12.75">
      <c r="A663" s="245" t="s">
        <v>1</v>
      </c>
      <c r="B663" s="246"/>
      <c r="C663" s="246"/>
      <c r="D663" s="247"/>
    </row>
    <row r="664" spans="1:4" ht="12.75" customHeight="1">
      <c r="A664" s="242" t="s">
        <v>125</v>
      </c>
      <c r="B664" s="243"/>
      <c r="C664" s="243"/>
      <c r="D664" s="244"/>
    </row>
    <row r="665" spans="1:4" ht="12.75">
      <c r="A665" s="2">
        <v>1</v>
      </c>
      <c r="B665" s="1" t="s">
        <v>347</v>
      </c>
      <c r="C665" s="2">
        <v>2018</v>
      </c>
      <c r="D665" s="16">
        <v>3499.98</v>
      </c>
    </row>
    <row r="666" spans="1:4" ht="12.75">
      <c r="A666" s="2">
        <v>2</v>
      </c>
      <c r="B666" s="1" t="s">
        <v>348</v>
      </c>
      <c r="C666" s="2">
        <v>2019</v>
      </c>
      <c r="D666" s="16">
        <v>1399</v>
      </c>
    </row>
    <row r="667" spans="1:4" ht="12.75">
      <c r="A667" s="2">
        <v>3</v>
      </c>
      <c r="B667" s="1" t="s">
        <v>352</v>
      </c>
      <c r="C667" s="2">
        <v>2020</v>
      </c>
      <c r="D667" s="16">
        <v>1240</v>
      </c>
    </row>
    <row r="668" spans="1:4" ht="12.75">
      <c r="A668" s="2">
        <v>4</v>
      </c>
      <c r="B668" s="1" t="s">
        <v>355</v>
      </c>
      <c r="C668" s="2">
        <v>2020</v>
      </c>
      <c r="D668" s="16">
        <v>2350</v>
      </c>
    </row>
    <row r="669" spans="1:4" ht="12.75">
      <c r="A669" s="2">
        <v>5</v>
      </c>
      <c r="B669" s="1" t="s">
        <v>356</v>
      </c>
      <c r="C669" s="2">
        <v>2021</v>
      </c>
      <c r="D669" s="16">
        <v>2650</v>
      </c>
    </row>
    <row r="670" spans="1:4" ht="12.75">
      <c r="A670" s="2">
        <v>6</v>
      </c>
      <c r="B670" s="189" t="s">
        <v>1120</v>
      </c>
      <c r="C670" s="22">
        <v>2019</v>
      </c>
      <c r="D670" s="190">
        <v>8000</v>
      </c>
    </row>
    <row r="671" spans="1:4" ht="12.75">
      <c r="A671" s="2">
        <v>7</v>
      </c>
      <c r="B671" s="189" t="s">
        <v>355</v>
      </c>
      <c r="C671" s="22">
        <v>2021</v>
      </c>
      <c r="D671" s="190">
        <v>2650</v>
      </c>
    </row>
    <row r="672" spans="1:4" ht="12.75">
      <c r="A672" s="254" t="s">
        <v>0</v>
      </c>
      <c r="B672" s="254"/>
      <c r="C672" s="254"/>
      <c r="D672" s="188">
        <f>SUM(D665:D671)</f>
        <v>21788.98</v>
      </c>
    </row>
    <row r="673" spans="1:4" ht="12.75">
      <c r="A673" s="245" t="s">
        <v>2</v>
      </c>
      <c r="B673" s="246"/>
      <c r="C673" s="246"/>
      <c r="D673" s="247"/>
    </row>
    <row r="674" spans="1:4" ht="12.75" customHeight="1">
      <c r="A674" s="242" t="s">
        <v>125</v>
      </c>
      <c r="B674" s="243"/>
      <c r="C674" s="243"/>
      <c r="D674" s="244"/>
    </row>
    <row r="675" spans="1:4" ht="12.75">
      <c r="A675" s="2">
        <v>1</v>
      </c>
      <c r="B675" s="1" t="s">
        <v>349</v>
      </c>
      <c r="C675" s="2">
        <v>2019</v>
      </c>
      <c r="D675" s="16">
        <v>2399</v>
      </c>
    </row>
    <row r="676" spans="1:4" ht="12.75">
      <c r="A676" s="2">
        <v>2</v>
      </c>
      <c r="B676" s="1" t="s">
        <v>350</v>
      </c>
      <c r="C676" s="2">
        <v>2019</v>
      </c>
      <c r="D676" s="16">
        <v>8610</v>
      </c>
    </row>
    <row r="677" spans="1:4" ht="12.75">
      <c r="A677" s="2">
        <v>3</v>
      </c>
      <c r="B677" s="1" t="s">
        <v>351</v>
      </c>
      <c r="C677" s="2">
        <v>2020</v>
      </c>
      <c r="D677" s="16">
        <v>3300</v>
      </c>
    </row>
    <row r="678" spans="1:4" ht="12.75">
      <c r="A678" s="2">
        <v>4</v>
      </c>
      <c r="B678" s="1" t="s">
        <v>353</v>
      </c>
      <c r="C678" s="2">
        <v>2020</v>
      </c>
      <c r="D678" s="16">
        <v>6899</v>
      </c>
    </row>
    <row r="679" spans="1:4" ht="12.75">
      <c r="A679" s="2">
        <v>5</v>
      </c>
      <c r="B679" s="1" t="s">
        <v>354</v>
      </c>
      <c r="C679" s="2">
        <v>2020</v>
      </c>
      <c r="D679" s="16">
        <v>9590</v>
      </c>
    </row>
    <row r="680" spans="1:4" ht="12.75">
      <c r="A680" s="2">
        <v>6</v>
      </c>
      <c r="B680" s="1" t="s">
        <v>357</v>
      </c>
      <c r="C680" s="2">
        <v>2022</v>
      </c>
      <c r="D680" s="16">
        <v>3658</v>
      </c>
    </row>
    <row r="681" spans="1:4" ht="12.75">
      <c r="A681" s="2">
        <v>7</v>
      </c>
      <c r="B681" s="1" t="s">
        <v>358</v>
      </c>
      <c r="C681" s="2">
        <v>2022</v>
      </c>
      <c r="D681" s="16">
        <v>3658</v>
      </c>
    </row>
    <row r="682" spans="1:4" ht="12.75">
      <c r="A682" s="2">
        <v>8</v>
      </c>
      <c r="B682" s="1" t="s">
        <v>359</v>
      </c>
      <c r="C682" s="2">
        <v>2022</v>
      </c>
      <c r="D682" s="16">
        <v>3658</v>
      </c>
    </row>
    <row r="683" spans="1:4" ht="12.75">
      <c r="A683" s="2">
        <v>9</v>
      </c>
      <c r="B683" s="1" t="s">
        <v>360</v>
      </c>
      <c r="C683" s="2">
        <v>2022</v>
      </c>
      <c r="D683" s="16">
        <v>1429.26</v>
      </c>
    </row>
    <row r="684" spans="1:4" ht="12.75">
      <c r="A684" s="2">
        <v>10</v>
      </c>
      <c r="B684" s="1" t="s">
        <v>1121</v>
      </c>
      <c r="C684" s="2">
        <v>2021</v>
      </c>
      <c r="D684" s="16">
        <v>1939.54</v>
      </c>
    </row>
    <row r="685" spans="1:4" ht="12.75">
      <c r="A685" s="2">
        <v>11</v>
      </c>
      <c r="B685" s="1" t="s">
        <v>1122</v>
      </c>
      <c r="C685" s="2">
        <v>2021</v>
      </c>
      <c r="D685" s="16">
        <v>7600</v>
      </c>
    </row>
    <row r="686" spans="1:4" ht="12.75">
      <c r="A686" s="226" t="s">
        <v>0</v>
      </c>
      <c r="B686" s="235"/>
      <c r="C686" s="227"/>
      <c r="D686" s="76">
        <f>SUM(D675:D685)</f>
        <v>52740.8</v>
      </c>
    </row>
    <row r="687" spans="1:4" ht="12.75">
      <c r="A687" s="236"/>
      <c r="B687" s="237"/>
      <c r="C687" s="237"/>
      <c r="D687" s="238"/>
    </row>
    <row r="688" spans="1:4" ht="12.75">
      <c r="A688" s="239"/>
      <c r="B688" s="240"/>
      <c r="C688" s="240"/>
      <c r="D688" s="241"/>
    </row>
    <row r="689" spans="1:4" ht="12.75">
      <c r="A689" s="245" t="s">
        <v>1</v>
      </c>
      <c r="B689" s="246"/>
      <c r="C689" s="246"/>
      <c r="D689" s="247"/>
    </row>
    <row r="690" spans="1:4" ht="12.75">
      <c r="A690" s="213" t="s">
        <v>126</v>
      </c>
      <c r="B690" s="213"/>
      <c r="C690" s="213"/>
      <c r="D690" s="213"/>
    </row>
    <row r="691" spans="1:4" ht="12.75">
      <c r="A691" s="49">
        <v>1</v>
      </c>
      <c r="B691" s="1" t="s">
        <v>407</v>
      </c>
      <c r="C691" s="2">
        <v>2018</v>
      </c>
      <c r="D691" s="16">
        <v>450</v>
      </c>
    </row>
    <row r="692" spans="1:4" ht="12.75">
      <c r="A692" s="49">
        <v>2</v>
      </c>
      <c r="B692" s="1" t="s">
        <v>408</v>
      </c>
      <c r="C692" s="2">
        <v>2018</v>
      </c>
      <c r="D692" s="16">
        <v>649.99</v>
      </c>
    </row>
    <row r="693" spans="1:4" ht="12.75">
      <c r="A693" s="49">
        <v>3</v>
      </c>
      <c r="B693" s="1" t="s">
        <v>409</v>
      </c>
      <c r="C693" s="2">
        <v>2018</v>
      </c>
      <c r="D693" s="16">
        <v>19557</v>
      </c>
    </row>
    <row r="694" spans="1:4" ht="12.75">
      <c r="A694" s="49">
        <v>4</v>
      </c>
      <c r="B694" s="1" t="s">
        <v>410</v>
      </c>
      <c r="C694" s="2">
        <v>2020</v>
      </c>
      <c r="D694" s="16">
        <v>29224.8</v>
      </c>
    </row>
    <row r="695" spans="1:4" ht="12.75">
      <c r="A695" s="49">
        <v>5</v>
      </c>
      <c r="B695" s="1" t="s">
        <v>411</v>
      </c>
      <c r="C695" s="2">
        <v>2022</v>
      </c>
      <c r="D695" s="16">
        <v>4999</v>
      </c>
    </row>
    <row r="696" spans="1:4" ht="12.75">
      <c r="A696" s="49">
        <v>6</v>
      </c>
      <c r="B696" s="1" t="s">
        <v>412</v>
      </c>
      <c r="C696" s="2">
        <v>2022</v>
      </c>
      <c r="D696" s="16">
        <v>889.99</v>
      </c>
    </row>
    <row r="697" spans="1:4" ht="12.75">
      <c r="A697" s="49">
        <v>7</v>
      </c>
      <c r="B697" s="1" t="s">
        <v>413</v>
      </c>
      <c r="C697" s="2">
        <v>2022</v>
      </c>
      <c r="D697" s="16">
        <v>599.99</v>
      </c>
    </row>
    <row r="698" spans="1:4" ht="12.75">
      <c r="A698" s="251" t="s">
        <v>0</v>
      </c>
      <c r="B698" s="251"/>
      <c r="C698" s="251"/>
      <c r="D698" s="77">
        <f>SUM(D691:D697)</f>
        <v>56370.77</v>
      </c>
    </row>
    <row r="699" spans="1:4" ht="12.75">
      <c r="A699" s="245" t="s">
        <v>2</v>
      </c>
      <c r="B699" s="246"/>
      <c r="C699" s="246"/>
      <c r="D699" s="247"/>
    </row>
    <row r="700" spans="1:4" ht="12.75">
      <c r="A700" s="213" t="s">
        <v>126</v>
      </c>
      <c r="B700" s="213"/>
      <c r="C700" s="213"/>
      <c r="D700" s="213"/>
    </row>
    <row r="701" spans="1:4" ht="12.75">
      <c r="A701" s="2">
        <v>1</v>
      </c>
      <c r="B701" s="1" t="s">
        <v>414</v>
      </c>
      <c r="C701" s="2">
        <v>2018</v>
      </c>
      <c r="D701" s="16">
        <v>3099</v>
      </c>
    </row>
    <row r="702" spans="1:4" ht="12.75">
      <c r="A702" s="2">
        <v>2</v>
      </c>
      <c r="B702" s="1" t="s">
        <v>415</v>
      </c>
      <c r="C702" s="2">
        <v>2018</v>
      </c>
      <c r="D702" s="16">
        <v>2499.99</v>
      </c>
    </row>
    <row r="703" spans="1:4" ht="12.75">
      <c r="A703" s="2">
        <v>3</v>
      </c>
      <c r="B703" s="1" t="s">
        <v>416</v>
      </c>
      <c r="C703" s="2">
        <v>2018</v>
      </c>
      <c r="D703" s="16">
        <v>8474.7</v>
      </c>
    </row>
    <row r="704" spans="1:4" ht="12.75">
      <c r="A704" s="2">
        <v>4</v>
      </c>
      <c r="B704" s="1" t="s">
        <v>417</v>
      </c>
      <c r="C704" s="2">
        <v>2018</v>
      </c>
      <c r="D704" s="16">
        <v>2399.99</v>
      </c>
    </row>
    <row r="705" spans="1:4" ht="12.75">
      <c r="A705" s="2">
        <v>5</v>
      </c>
      <c r="B705" s="1" t="s">
        <v>418</v>
      </c>
      <c r="C705" s="2">
        <v>2019</v>
      </c>
      <c r="D705" s="16">
        <v>2299.99</v>
      </c>
    </row>
    <row r="706" spans="1:4" ht="12.75">
      <c r="A706" s="2">
        <v>6</v>
      </c>
      <c r="B706" s="1" t="s">
        <v>419</v>
      </c>
      <c r="C706" s="2">
        <v>2020</v>
      </c>
      <c r="D706" s="16">
        <v>38745</v>
      </c>
    </row>
    <row r="707" spans="1:4" ht="12.75">
      <c r="A707" s="2">
        <v>7</v>
      </c>
      <c r="B707" s="1" t="s">
        <v>420</v>
      </c>
      <c r="C707" s="2">
        <v>2020</v>
      </c>
      <c r="D707" s="16">
        <v>7970.4</v>
      </c>
    </row>
    <row r="708" spans="1:4" ht="12.75">
      <c r="A708" s="2">
        <v>8</v>
      </c>
      <c r="B708" s="1" t="s">
        <v>421</v>
      </c>
      <c r="C708" s="2">
        <v>2022</v>
      </c>
      <c r="D708" s="16">
        <v>2099.99</v>
      </c>
    </row>
    <row r="709" spans="1:4" ht="12.75">
      <c r="A709" s="2">
        <v>9</v>
      </c>
      <c r="B709" s="1" t="s">
        <v>406</v>
      </c>
      <c r="C709" s="2">
        <v>2018</v>
      </c>
      <c r="D709" s="16">
        <v>7170.9</v>
      </c>
    </row>
    <row r="710" spans="1:4" ht="12.75">
      <c r="A710" s="248" t="s">
        <v>0</v>
      </c>
      <c r="B710" s="249"/>
      <c r="C710" s="250"/>
      <c r="D710" s="77">
        <f>SUM(D701:D709)</f>
        <v>74759.95999999999</v>
      </c>
    </row>
    <row r="711" spans="1:4" ht="12.75">
      <c r="A711" s="245" t="s">
        <v>23</v>
      </c>
      <c r="B711" s="246"/>
      <c r="C711" s="246"/>
      <c r="D711" s="247"/>
    </row>
    <row r="712" spans="1:4" ht="12.75" customHeight="1">
      <c r="A712" s="213" t="s">
        <v>126</v>
      </c>
      <c r="B712" s="213"/>
      <c r="C712" s="213"/>
      <c r="D712" s="213"/>
    </row>
    <row r="713" spans="1:4" ht="12.75">
      <c r="A713" s="49">
        <v>1</v>
      </c>
      <c r="B713" s="1" t="s">
        <v>422</v>
      </c>
      <c r="C713" s="2">
        <v>2022</v>
      </c>
      <c r="D713" s="16">
        <v>79808.54</v>
      </c>
    </row>
    <row r="714" spans="1:4" ht="12.75">
      <c r="A714" s="232" t="s">
        <v>0</v>
      </c>
      <c r="B714" s="233"/>
      <c r="C714" s="234"/>
      <c r="D714" s="75">
        <f>SUM(D713)</f>
        <v>79808.54</v>
      </c>
    </row>
    <row r="715" spans="1:4" ht="12.75">
      <c r="A715" s="236"/>
      <c r="B715" s="237"/>
      <c r="C715" s="237"/>
      <c r="D715" s="238"/>
    </row>
    <row r="716" spans="1:4" ht="12.75">
      <c r="A716" s="239"/>
      <c r="B716" s="240"/>
      <c r="C716" s="240"/>
      <c r="D716" s="241"/>
    </row>
    <row r="717" spans="1:4" ht="12.75">
      <c r="A717" s="253" t="s">
        <v>1</v>
      </c>
      <c r="B717" s="253"/>
      <c r="C717" s="253"/>
      <c r="D717" s="253"/>
    </row>
    <row r="718" spans="1:4" ht="12.75">
      <c r="A718" s="213" t="s">
        <v>127</v>
      </c>
      <c r="B718" s="213"/>
      <c r="C718" s="213"/>
      <c r="D718" s="213"/>
    </row>
    <row r="719" spans="1:4" ht="12.75">
      <c r="A719" s="49">
        <v>1</v>
      </c>
      <c r="B719" s="30" t="s">
        <v>888</v>
      </c>
      <c r="C719" s="31">
        <v>2019</v>
      </c>
      <c r="D719" s="78">
        <v>440.83</v>
      </c>
    </row>
    <row r="720" spans="1:4" ht="12.75">
      <c r="A720" s="49">
        <v>2</v>
      </c>
      <c r="B720" s="30" t="s">
        <v>889</v>
      </c>
      <c r="C720" s="31">
        <v>2019</v>
      </c>
      <c r="D720" s="78">
        <v>749.99</v>
      </c>
    </row>
    <row r="721" spans="1:4" ht="12.75">
      <c r="A721" s="49">
        <v>3</v>
      </c>
      <c r="B721" s="30" t="s">
        <v>890</v>
      </c>
      <c r="C721" s="31">
        <v>2019</v>
      </c>
      <c r="D721" s="78">
        <v>179.69</v>
      </c>
    </row>
    <row r="722" spans="1:4" ht="12.75">
      <c r="A722" s="49">
        <v>4</v>
      </c>
      <c r="B722" s="30" t="s">
        <v>891</v>
      </c>
      <c r="C722" s="31">
        <v>2021</v>
      </c>
      <c r="D722" s="78">
        <v>899.99</v>
      </c>
    </row>
    <row r="723" spans="1:4" ht="12.75">
      <c r="A723" s="49">
        <v>5</v>
      </c>
      <c r="B723" s="30" t="s">
        <v>892</v>
      </c>
      <c r="C723" s="31">
        <v>2022</v>
      </c>
      <c r="D723" s="78">
        <v>1082.97</v>
      </c>
    </row>
    <row r="724" spans="1:4" ht="12.75">
      <c r="A724" s="49">
        <v>6</v>
      </c>
      <c r="B724" s="30" t="s">
        <v>893</v>
      </c>
      <c r="C724" s="31">
        <v>2021</v>
      </c>
      <c r="D724" s="78">
        <v>158.53</v>
      </c>
    </row>
    <row r="725" spans="1:4" ht="12.75">
      <c r="A725" s="248" t="s">
        <v>0</v>
      </c>
      <c r="B725" s="249"/>
      <c r="C725" s="250"/>
      <c r="D725" s="77">
        <f>SUM(D719:D724)</f>
        <v>3512.0000000000005</v>
      </c>
    </row>
    <row r="726" spans="1:4" ht="12.75">
      <c r="A726" s="245" t="s">
        <v>2</v>
      </c>
      <c r="B726" s="246"/>
      <c r="C726" s="246"/>
      <c r="D726" s="247"/>
    </row>
    <row r="727" spans="1:4" ht="12.75">
      <c r="A727" s="213" t="s">
        <v>127</v>
      </c>
      <c r="B727" s="213"/>
      <c r="C727" s="213"/>
      <c r="D727" s="213"/>
    </row>
    <row r="728" spans="1:4" ht="12.75">
      <c r="A728" s="2">
        <v>1</v>
      </c>
      <c r="B728" s="30" t="s">
        <v>894</v>
      </c>
      <c r="C728" s="31">
        <v>2019</v>
      </c>
      <c r="D728" s="78">
        <v>2339.99</v>
      </c>
    </row>
    <row r="729" spans="1:4" ht="12.75">
      <c r="A729" s="2">
        <v>2</v>
      </c>
      <c r="B729" s="30" t="s">
        <v>895</v>
      </c>
      <c r="C729" s="31">
        <v>2019</v>
      </c>
      <c r="D729" s="78">
        <v>199</v>
      </c>
    </row>
    <row r="730" spans="1:4" ht="12.75">
      <c r="A730" s="2">
        <v>3</v>
      </c>
      <c r="B730" s="30" t="s">
        <v>896</v>
      </c>
      <c r="C730" s="31">
        <v>2020</v>
      </c>
      <c r="D730" s="78">
        <v>3500</v>
      </c>
    </row>
    <row r="731" spans="1:4" ht="12.75">
      <c r="A731" s="2">
        <v>4</v>
      </c>
      <c r="B731" s="30" t="s">
        <v>385</v>
      </c>
      <c r="C731" s="31">
        <v>2021</v>
      </c>
      <c r="D731" s="78">
        <v>3299</v>
      </c>
    </row>
    <row r="732" spans="1:4" ht="12.75">
      <c r="A732" s="2">
        <v>5</v>
      </c>
      <c r="B732" s="30" t="s">
        <v>897</v>
      </c>
      <c r="C732" s="31">
        <v>2022</v>
      </c>
      <c r="D732" s="78">
        <v>2927.07</v>
      </c>
    </row>
    <row r="733" spans="1:4" ht="12.75">
      <c r="A733" s="248" t="s">
        <v>0</v>
      </c>
      <c r="B733" s="249"/>
      <c r="C733" s="250"/>
      <c r="D733" s="77">
        <f>SUM(D728:D732)</f>
        <v>12265.06</v>
      </c>
    </row>
    <row r="734" spans="1:4" ht="12.75">
      <c r="A734" s="236"/>
      <c r="B734" s="237"/>
      <c r="C734" s="237"/>
      <c r="D734" s="238"/>
    </row>
    <row r="735" spans="1:4" ht="12.75">
      <c r="A735" s="239"/>
      <c r="B735" s="240"/>
      <c r="C735" s="240"/>
      <c r="D735" s="241"/>
    </row>
    <row r="736" spans="1:4" ht="12.75">
      <c r="A736" s="253" t="s">
        <v>1</v>
      </c>
      <c r="B736" s="253"/>
      <c r="C736" s="253"/>
      <c r="D736" s="253"/>
    </row>
    <row r="737" spans="1:4" ht="12.75">
      <c r="A737" s="213" t="s">
        <v>128</v>
      </c>
      <c r="B737" s="213"/>
      <c r="C737" s="213"/>
      <c r="D737" s="213"/>
    </row>
    <row r="738" spans="1:4" ht="12.75">
      <c r="A738" s="49">
        <v>1</v>
      </c>
      <c r="B738" s="52" t="s">
        <v>303</v>
      </c>
      <c r="C738" s="49">
        <v>2018</v>
      </c>
      <c r="D738" s="69">
        <v>1131.6</v>
      </c>
    </row>
    <row r="739" spans="1:4" ht="12.75">
      <c r="A739" s="49">
        <v>2</v>
      </c>
      <c r="B739" s="52" t="s">
        <v>304</v>
      </c>
      <c r="C739" s="49">
        <v>2018</v>
      </c>
      <c r="D739" s="69">
        <v>2740.3</v>
      </c>
    </row>
    <row r="740" spans="1:4" ht="12.75">
      <c r="A740" s="49">
        <v>3</v>
      </c>
      <c r="B740" s="52" t="s">
        <v>305</v>
      </c>
      <c r="C740" s="49">
        <v>2018</v>
      </c>
      <c r="D740" s="69">
        <v>2360</v>
      </c>
    </row>
    <row r="741" spans="1:4" ht="12.75">
      <c r="A741" s="49">
        <v>4</v>
      </c>
      <c r="B741" s="52" t="s">
        <v>306</v>
      </c>
      <c r="C741" s="49">
        <v>2018</v>
      </c>
      <c r="D741" s="69">
        <v>865.92</v>
      </c>
    </row>
    <row r="742" spans="1:4" ht="12.75">
      <c r="A742" s="49">
        <v>5</v>
      </c>
      <c r="B742" s="52" t="s">
        <v>307</v>
      </c>
      <c r="C742" s="49">
        <v>2019</v>
      </c>
      <c r="D742" s="69">
        <v>415</v>
      </c>
    </row>
    <row r="743" spans="1:4" ht="12.75">
      <c r="A743" s="49">
        <v>6</v>
      </c>
      <c r="B743" s="52" t="s">
        <v>308</v>
      </c>
      <c r="C743" s="49">
        <v>2019</v>
      </c>
      <c r="D743" s="69">
        <v>2680</v>
      </c>
    </row>
    <row r="744" spans="1:4" ht="12.75">
      <c r="A744" s="49">
        <v>7</v>
      </c>
      <c r="B744" s="52" t="s">
        <v>309</v>
      </c>
      <c r="C744" s="49">
        <v>2019</v>
      </c>
      <c r="D744" s="69">
        <v>9000</v>
      </c>
    </row>
    <row r="745" spans="1:4" ht="12.75">
      <c r="A745" s="49">
        <v>8</v>
      </c>
      <c r="B745" s="52" t="s">
        <v>310</v>
      </c>
      <c r="C745" s="49">
        <v>2020</v>
      </c>
      <c r="D745" s="69">
        <v>1455</v>
      </c>
    </row>
    <row r="746" spans="1:4" ht="12.75">
      <c r="A746" s="49">
        <v>9</v>
      </c>
      <c r="B746" s="52" t="s">
        <v>311</v>
      </c>
      <c r="C746" s="49">
        <v>2020</v>
      </c>
      <c r="D746" s="69">
        <v>798</v>
      </c>
    </row>
    <row r="747" spans="1:4" ht="12.75">
      <c r="A747" s="49">
        <v>10</v>
      </c>
      <c r="B747" s="52" t="s">
        <v>312</v>
      </c>
      <c r="C747" s="49">
        <v>2020</v>
      </c>
      <c r="D747" s="69">
        <v>5900</v>
      </c>
    </row>
    <row r="748" spans="1:4" ht="12.75">
      <c r="A748" s="49">
        <v>11</v>
      </c>
      <c r="B748" s="52" t="s">
        <v>313</v>
      </c>
      <c r="C748" s="49">
        <v>2020</v>
      </c>
      <c r="D748" s="69">
        <v>1440</v>
      </c>
    </row>
    <row r="749" spans="1:4" ht="12.75">
      <c r="A749" s="49">
        <v>12</v>
      </c>
      <c r="B749" s="52" t="s">
        <v>314</v>
      </c>
      <c r="C749" s="49">
        <v>2020</v>
      </c>
      <c r="D749" s="69">
        <v>600</v>
      </c>
    </row>
    <row r="750" spans="1:4" ht="12.75">
      <c r="A750" s="49">
        <v>13</v>
      </c>
      <c r="B750" s="52" t="s">
        <v>315</v>
      </c>
      <c r="C750" s="49">
        <v>2020</v>
      </c>
      <c r="D750" s="69">
        <v>449.99</v>
      </c>
    </row>
    <row r="751" spans="1:4" ht="12.75">
      <c r="A751" s="49">
        <v>14</v>
      </c>
      <c r="B751" s="52" t="s">
        <v>316</v>
      </c>
      <c r="C751" s="49">
        <v>2021</v>
      </c>
      <c r="D751" s="69">
        <v>897.9</v>
      </c>
    </row>
    <row r="752" spans="1:4" ht="12.75">
      <c r="A752" s="49">
        <v>15</v>
      </c>
      <c r="B752" s="52" t="s">
        <v>318</v>
      </c>
      <c r="C752" s="49">
        <v>2021</v>
      </c>
      <c r="D752" s="69">
        <v>934.8</v>
      </c>
    </row>
    <row r="753" spans="1:4" ht="12.75">
      <c r="A753" s="49">
        <v>16</v>
      </c>
      <c r="B753" s="52" t="s">
        <v>319</v>
      </c>
      <c r="C753" s="49">
        <v>2021</v>
      </c>
      <c r="D753" s="69">
        <v>1758.9</v>
      </c>
    </row>
    <row r="754" spans="1:4" ht="12.75">
      <c r="A754" s="49">
        <v>17</v>
      </c>
      <c r="B754" s="52" t="s">
        <v>320</v>
      </c>
      <c r="C754" s="49">
        <v>2021</v>
      </c>
      <c r="D754" s="69">
        <v>420.66</v>
      </c>
    </row>
    <row r="755" spans="1:4" ht="12.75">
      <c r="A755" s="248" t="s">
        <v>0</v>
      </c>
      <c r="B755" s="249"/>
      <c r="C755" s="250"/>
      <c r="D755" s="77">
        <f>SUM(D738:D754)</f>
        <v>33848.07000000001</v>
      </c>
    </row>
    <row r="756" spans="1:4" ht="12.75">
      <c r="A756" s="245" t="s">
        <v>2</v>
      </c>
      <c r="B756" s="246"/>
      <c r="C756" s="246"/>
      <c r="D756" s="247"/>
    </row>
    <row r="757" spans="1:4" ht="12.75">
      <c r="A757" s="213" t="s">
        <v>128</v>
      </c>
      <c r="B757" s="213"/>
      <c r="C757" s="213"/>
      <c r="D757" s="213"/>
    </row>
    <row r="758" spans="1:4" ht="12.75">
      <c r="A758" s="2">
        <v>1</v>
      </c>
      <c r="B758" s="1" t="s">
        <v>322</v>
      </c>
      <c r="C758" s="2">
        <v>2020</v>
      </c>
      <c r="D758" s="16">
        <v>925</v>
      </c>
    </row>
    <row r="759" spans="1:4" ht="12.75">
      <c r="A759" s="2">
        <v>2</v>
      </c>
      <c r="B759" s="1" t="s">
        <v>323</v>
      </c>
      <c r="C759" s="2">
        <v>2020</v>
      </c>
      <c r="D759" s="16">
        <v>489</v>
      </c>
    </row>
    <row r="760" spans="1:4" ht="12.75">
      <c r="A760" s="2">
        <v>3</v>
      </c>
      <c r="B760" s="1" t="s">
        <v>324</v>
      </c>
      <c r="C760" s="2">
        <v>2020</v>
      </c>
      <c r="D760" s="16">
        <v>413</v>
      </c>
    </row>
    <row r="761" spans="1:4" ht="12.75">
      <c r="A761" s="2">
        <v>4</v>
      </c>
      <c r="B761" s="1" t="s">
        <v>325</v>
      </c>
      <c r="C761" s="2">
        <v>2020</v>
      </c>
      <c r="D761" s="16">
        <v>249</v>
      </c>
    </row>
    <row r="762" spans="1:4" ht="12.75">
      <c r="A762" s="2">
        <v>5</v>
      </c>
      <c r="B762" s="1" t="s">
        <v>326</v>
      </c>
      <c r="C762" s="2">
        <v>2021</v>
      </c>
      <c r="D762" s="16">
        <v>282.9</v>
      </c>
    </row>
    <row r="763" spans="1:4" ht="12.75">
      <c r="A763" s="2">
        <v>6</v>
      </c>
      <c r="B763" s="1" t="s">
        <v>327</v>
      </c>
      <c r="C763" s="2">
        <v>2021</v>
      </c>
      <c r="D763" s="16">
        <v>1200</v>
      </c>
    </row>
    <row r="764" spans="1:4" ht="12.75">
      <c r="A764" s="2">
        <v>7</v>
      </c>
      <c r="B764" s="1" t="s">
        <v>328</v>
      </c>
      <c r="C764" s="2">
        <v>2021</v>
      </c>
      <c r="D764" s="16">
        <v>3658</v>
      </c>
    </row>
    <row r="765" spans="1:4" ht="12.75">
      <c r="A765" s="2">
        <v>8</v>
      </c>
      <c r="B765" s="1" t="s">
        <v>329</v>
      </c>
      <c r="C765" s="2">
        <v>2022</v>
      </c>
      <c r="D765" s="16">
        <v>499.99</v>
      </c>
    </row>
    <row r="766" spans="1:4" ht="12.75">
      <c r="A766" s="2">
        <v>9</v>
      </c>
      <c r="B766" s="1" t="s">
        <v>330</v>
      </c>
      <c r="C766" s="2">
        <v>2022</v>
      </c>
      <c r="D766" s="16">
        <v>2024</v>
      </c>
    </row>
    <row r="767" spans="1:4" ht="12.75">
      <c r="A767" s="2">
        <v>10</v>
      </c>
      <c r="B767" s="1" t="s">
        <v>331</v>
      </c>
      <c r="C767" s="2">
        <v>2022</v>
      </c>
      <c r="D767" s="16">
        <v>270</v>
      </c>
    </row>
    <row r="768" spans="1:4" ht="12.75">
      <c r="A768" s="2">
        <v>11</v>
      </c>
      <c r="B768" s="1" t="s">
        <v>332</v>
      </c>
      <c r="C768" s="2">
        <v>2022</v>
      </c>
      <c r="D768" s="16">
        <v>386</v>
      </c>
    </row>
    <row r="769" spans="1:4" ht="12.75">
      <c r="A769" s="2">
        <v>12</v>
      </c>
      <c r="B769" s="52" t="s">
        <v>317</v>
      </c>
      <c r="C769" s="49">
        <v>2021</v>
      </c>
      <c r="D769" s="69">
        <v>4526.4</v>
      </c>
    </row>
    <row r="770" spans="1:4" ht="12.75">
      <c r="A770" s="2">
        <v>13</v>
      </c>
      <c r="B770" s="52" t="s">
        <v>321</v>
      </c>
      <c r="C770" s="49">
        <v>2021</v>
      </c>
      <c r="D770" s="69">
        <v>7316</v>
      </c>
    </row>
    <row r="771" spans="1:4" ht="12.75">
      <c r="A771" s="248" t="s">
        <v>0</v>
      </c>
      <c r="B771" s="249"/>
      <c r="C771" s="250"/>
      <c r="D771" s="77">
        <f>SUM(D758:D770)</f>
        <v>22239.29</v>
      </c>
    </row>
    <row r="772" spans="1:4" ht="12.75">
      <c r="A772" s="236"/>
      <c r="B772" s="237"/>
      <c r="C772" s="237"/>
      <c r="D772" s="238"/>
    </row>
    <row r="773" spans="1:4" ht="12.75">
      <c r="A773" s="239"/>
      <c r="B773" s="240"/>
      <c r="C773" s="240"/>
      <c r="D773" s="241"/>
    </row>
    <row r="774" spans="1:4" ht="12.75">
      <c r="A774" s="253" t="s">
        <v>1</v>
      </c>
      <c r="B774" s="253"/>
      <c r="C774" s="253"/>
      <c r="D774" s="253"/>
    </row>
    <row r="775" spans="1:4" ht="12.75">
      <c r="A775" s="242" t="s">
        <v>129</v>
      </c>
      <c r="B775" s="243"/>
      <c r="C775" s="243"/>
      <c r="D775" s="244"/>
    </row>
    <row r="776" spans="1:4" ht="12.75">
      <c r="A776" s="49">
        <v>1</v>
      </c>
      <c r="B776" s="1" t="s">
        <v>374</v>
      </c>
      <c r="C776" s="2">
        <v>2018</v>
      </c>
      <c r="D776" s="16">
        <v>820</v>
      </c>
    </row>
    <row r="777" spans="1:4" ht="12.75">
      <c r="A777" s="49">
        <v>2</v>
      </c>
      <c r="B777" s="1" t="s">
        <v>375</v>
      </c>
      <c r="C777" s="2">
        <v>2018</v>
      </c>
      <c r="D777" s="16">
        <v>2152.5</v>
      </c>
    </row>
    <row r="778" spans="1:4" ht="12.75">
      <c r="A778" s="49">
        <v>3</v>
      </c>
      <c r="B778" s="1" t="s">
        <v>376</v>
      </c>
      <c r="C778" s="2">
        <v>2019</v>
      </c>
      <c r="D778" s="16">
        <v>769.99</v>
      </c>
    </row>
    <row r="779" spans="1:4" ht="12.75">
      <c r="A779" s="49">
        <v>4</v>
      </c>
      <c r="B779" s="1" t="s">
        <v>377</v>
      </c>
      <c r="C779" s="2">
        <v>2019</v>
      </c>
      <c r="D779" s="16">
        <v>2448</v>
      </c>
    </row>
    <row r="780" spans="1:4" ht="12.75">
      <c r="A780" s="49">
        <v>5</v>
      </c>
      <c r="B780" s="1" t="s">
        <v>377</v>
      </c>
      <c r="C780" s="2">
        <v>2020</v>
      </c>
      <c r="D780" s="16">
        <v>2170</v>
      </c>
    </row>
    <row r="781" spans="1:4" ht="12.75">
      <c r="A781" s="49">
        <v>6</v>
      </c>
      <c r="B781" s="1" t="s">
        <v>378</v>
      </c>
      <c r="C781" s="2">
        <v>2020</v>
      </c>
      <c r="D781" s="16">
        <v>419</v>
      </c>
    </row>
    <row r="782" spans="1:4" ht="12.75">
      <c r="A782" s="49">
        <v>7</v>
      </c>
      <c r="B782" s="1" t="s">
        <v>379</v>
      </c>
      <c r="C782" s="2">
        <v>2020</v>
      </c>
      <c r="D782" s="16">
        <v>2435.4</v>
      </c>
    </row>
    <row r="783" spans="1:4" ht="12.75">
      <c r="A783" s="49">
        <v>8</v>
      </c>
      <c r="B783" s="1" t="s">
        <v>380</v>
      </c>
      <c r="C783" s="2">
        <v>2018</v>
      </c>
      <c r="D783" s="16">
        <v>2600</v>
      </c>
    </row>
    <row r="784" spans="1:4" ht="12.75">
      <c r="A784" s="49">
        <v>9</v>
      </c>
      <c r="B784" s="1" t="s">
        <v>381</v>
      </c>
      <c r="C784" s="2">
        <v>2018</v>
      </c>
      <c r="D784" s="16">
        <v>3321</v>
      </c>
    </row>
    <row r="785" spans="1:4" ht="12.75">
      <c r="A785" s="49">
        <v>10</v>
      </c>
      <c r="B785" s="1" t="s">
        <v>382</v>
      </c>
      <c r="C785" s="2">
        <v>2018</v>
      </c>
      <c r="D785" s="16">
        <v>2220</v>
      </c>
    </row>
    <row r="786" spans="1:4" ht="39">
      <c r="A786" s="49">
        <v>11</v>
      </c>
      <c r="B786" s="1" t="s">
        <v>383</v>
      </c>
      <c r="C786" s="2">
        <v>2018</v>
      </c>
      <c r="D786" s="16">
        <v>510</v>
      </c>
    </row>
    <row r="787" spans="1:4" ht="26.25">
      <c r="A787" s="49">
        <v>12</v>
      </c>
      <c r="B787" s="1" t="s">
        <v>384</v>
      </c>
      <c r="C787" s="2">
        <v>2018</v>
      </c>
      <c r="D787" s="16">
        <v>1845</v>
      </c>
    </row>
    <row r="788" spans="1:4" ht="12.75">
      <c r="A788" s="248" t="s">
        <v>0</v>
      </c>
      <c r="B788" s="249"/>
      <c r="C788" s="250"/>
      <c r="D788" s="77">
        <f>SUM(D776:D787)</f>
        <v>21710.89</v>
      </c>
    </row>
    <row r="789" spans="1:4" ht="12.75">
      <c r="A789" s="245" t="s">
        <v>2</v>
      </c>
      <c r="B789" s="246"/>
      <c r="C789" s="246"/>
      <c r="D789" s="247"/>
    </row>
    <row r="790" spans="1:4" ht="12.75">
      <c r="A790" s="242" t="s">
        <v>129</v>
      </c>
      <c r="B790" s="243"/>
      <c r="C790" s="243"/>
      <c r="D790" s="244"/>
    </row>
    <row r="791" spans="1:4" ht="12.75">
      <c r="A791" s="2">
        <v>1</v>
      </c>
      <c r="B791" s="1" t="s">
        <v>385</v>
      </c>
      <c r="C791" s="2">
        <v>2022</v>
      </c>
      <c r="D791" s="16">
        <v>3468</v>
      </c>
    </row>
    <row r="792" spans="1:4" ht="12.75">
      <c r="A792" s="2">
        <v>2</v>
      </c>
      <c r="B792" s="1" t="s">
        <v>386</v>
      </c>
      <c r="C792" s="2">
        <v>2018</v>
      </c>
      <c r="D792" s="16">
        <v>3350</v>
      </c>
    </row>
    <row r="793" spans="1:4" ht="12.75">
      <c r="A793" s="248" t="s">
        <v>0</v>
      </c>
      <c r="B793" s="249"/>
      <c r="C793" s="250"/>
      <c r="D793" s="77">
        <f>SUM(D791:D792)</f>
        <v>6818</v>
      </c>
    </row>
    <row r="794" spans="1:4" ht="12.75">
      <c r="A794" s="11"/>
      <c r="C794" s="11"/>
      <c r="D794" s="79"/>
    </row>
    <row r="795" spans="1:4" ht="12.75">
      <c r="A795" s="11"/>
      <c r="C795" s="11"/>
      <c r="D795" s="79"/>
    </row>
    <row r="796" spans="1:4" ht="12.75">
      <c r="A796" s="11"/>
      <c r="C796" s="11"/>
      <c r="D796" s="79"/>
    </row>
    <row r="797" spans="1:4" ht="12.75">
      <c r="A797" s="11"/>
      <c r="B797" s="252" t="s">
        <v>17</v>
      </c>
      <c r="C797" s="252"/>
      <c r="D797" s="80">
        <f>D216+D301+D337+D375+D394+D467+D548+D616+D698+D725+D755+D788+D672</f>
        <v>1545058.0599999994</v>
      </c>
    </row>
    <row r="798" spans="1:4" ht="12.75">
      <c r="A798" s="11"/>
      <c r="B798" s="252" t="s">
        <v>18</v>
      </c>
      <c r="C798" s="252"/>
      <c r="D798" s="80">
        <f>D281+D317+D361+D384+D404+D496+D599+D655+D686+D710+D733+D771+D793</f>
        <v>990637.9700000001</v>
      </c>
    </row>
    <row r="799" spans="1:4" ht="12.75">
      <c r="A799" s="11"/>
      <c r="B799" s="252" t="s">
        <v>19</v>
      </c>
      <c r="C799" s="252"/>
      <c r="D799" s="80">
        <f>D288+D660+D502+D714</f>
        <v>2037445.8900000001</v>
      </c>
    </row>
    <row r="800" ht="12.75">
      <c r="D800" s="13">
        <f>D797+D798+D799</f>
        <v>4573141.92</v>
      </c>
    </row>
  </sheetData>
  <sheetProtection/>
  <mergeCells count="104">
    <mergeCell ref="A292:D292"/>
    <mergeCell ref="A617:D617"/>
    <mergeCell ref="A618:D618"/>
    <mergeCell ref="A655:C655"/>
    <mergeCell ref="A656:D656"/>
    <mergeCell ref="A657:D657"/>
    <mergeCell ref="A301:C301"/>
    <mergeCell ref="A302:D302"/>
    <mergeCell ref="A303:D303"/>
    <mergeCell ref="A320:D320"/>
    <mergeCell ref="A4:D4"/>
    <mergeCell ref="A216:C216"/>
    <mergeCell ref="A217:D217"/>
    <mergeCell ref="A218:D218"/>
    <mergeCell ref="A281:C281"/>
    <mergeCell ref="A291:D291"/>
    <mergeCell ref="A5:D5"/>
    <mergeCell ref="A289:D290"/>
    <mergeCell ref="A282:D282"/>
    <mergeCell ref="A283:D283"/>
    <mergeCell ref="A321:D321"/>
    <mergeCell ref="A384:C384"/>
    <mergeCell ref="A338:D338"/>
    <mergeCell ref="A317:C317"/>
    <mergeCell ref="A339:D339"/>
    <mergeCell ref="A361:C361"/>
    <mergeCell ref="A364:D364"/>
    <mergeCell ref="A318:D319"/>
    <mergeCell ref="A337:C337"/>
    <mergeCell ref="A365:D365"/>
    <mergeCell ref="A375:C375"/>
    <mergeCell ref="A376:D376"/>
    <mergeCell ref="A408:D408"/>
    <mergeCell ref="A405:D406"/>
    <mergeCell ref="A377:D377"/>
    <mergeCell ref="A395:D395"/>
    <mergeCell ref="A396:D396"/>
    <mergeCell ref="A387:D387"/>
    <mergeCell ref="A467:C467"/>
    <mergeCell ref="A468:D468"/>
    <mergeCell ref="A469:D469"/>
    <mergeCell ref="A602:D602"/>
    <mergeCell ref="A710:C710"/>
    <mergeCell ref="A687:D688"/>
    <mergeCell ref="A600:D601"/>
    <mergeCell ref="A505:D505"/>
    <mergeCell ref="A506:D506"/>
    <mergeCell ref="A699:D699"/>
    <mergeCell ref="A717:D717"/>
    <mergeCell ref="A718:D718"/>
    <mergeCell ref="A673:D673"/>
    <mergeCell ref="A674:D674"/>
    <mergeCell ref="A686:C686"/>
    <mergeCell ref="A404:C404"/>
    <mergeCell ref="A407:D407"/>
    <mergeCell ref="A548:C548"/>
    <mergeCell ref="A660:C660"/>
    <mergeCell ref="A663:D663"/>
    <mergeCell ref="A700:D700"/>
    <mergeCell ref="A549:D549"/>
    <mergeCell ref="A550:D550"/>
    <mergeCell ref="A599:C599"/>
    <mergeCell ref="A603:D603"/>
    <mergeCell ref="A664:D664"/>
    <mergeCell ref="A672:C672"/>
    <mergeCell ref="A756:D756"/>
    <mergeCell ref="A757:D757"/>
    <mergeCell ref="A771:C771"/>
    <mergeCell ref="A727:D727"/>
    <mergeCell ref="A733:C733"/>
    <mergeCell ref="A775:D775"/>
    <mergeCell ref="A734:D735"/>
    <mergeCell ref="A736:D736"/>
    <mergeCell ref="A755:C755"/>
    <mergeCell ref="A737:D737"/>
    <mergeCell ref="A788:C788"/>
    <mergeCell ref="A772:D773"/>
    <mergeCell ref="B799:C799"/>
    <mergeCell ref="B797:C797"/>
    <mergeCell ref="B798:C798"/>
    <mergeCell ref="A793:C793"/>
    <mergeCell ref="A789:D789"/>
    <mergeCell ref="A790:D790"/>
    <mergeCell ref="A774:D774"/>
    <mergeCell ref="A726:D726"/>
    <mergeCell ref="A661:D662"/>
    <mergeCell ref="A711:D711"/>
    <mergeCell ref="A712:D712"/>
    <mergeCell ref="A714:C714"/>
    <mergeCell ref="A689:D689"/>
    <mergeCell ref="A690:D690"/>
    <mergeCell ref="A715:D716"/>
    <mergeCell ref="A725:C725"/>
    <mergeCell ref="A698:C698"/>
    <mergeCell ref="A288:C288"/>
    <mergeCell ref="A616:C616"/>
    <mergeCell ref="A496:C496"/>
    <mergeCell ref="A385:D386"/>
    <mergeCell ref="A362:D363"/>
    <mergeCell ref="A503:D504"/>
    <mergeCell ref="A388:D388"/>
    <mergeCell ref="A498:D498"/>
    <mergeCell ref="A499:D499"/>
    <mergeCell ref="A502:C502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.8515625" style="29" customWidth="1"/>
    <col min="2" max="2" width="42.421875" style="57" customWidth="1"/>
    <col min="3" max="5" width="20.140625" style="23" customWidth="1"/>
  </cols>
  <sheetData>
    <row r="1" spans="2:5" ht="16.5">
      <c r="B1" s="54" t="s">
        <v>291</v>
      </c>
      <c r="D1" s="24"/>
      <c r="E1" s="24"/>
    </row>
    <row r="2" ht="16.5">
      <c r="B2" s="54"/>
    </row>
    <row r="3" spans="2:5" ht="12.75" customHeight="1">
      <c r="B3" s="261" t="s">
        <v>45</v>
      </c>
      <c r="C3" s="261"/>
      <c r="D3" s="261"/>
      <c r="E3" s="179"/>
    </row>
    <row r="4" spans="1:5" ht="26.25">
      <c r="A4" s="5" t="s">
        <v>13</v>
      </c>
      <c r="B4" s="53" t="s">
        <v>11</v>
      </c>
      <c r="C4" s="25" t="s">
        <v>22</v>
      </c>
      <c r="D4" s="25" t="s">
        <v>10</v>
      </c>
      <c r="E4" s="25" t="s">
        <v>1065</v>
      </c>
    </row>
    <row r="5" spans="1:18" ht="26.25" customHeight="1">
      <c r="A5" s="97">
        <v>1</v>
      </c>
      <c r="B5" s="96" t="s">
        <v>104</v>
      </c>
      <c r="C5" s="16">
        <v>5844041.35</v>
      </c>
      <c r="D5" s="16"/>
      <c r="E5" s="16">
        <f>7269.67+3700</f>
        <v>10969.67</v>
      </c>
      <c r="F5" s="265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</row>
    <row r="6" spans="1:5" ht="26.25" customHeight="1">
      <c r="A6" s="97">
        <v>2</v>
      </c>
      <c r="B6" s="96" t="s">
        <v>105</v>
      </c>
      <c r="C6" s="16">
        <v>1259639.8</v>
      </c>
      <c r="D6" s="16"/>
      <c r="E6" s="16"/>
    </row>
    <row r="7" spans="1:5" ht="26.25" customHeight="1">
      <c r="A7" s="97">
        <v>3</v>
      </c>
      <c r="B7" s="96" t="s">
        <v>106</v>
      </c>
      <c r="C7" s="129">
        <v>977558.0700000001</v>
      </c>
      <c r="D7" s="16">
        <v>29566.06</v>
      </c>
      <c r="E7" s="16"/>
    </row>
    <row r="8" spans="1:5" ht="26.25" customHeight="1">
      <c r="A8" s="97">
        <v>4</v>
      </c>
      <c r="B8" s="96" t="s">
        <v>107</v>
      </c>
      <c r="C8" s="16">
        <v>540112.52</v>
      </c>
      <c r="D8" s="16">
        <v>4212.66</v>
      </c>
      <c r="E8" s="16"/>
    </row>
    <row r="9" spans="1:5" ht="26.25" customHeight="1">
      <c r="A9" s="97">
        <v>5</v>
      </c>
      <c r="B9" s="96" t="s">
        <v>108</v>
      </c>
      <c r="C9" s="16">
        <v>674169.03</v>
      </c>
      <c r="D9" s="16">
        <v>3619.61</v>
      </c>
      <c r="E9" s="16"/>
    </row>
    <row r="10" spans="1:15" ht="26.25" customHeight="1">
      <c r="A10" s="97">
        <v>6</v>
      </c>
      <c r="B10" s="96" t="s">
        <v>109</v>
      </c>
      <c r="C10" s="16">
        <f>1403979.44+2684.16</f>
        <v>1406663.5999999999</v>
      </c>
      <c r="D10" s="16">
        <v>174826.89</v>
      </c>
      <c r="E10" s="16"/>
      <c r="F10" s="263"/>
      <c r="G10" s="264"/>
      <c r="H10" s="264"/>
      <c r="I10" s="264"/>
      <c r="J10" s="264"/>
      <c r="K10" s="264"/>
      <c r="L10" s="264"/>
      <c r="M10" s="264"/>
      <c r="N10" s="264"/>
      <c r="O10" s="264"/>
    </row>
    <row r="11" spans="1:5" ht="26.25" customHeight="1">
      <c r="A11" s="97">
        <v>7</v>
      </c>
      <c r="B11" s="96" t="s">
        <v>110</v>
      </c>
      <c r="C11" s="117">
        <f>295530+3210.08+9272+7122</f>
        <v>315134.08</v>
      </c>
      <c r="D11" s="117"/>
      <c r="E11" s="117"/>
    </row>
    <row r="12" spans="1:5" ht="26.25" customHeight="1">
      <c r="A12" s="97">
        <v>8</v>
      </c>
      <c r="B12" s="96" t="s">
        <v>111</v>
      </c>
      <c r="C12" s="117">
        <v>318626.02</v>
      </c>
      <c r="D12" s="185">
        <v>248619.18</v>
      </c>
      <c r="E12" s="117"/>
    </row>
    <row r="13" spans="1:5" ht="26.25" customHeight="1">
      <c r="A13" s="97">
        <v>9</v>
      </c>
      <c r="B13" s="96" t="s">
        <v>112</v>
      </c>
      <c r="C13" s="16">
        <v>1704236.99</v>
      </c>
      <c r="D13" s="16"/>
      <c r="E13" s="16">
        <v>2700</v>
      </c>
    </row>
    <row r="14" spans="1:5" ht="26.25" customHeight="1">
      <c r="A14" s="97">
        <v>10</v>
      </c>
      <c r="B14" s="96" t="s">
        <v>113</v>
      </c>
      <c r="C14" s="66">
        <v>636473.3500000001</v>
      </c>
      <c r="D14" s="66">
        <v>29314.66</v>
      </c>
      <c r="E14" s="66"/>
    </row>
    <row r="15" spans="1:5" ht="26.25" customHeight="1">
      <c r="A15" s="97">
        <v>11</v>
      </c>
      <c r="B15" s="96" t="s">
        <v>114</v>
      </c>
      <c r="C15" s="16">
        <v>986766.95</v>
      </c>
      <c r="D15" s="16"/>
      <c r="E15" s="16"/>
    </row>
    <row r="16" spans="1:5" ht="26.25" customHeight="1">
      <c r="A16" s="97">
        <v>12</v>
      </c>
      <c r="B16" s="96" t="s">
        <v>115</v>
      </c>
      <c r="C16" s="117">
        <v>2297910.82</v>
      </c>
      <c r="D16" s="117">
        <v>1208410.14</v>
      </c>
      <c r="E16" s="16"/>
    </row>
    <row r="17" spans="1:5" ht="26.25" customHeight="1">
      <c r="A17" s="97">
        <v>13</v>
      </c>
      <c r="B17" s="96" t="s">
        <v>116</v>
      </c>
      <c r="C17" s="16">
        <f>42862.01+51682</f>
        <v>94544.01000000001</v>
      </c>
      <c r="D17" s="16"/>
      <c r="E17" s="16"/>
    </row>
    <row r="18" spans="1:5" ht="18" customHeight="1">
      <c r="A18" s="28"/>
      <c r="B18" s="55" t="s">
        <v>12</v>
      </c>
      <c r="C18" s="26">
        <f>SUM(C5:C17)</f>
        <v>17055876.59</v>
      </c>
      <c r="D18" s="26">
        <f>SUM(D5:D17)</f>
        <v>1698569.2</v>
      </c>
      <c r="E18" s="26"/>
    </row>
    <row r="19" spans="2:5" ht="12.75">
      <c r="B19" s="56"/>
      <c r="C19" s="27"/>
      <c r="D19" s="27"/>
      <c r="E19" s="27"/>
    </row>
    <row r="20" spans="2:5" ht="46.5" customHeight="1">
      <c r="B20" s="262"/>
      <c r="C20" s="262"/>
      <c r="D20" s="262"/>
      <c r="E20" s="167"/>
    </row>
    <row r="21" spans="2:5" ht="12.75">
      <c r="B21" s="56"/>
      <c r="C21" s="27"/>
      <c r="D21" s="27"/>
      <c r="E21" s="27"/>
    </row>
    <row r="22" spans="2:5" ht="12.75">
      <c r="B22" s="56"/>
      <c r="C22" s="27"/>
      <c r="D22" s="27"/>
      <c r="E22" s="27"/>
    </row>
    <row r="23" spans="2:5" ht="12.75">
      <c r="B23" s="56"/>
      <c r="C23" s="27"/>
      <c r="D23" s="27"/>
      <c r="E23" s="27"/>
    </row>
    <row r="24" spans="2:5" ht="12.75">
      <c r="B24" s="56"/>
      <c r="C24" s="27"/>
      <c r="D24" s="27"/>
      <c r="E24" s="27"/>
    </row>
    <row r="25" spans="2:5" ht="12.75">
      <c r="B25" s="56"/>
      <c r="C25" s="27"/>
      <c r="D25" s="27"/>
      <c r="E25" s="27"/>
    </row>
    <row r="26" spans="2:5" ht="12.75">
      <c r="B26" s="56"/>
      <c r="C26" s="27"/>
      <c r="D26" s="27"/>
      <c r="E26" s="27"/>
    </row>
    <row r="27" spans="2:5" ht="12.75">
      <c r="B27" s="56"/>
      <c r="C27" s="27"/>
      <c r="D27" s="27"/>
      <c r="E27" s="27"/>
    </row>
    <row r="28" spans="2:5" ht="12.75">
      <c r="B28" s="56"/>
      <c r="C28" s="27"/>
      <c r="D28" s="27"/>
      <c r="E28" s="27"/>
    </row>
  </sheetData>
  <sheetProtection/>
  <mergeCells count="4">
    <mergeCell ref="B3:D3"/>
    <mergeCell ref="B20:D20"/>
    <mergeCell ref="F10:O10"/>
    <mergeCell ref="F5:R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140625" style="29" customWidth="1"/>
    <col min="2" max="2" width="53.28125" style="0" customWidth="1"/>
    <col min="3" max="3" width="37.57421875" style="0" customWidth="1"/>
  </cols>
  <sheetData>
    <row r="1" spans="2:3" ht="15" customHeight="1">
      <c r="B1" s="9" t="s">
        <v>292</v>
      </c>
      <c r="C1" s="32"/>
    </row>
    <row r="2" ht="12.75">
      <c r="B2" s="9"/>
    </row>
    <row r="3" spans="1:4" ht="69" customHeight="1">
      <c r="A3" s="267" t="s">
        <v>101</v>
      </c>
      <c r="B3" s="267"/>
      <c r="C3" s="267"/>
      <c r="D3" s="34"/>
    </row>
    <row r="4" spans="1:4" ht="9" customHeight="1">
      <c r="A4" s="33"/>
      <c r="B4" s="33"/>
      <c r="C4" s="33"/>
      <c r="D4" s="34"/>
    </row>
    <row r="6" spans="1:3" ht="30.75" customHeight="1">
      <c r="A6" s="35" t="s">
        <v>13</v>
      </c>
      <c r="B6" s="35" t="s">
        <v>20</v>
      </c>
      <c r="C6" s="70" t="s">
        <v>21</v>
      </c>
    </row>
    <row r="7" spans="1:3" ht="13.5" thickBot="1">
      <c r="A7" s="268" t="s">
        <v>120</v>
      </c>
      <c r="B7" s="269"/>
      <c r="C7" s="270"/>
    </row>
    <row r="8" spans="1:3" ht="22.5">
      <c r="A8" s="177">
        <v>1</v>
      </c>
      <c r="B8" s="178" t="s">
        <v>142</v>
      </c>
      <c r="C8" s="271" t="s">
        <v>500</v>
      </c>
    </row>
    <row r="9" spans="1:3" ht="33.75">
      <c r="A9" s="177">
        <v>2</v>
      </c>
      <c r="B9" s="178" t="s">
        <v>143</v>
      </c>
      <c r="C9" s="272"/>
    </row>
    <row r="10" spans="1:3" ht="17.25" customHeight="1">
      <c r="A10" s="268" t="s">
        <v>128</v>
      </c>
      <c r="B10" s="269"/>
      <c r="C10" s="270"/>
    </row>
    <row r="11" spans="1:3" ht="39">
      <c r="A11" s="19">
        <v>1</v>
      </c>
      <c r="B11" s="22" t="s">
        <v>146</v>
      </c>
      <c r="C11" s="22" t="s">
        <v>333</v>
      </c>
    </row>
    <row r="12" spans="1:3" ht="12.75">
      <c r="A12" s="19">
        <v>2</v>
      </c>
      <c r="B12" s="22" t="s">
        <v>147</v>
      </c>
      <c r="C12" s="105" t="s">
        <v>334</v>
      </c>
    </row>
    <row r="13" spans="1:3" ht="17.25" customHeight="1">
      <c r="A13" s="268" t="s">
        <v>129</v>
      </c>
      <c r="B13" s="269"/>
      <c r="C13" s="270"/>
    </row>
    <row r="14" spans="1:3" ht="12.75">
      <c r="A14" s="19">
        <v>1</v>
      </c>
      <c r="B14" s="22" t="s">
        <v>389</v>
      </c>
      <c r="C14" s="22" t="s">
        <v>150</v>
      </c>
    </row>
    <row r="15" spans="1:3" ht="12.75">
      <c r="A15" s="19">
        <v>2</v>
      </c>
      <c r="B15" s="22" t="s">
        <v>390</v>
      </c>
      <c r="C15" s="105" t="s">
        <v>391</v>
      </c>
    </row>
  </sheetData>
  <sheetProtection/>
  <mergeCells count="5">
    <mergeCell ref="A3:C3"/>
    <mergeCell ref="A13:C13"/>
    <mergeCell ref="A7:C7"/>
    <mergeCell ref="A10:C10"/>
    <mergeCell ref="C8:C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zoomScalePageLayoutView="0" workbookViewId="0" topLeftCell="A1">
      <selection activeCell="V16" sqref="V16"/>
    </sheetView>
  </sheetViews>
  <sheetFormatPr defaultColWidth="9.140625" defaultRowHeight="12.75"/>
  <cols>
    <col min="1" max="1" width="5.140625" style="0" customWidth="1"/>
    <col min="2" max="3" width="13.7109375" style="0" customWidth="1"/>
    <col min="4" max="4" width="22.140625" style="0" customWidth="1"/>
    <col min="5" max="5" width="12.421875" style="0" customWidth="1"/>
    <col min="6" max="6" width="13.8515625" style="0" customWidth="1"/>
    <col min="9" max="9" width="11.140625" style="0" customWidth="1"/>
    <col min="10" max="10" width="10.421875" style="0" customWidth="1"/>
    <col min="17" max="17" width="14.7109375" style="0" customWidth="1"/>
    <col min="18" max="18" width="12.28125" style="0" customWidth="1"/>
    <col min="19" max="19" width="19.28125" style="0" customWidth="1"/>
    <col min="20" max="23" width="10.140625" style="0" bestFit="1" customWidth="1"/>
    <col min="24" max="24" width="3.7109375" style="0" bestFit="1" customWidth="1"/>
    <col min="25" max="25" width="4.140625" style="0" bestFit="1" customWidth="1"/>
    <col min="26" max="26" width="6.7109375" style="0" bestFit="1" customWidth="1"/>
    <col min="27" max="27" width="14.140625" style="0" customWidth="1"/>
  </cols>
  <sheetData>
    <row r="1" spans="1:27" ht="17.25">
      <c r="A1" s="139" t="s">
        <v>293</v>
      </c>
      <c r="B1" s="140"/>
      <c r="C1" s="140"/>
      <c r="D1" s="141"/>
      <c r="E1" s="140"/>
      <c r="F1" s="140"/>
      <c r="G1" s="140"/>
      <c r="H1" s="140"/>
      <c r="I1" s="307"/>
      <c r="J1" s="307"/>
      <c r="K1" s="140"/>
      <c r="L1" s="140"/>
      <c r="M1" s="140"/>
      <c r="N1" s="140"/>
      <c r="O1" s="140"/>
      <c r="P1" s="140"/>
      <c r="Q1" s="140"/>
      <c r="R1" s="142"/>
      <c r="S1" s="142"/>
      <c r="T1" s="143"/>
      <c r="U1" s="143"/>
      <c r="V1" s="143"/>
      <c r="W1" s="143"/>
      <c r="X1" s="144"/>
      <c r="Y1" s="144"/>
      <c r="Z1" s="144"/>
      <c r="AA1" s="144"/>
    </row>
    <row r="2" spans="1:27" ht="13.5" thickBot="1">
      <c r="A2" s="308" t="s">
        <v>154</v>
      </c>
      <c r="B2" s="308"/>
      <c r="C2" s="308"/>
      <c r="D2" s="308"/>
      <c r="E2" s="308"/>
      <c r="F2" s="308"/>
      <c r="G2" s="308"/>
      <c r="H2" s="308"/>
      <c r="I2" s="308"/>
      <c r="J2" s="309"/>
      <c r="K2" s="140"/>
      <c r="L2" s="140"/>
      <c r="M2" s="140"/>
      <c r="N2" s="140"/>
      <c r="O2" s="140"/>
      <c r="P2" s="140"/>
      <c r="Q2" s="140"/>
      <c r="R2" s="142"/>
      <c r="S2" s="142"/>
      <c r="T2" s="143"/>
      <c r="U2" s="143"/>
      <c r="V2" s="143"/>
      <c r="W2" s="143"/>
      <c r="X2" s="144"/>
      <c r="Y2" s="144"/>
      <c r="Z2" s="144"/>
      <c r="AA2" s="144"/>
    </row>
    <row r="3" spans="1:27" ht="12.75">
      <c r="A3" s="310" t="s">
        <v>13</v>
      </c>
      <c r="B3" s="276" t="s">
        <v>155</v>
      </c>
      <c r="C3" s="276" t="s">
        <v>156</v>
      </c>
      <c r="D3" s="276" t="s">
        <v>157</v>
      </c>
      <c r="E3" s="276" t="s">
        <v>158</v>
      </c>
      <c r="F3" s="276" t="s">
        <v>159</v>
      </c>
      <c r="G3" s="276" t="s">
        <v>160</v>
      </c>
      <c r="H3" s="276" t="s">
        <v>161</v>
      </c>
      <c r="I3" s="304" t="s">
        <v>162</v>
      </c>
      <c r="J3" s="304" t="s">
        <v>163</v>
      </c>
      <c r="K3" s="276" t="s">
        <v>164</v>
      </c>
      <c r="L3" s="284" t="s">
        <v>165</v>
      </c>
      <c r="M3" s="287" t="s">
        <v>13</v>
      </c>
      <c r="N3" s="273" t="s">
        <v>166</v>
      </c>
      <c r="O3" s="276" t="s">
        <v>167</v>
      </c>
      <c r="P3" s="279" t="s">
        <v>168</v>
      </c>
      <c r="Q3" s="273" t="s">
        <v>169</v>
      </c>
      <c r="R3" s="301" t="s">
        <v>170</v>
      </c>
      <c r="S3" s="290" t="s">
        <v>1157</v>
      </c>
      <c r="T3" s="282" t="s">
        <v>171</v>
      </c>
      <c r="U3" s="282"/>
      <c r="V3" s="282" t="s">
        <v>172</v>
      </c>
      <c r="W3" s="282"/>
      <c r="X3" s="284" t="s">
        <v>173</v>
      </c>
      <c r="Y3" s="293"/>
      <c r="Z3" s="293"/>
      <c r="AA3" s="294"/>
    </row>
    <row r="4" spans="1:27" ht="12.75">
      <c r="A4" s="311"/>
      <c r="B4" s="277"/>
      <c r="C4" s="277"/>
      <c r="D4" s="277"/>
      <c r="E4" s="277"/>
      <c r="F4" s="277"/>
      <c r="G4" s="277"/>
      <c r="H4" s="277"/>
      <c r="I4" s="305"/>
      <c r="J4" s="305"/>
      <c r="K4" s="277"/>
      <c r="L4" s="285"/>
      <c r="M4" s="288"/>
      <c r="N4" s="274"/>
      <c r="O4" s="277"/>
      <c r="P4" s="280"/>
      <c r="Q4" s="274"/>
      <c r="R4" s="302"/>
      <c r="S4" s="291"/>
      <c r="T4" s="283"/>
      <c r="U4" s="283"/>
      <c r="V4" s="283"/>
      <c r="W4" s="283"/>
      <c r="X4" s="295"/>
      <c r="Y4" s="296"/>
      <c r="Z4" s="296"/>
      <c r="AA4" s="297"/>
    </row>
    <row r="5" spans="1:27" ht="27" thickBot="1">
      <c r="A5" s="312"/>
      <c r="B5" s="278"/>
      <c r="C5" s="278"/>
      <c r="D5" s="278"/>
      <c r="E5" s="278"/>
      <c r="F5" s="278"/>
      <c r="G5" s="278"/>
      <c r="H5" s="278"/>
      <c r="I5" s="306"/>
      <c r="J5" s="306"/>
      <c r="K5" s="278"/>
      <c r="L5" s="286"/>
      <c r="M5" s="289"/>
      <c r="N5" s="275"/>
      <c r="O5" s="278"/>
      <c r="P5" s="281"/>
      <c r="Q5" s="275"/>
      <c r="R5" s="303"/>
      <c r="S5" s="292"/>
      <c r="T5" s="145" t="s">
        <v>174</v>
      </c>
      <c r="U5" s="145" t="s">
        <v>175</v>
      </c>
      <c r="V5" s="145" t="s">
        <v>174</v>
      </c>
      <c r="W5" s="145" t="s">
        <v>175</v>
      </c>
      <c r="X5" s="146" t="s">
        <v>176</v>
      </c>
      <c r="Y5" s="146" t="s">
        <v>177</v>
      </c>
      <c r="Z5" s="146" t="s">
        <v>178</v>
      </c>
      <c r="AA5" s="146" t="s">
        <v>179</v>
      </c>
    </row>
    <row r="6" spans="1:27" ht="12.75">
      <c r="A6" s="298" t="s">
        <v>180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300"/>
      <c r="M6" s="147"/>
      <c r="N6" s="147"/>
      <c r="O6" s="147"/>
      <c r="P6" s="147"/>
      <c r="Q6" s="147"/>
      <c r="R6" s="148"/>
      <c r="S6" s="148"/>
      <c r="T6" s="149"/>
      <c r="U6" s="149"/>
      <c r="V6" s="149"/>
      <c r="W6" s="149"/>
      <c r="X6" s="150"/>
      <c r="Y6" s="150"/>
      <c r="Z6" s="150"/>
      <c r="AA6" s="150"/>
    </row>
    <row r="7" spans="1:27" ht="12.75">
      <c r="A7" s="50">
        <v>1</v>
      </c>
      <c r="B7" s="50" t="s">
        <v>181</v>
      </c>
      <c r="C7" s="50" t="s">
        <v>182</v>
      </c>
      <c r="D7" s="50" t="s">
        <v>183</v>
      </c>
      <c r="E7" s="109" t="s">
        <v>184</v>
      </c>
      <c r="F7" s="50" t="s">
        <v>185</v>
      </c>
      <c r="G7" s="50">
        <v>49</v>
      </c>
      <c r="H7" s="50">
        <v>2007</v>
      </c>
      <c r="I7" s="151" t="s">
        <v>186</v>
      </c>
      <c r="J7" s="151" t="s">
        <v>187</v>
      </c>
      <c r="K7" s="152">
        <v>2</v>
      </c>
      <c r="L7" s="50" t="s">
        <v>152</v>
      </c>
      <c r="M7" s="50">
        <v>1</v>
      </c>
      <c r="N7" s="50">
        <v>255</v>
      </c>
      <c r="O7" s="50" t="s">
        <v>148</v>
      </c>
      <c r="P7" s="50">
        <v>9110</v>
      </c>
      <c r="Q7" s="153"/>
      <c r="R7" s="201"/>
      <c r="S7" s="201"/>
      <c r="T7" s="155" t="s">
        <v>1049</v>
      </c>
      <c r="U7" s="155" t="s">
        <v>1050</v>
      </c>
      <c r="V7" s="155"/>
      <c r="W7" s="155"/>
      <c r="X7" s="156" t="s">
        <v>149</v>
      </c>
      <c r="Y7" s="156"/>
      <c r="Z7" s="156"/>
      <c r="AA7" s="85"/>
    </row>
    <row r="8" spans="1:27" ht="12.75">
      <c r="A8" s="50">
        <v>2</v>
      </c>
      <c r="B8" s="50" t="s">
        <v>181</v>
      </c>
      <c r="C8" s="50" t="s">
        <v>182</v>
      </c>
      <c r="D8" s="50" t="s">
        <v>188</v>
      </c>
      <c r="E8" s="109" t="s">
        <v>189</v>
      </c>
      <c r="F8" s="50" t="s">
        <v>185</v>
      </c>
      <c r="G8" s="50">
        <v>49</v>
      </c>
      <c r="H8" s="50">
        <v>2007</v>
      </c>
      <c r="I8" s="151" t="s">
        <v>186</v>
      </c>
      <c r="J8" s="151" t="s">
        <v>187</v>
      </c>
      <c r="K8" s="152">
        <v>2</v>
      </c>
      <c r="L8" s="50" t="s">
        <v>152</v>
      </c>
      <c r="M8" s="50">
        <v>2</v>
      </c>
      <c r="N8" s="50">
        <v>255</v>
      </c>
      <c r="O8" s="50" t="s">
        <v>148</v>
      </c>
      <c r="P8" s="50">
        <v>9110</v>
      </c>
      <c r="Q8" s="153"/>
      <c r="R8" s="201"/>
      <c r="S8" s="201"/>
      <c r="T8" s="155" t="s">
        <v>1049</v>
      </c>
      <c r="U8" s="155" t="s">
        <v>1050</v>
      </c>
      <c r="V8" s="155"/>
      <c r="W8" s="155"/>
      <c r="X8" s="156" t="s">
        <v>149</v>
      </c>
      <c r="Y8" s="156"/>
      <c r="Z8" s="156"/>
      <c r="AA8" s="85"/>
    </row>
    <row r="9" spans="1:27" ht="12.75">
      <c r="A9" s="50">
        <v>3</v>
      </c>
      <c r="B9" s="50" t="s">
        <v>190</v>
      </c>
      <c r="C9" s="50" t="s">
        <v>191</v>
      </c>
      <c r="D9" s="50" t="s">
        <v>192</v>
      </c>
      <c r="E9" s="109" t="s">
        <v>193</v>
      </c>
      <c r="F9" s="50" t="s">
        <v>194</v>
      </c>
      <c r="G9" s="50">
        <v>2487</v>
      </c>
      <c r="H9" s="50">
        <v>2019</v>
      </c>
      <c r="I9" s="151" t="s">
        <v>195</v>
      </c>
      <c r="J9" s="151" t="s">
        <v>196</v>
      </c>
      <c r="K9" s="152">
        <v>5</v>
      </c>
      <c r="L9" s="50" t="s">
        <v>152</v>
      </c>
      <c r="M9" s="50">
        <v>3</v>
      </c>
      <c r="N9" s="50">
        <v>2100</v>
      </c>
      <c r="O9" s="50" t="s">
        <v>148</v>
      </c>
      <c r="P9" s="50">
        <v>29280</v>
      </c>
      <c r="Q9" s="153"/>
      <c r="R9" s="201">
        <v>128400</v>
      </c>
      <c r="S9" s="201"/>
      <c r="T9" s="155" t="s">
        <v>1051</v>
      </c>
      <c r="U9" s="155" t="s">
        <v>1052</v>
      </c>
      <c r="V9" s="155" t="s">
        <v>1051</v>
      </c>
      <c r="W9" s="155" t="s">
        <v>1052</v>
      </c>
      <c r="X9" s="156" t="s">
        <v>149</v>
      </c>
      <c r="Y9" s="156" t="s">
        <v>149</v>
      </c>
      <c r="Z9" s="156" t="s">
        <v>149</v>
      </c>
      <c r="AA9" s="85" t="s">
        <v>197</v>
      </c>
    </row>
    <row r="10" spans="1:27" ht="12.75">
      <c r="A10" s="50">
        <v>4</v>
      </c>
      <c r="B10" s="50" t="s">
        <v>198</v>
      </c>
      <c r="C10" s="50" t="s">
        <v>199</v>
      </c>
      <c r="D10" s="50" t="s">
        <v>200</v>
      </c>
      <c r="E10" s="109" t="s">
        <v>201</v>
      </c>
      <c r="F10" s="50" t="s">
        <v>194</v>
      </c>
      <c r="G10" s="50">
        <v>1896</v>
      </c>
      <c r="H10" s="50">
        <v>2005</v>
      </c>
      <c r="I10" s="151" t="s">
        <v>202</v>
      </c>
      <c r="J10" s="151" t="s">
        <v>203</v>
      </c>
      <c r="K10" s="152">
        <v>9</v>
      </c>
      <c r="L10" s="50" t="s">
        <v>152</v>
      </c>
      <c r="M10" s="50">
        <v>4</v>
      </c>
      <c r="N10" s="50">
        <v>3000</v>
      </c>
      <c r="O10" s="50" t="s">
        <v>148</v>
      </c>
      <c r="P10" s="50">
        <v>305660</v>
      </c>
      <c r="Q10" s="153"/>
      <c r="R10" s="201">
        <v>28800</v>
      </c>
      <c r="S10" s="201"/>
      <c r="T10" s="155" t="s">
        <v>1053</v>
      </c>
      <c r="U10" s="155" t="s">
        <v>1054</v>
      </c>
      <c r="V10" s="155" t="s">
        <v>1053</v>
      </c>
      <c r="W10" s="155" t="s">
        <v>1054</v>
      </c>
      <c r="X10" s="156" t="s">
        <v>149</v>
      </c>
      <c r="Y10" s="156" t="s">
        <v>149</v>
      </c>
      <c r="Z10" s="156" t="s">
        <v>149</v>
      </c>
      <c r="AA10" s="85" t="s">
        <v>224</v>
      </c>
    </row>
    <row r="11" spans="1:27" ht="12.75">
      <c r="A11" s="50">
        <v>5</v>
      </c>
      <c r="B11" s="50" t="s">
        <v>204</v>
      </c>
      <c r="C11" s="50" t="s">
        <v>205</v>
      </c>
      <c r="D11" s="50" t="s">
        <v>206</v>
      </c>
      <c r="E11" s="109" t="s">
        <v>207</v>
      </c>
      <c r="F11" s="50" t="s">
        <v>208</v>
      </c>
      <c r="G11" s="50" t="s">
        <v>152</v>
      </c>
      <c r="H11" s="50">
        <v>2002</v>
      </c>
      <c r="I11" s="151" t="s">
        <v>209</v>
      </c>
      <c r="J11" s="151" t="s">
        <v>152</v>
      </c>
      <c r="K11" s="152" t="s">
        <v>152</v>
      </c>
      <c r="L11" s="50">
        <v>500</v>
      </c>
      <c r="M11" s="50">
        <v>5</v>
      </c>
      <c r="N11" s="50">
        <v>750</v>
      </c>
      <c r="O11" s="50" t="s">
        <v>148</v>
      </c>
      <c r="P11" s="50" t="s">
        <v>152</v>
      </c>
      <c r="Q11" s="153"/>
      <c r="R11" s="201"/>
      <c r="S11" s="201"/>
      <c r="T11" s="155" t="s">
        <v>1055</v>
      </c>
      <c r="U11" s="155" t="s">
        <v>1056</v>
      </c>
      <c r="V11" s="155"/>
      <c r="W11" s="155"/>
      <c r="X11" s="156" t="s">
        <v>149</v>
      </c>
      <c r="Y11" s="156"/>
      <c r="Z11" s="156"/>
      <c r="AA11" s="85"/>
    </row>
    <row r="12" spans="1:27" ht="26.25">
      <c r="A12" s="50">
        <v>6</v>
      </c>
      <c r="B12" s="50" t="s">
        <v>210</v>
      </c>
      <c r="C12" s="50" t="s">
        <v>211</v>
      </c>
      <c r="D12" s="50" t="s">
        <v>212</v>
      </c>
      <c r="E12" s="109" t="s">
        <v>213</v>
      </c>
      <c r="F12" s="50" t="s">
        <v>214</v>
      </c>
      <c r="G12" s="50">
        <v>4461</v>
      </c>
      <c r="H12" s="50">
        <v>1994</v>
      </c>
      <c r="I12" s="151" t="s">
        <v>215</v>
      </c>
      <c r="J12" s="151" t="s">
        <v>216</v>
      </c>
      <c r="K12" s="152" t="s">
        <v>152</v>
      </c>
      <c r="L12" s="50">
        <v>16550</v>
      </c>
      <c r="M12" s="50">
        <v>6</v>
      </c>
      <c r="N12" s="50"/>
      <c r="O12" s="50" t="s">
        <v>148</v>
      </c>
      <c r="P12" s="50">
        <v>232908</v>
      </c>
      <c r="Q12" s="153"/>
      <c r="R12" s="201"/>
      <c r="S12" s="201"/>
      <c r="T12" s="155" t="s">
        <v>1057</v>
      </c>
      <c r="U12" s="155" t="s">
        <v>1058</v>
      </c>
      <c r="V12" s="155"/>
      <c r="W12" s="155"/>
      <c r="X12" s="156" t="s">
        <v>149</v>
      </c>
      <c r="Y12" s="156" t="s">
        <v>149</v>
      </c>
      <c r="Z12" s="156"/>
      <c r="AA12" s="85"/>
    </row>
    <row r="13" spans="1:27" ht="12.75">
      <c r="A13" s="50">
        <v>7</v>
      </c>
      <c r="B13" s="50" t="s">
        <v>217</v>
      </c>
      <c r="C13" s="50" t="s">
        <v>218</v>
      </c>
      <c r="D13" s="50" t="s">
        <v>219</v>
      </c>
      <c r="E13" s="109" t="s">
        <v>220</v>
      </c>
      <c r="F13" s="50" t="s">
        <v>221</v>
      </c>
      <c r="G13" s="50">
        <v>2287</v>
      </c>
      <c r="H13" s="50">
        <v>2013</v>
      </c>
      <c r="I13" s="151" t="s">
        <v>222</v>
      </c>
      <c r="J13" s="151" t="s">
        <v>223</v>
      </c>
      <c r="K13" s="152">
        <v>7</v>
      </c>
      <c r="L13" s="50">
        <v>980</v>
      </c>
      <c r="M13" s="50">
        <v>7</v>
      </c>
      <c r="N13" s="50">
        <v>3300</v>
      </c>
      <c r="O13" s="50" t="s">
        <v>148</v>
      </c>
      <c r="P13" s="50">
        <v>223700</v>
      </c>
      <c r="Q13" s="201"/>
      <c r="R13" s="201">
        <v>39150</v>
      </c>
      <c r="S13" s="201"/>
      <c r="T13" s="155" t="s">
        <v>1059</v>
      </c>
      <c r="U13" s="155" t="s">
        <v>1060</v>
      </c>
      <c r="V13" s="155" t="s">
        <v>1059</v>
      </c>
      <c r="W13" s="155" t="s">
        <v>1060</v>
      </c>
      <c r="X13" s="156" t="s">
        <v>149</v>
      </c>
      <c r="Y13" s="156" t="s">
        <v>149</v>
      </c>
      <c r="Z13" s="156" t="s">
        <v>149</v>
      </c>
      <c r="AA13" s="85"/>
    </row>
    <row r="14" spans="1:27" ht="92.25">
      <c r="A14" s="50">
        <v>8</v>
      </c>
      <c r="B14" s="50" t="s">
        <v>190</v>
      </c>
      <c r="C14" s="50" t="s">
        <v>225</v>
      </c>
      <c r="D14" s="50" t="s">
        <v>226</v>
      </c>
      <c r="E14" s="109" t="s">
        <v>227</v>
      </c>
      <c r="F14" s="50" t="s">
        <v>1162</v>
      </c>
      <c r="G14" s="50">
        <v>1199</v>
      </c>
      <c r="H14" s="50">
        <v>2022</v>
      </c>
      <c r="I14" s="151" t="s">
        <v>228</v>
      </c>
      <c r="J14" s="151"/>
      <c r="K14" s="152">
        <v>5</v>
      </c>
      <c r="L14" s="50">
        <v>734</v>
      </c>
      <c r="M14" s="50">
        <v>8</v>
      </c>
      <c r="N14" s="50">
        <v>2100</v>
      </c>
      <c r="O14" s="50" t="s">
        <v>148</v>
      </c>
      <c r="P14" s="50">
        <v>2095</v>
      </c>
      <c r="Q14" s="201"/>
      <c r="R14" s="201">
        <v>145000</v>
      </c>
      <c r="S14" s="118" t="s">
        <v>1163</v>
      </c>
      <c r="T14" s="155" t="s">
        <v>1061</v>
      </c>
      <c r="U14" s="155" t="s">
        <v>1062</v>
      </c>
      <c r="V14" s="155" t="s">
        <v>1061</v>
      </c>
      <c r="W14" s="155" t="s">
        <v>1062</v>
      </c>
      <c r="X14" s="156" t="s">
        <v>149</v>
      </c>
      <c r="Y14" s="156" t="s">
        <v>149</v>
      </c>
      <c r="Z14" s="156" t="s">
        <v>149</v>
      </c>
      <c r="AA14" s="85"/>
    </row>
    <row r="15" spans="1:27" ht="12.75">
      <c r="A15" s="242" t="s">
        <v>229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4"/>
      <c r="M15" s="157"/>
      <c r="N15" s="157"/>
      <c r="O15" s="157"/>
      <c r="P15" s="157"/>
      <c r="Q15" s="157"/>
      <c r="R15" s="158"/>
      <c r="S15" s="158"/>
      <c r="T15" s="159"/>
      <c r="U15" s="159"/>
      <c r="V15" s="159"/>
      <c r="W15" s="159"/>
      <c r="X15" s="160"/>
      <c r="Y15" s="160"/>
      <c r="Z15" s="160"/>
      <c r="AA15" s="160"/>
    </row>
    <row r="16" spans="1:27" ht="12.75">
      <c r="A16" s="170">
        <v>1</v>
      </c>
      <c r="B16" s="170" t="s">
        <v>230</v>
      </c>
      <c r="C16" s="170" t="s">
        <v>231</v>
      </c>
      <c r="D16" s="170" t="s">
        <v>232</v>
      </c>
      <c r="E16" s="109" t="s">
        <v>233</v>
      </c>
      <c r="F16" s="50" t="s">
        <v>194</v>
      </c>
      <c r="G16" s="50">
        <v>1995</v>
      </c>
      <c r="H16" s="50">
        <v>2013</v>
      </c>
      <c r="I16" s="151" t="s">
        <v>234</v>
      </c>
      <c r="J16" s="151"/>
      <c r="K16" s="152">
        <v>8</v>
      </c>
      <c r="L16" s="50"/>
      <c r="M16" s="50">
        <v>1</v>
      </c>
      <c r="N16" s="50">
        <v>2790</v>
      </c>
      <c r="O16" s="50" t="s">
        <v>148</v>
      </c>
      <c r="P16" s="50"/>
      <c r="Q16" s="151"/>
      <c r="R16" s="154">
        <v>44200</v>
      </c>
      <c r="S16" s="204"/>
      <c r="T16" s="161" t="s">
        <v>235</v>
      </c>
      <c r="U16" s="161" t="s">
        <v>236</v>
      </c>
      <c r="V16" s="161" t="s">
        <v>235</v>
      </c>
      <c r="W16" s="161" t="s">
        <v>236</v>
      </c>
      <c r="X16" s="156" t="s">
        <v>149</v>
      </c>
      <c r="Y16" s="156" t="s">
        <v>149</v>
      </c>
      <c r="Z16" s="156" t="s">
        <v>149</v>
      </c>
      <c r="AA16" s="156"/>
    </row>
    <row r="17" spans="1:27" ht="12.75">
      <c r="A17" s="242" t="s">
        <v>125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4"/>
      <c r="M17" s="157"/>
      <c r="N17" s="157"/>
      <c r="O17" s="157"/>
      <c r="P17" s="157"/>
      <c r="Q17" s="157"/>
      <c r="R17" s="158"/>
      <c r="S17" s="158"/>
      <c r="T17" s="159"/>
      <c r="U17" s="159"/>
      <c r="V17" s="159"/>
      <c r="W17" s="159"/>
      <c r="X17" s="160"/>
      <c r="Y17" s="160"/>
      <c r="Z17" s="160"/>
      <c r="AA17" s="160"/>
    </row>
    <row r="18" spans="1:27" ht="26.25">
      <c r="A18" s="170">
        <v>1</v>
      </c>
      <c r="B18" s="50" t="s">
        <v>237</v>
      </c>
      <c r="C18" s="50" t="s">
        <v>238</v>
      </c>
      <c r="D18" s="50" t="s">
        <v>239</v>
      </c>
      <c r="E18" s="109" t="s">
        <v>240</v>
      </c>
      <c r="F18" s="50" t="s">
        <v>241</v>
      </c>
      <c r="G18" s="50" t="s">
        <v>242</v>
      </c>
      <c r="H18" s="50">
        <v>2005</v>
      </c>
      <c r="I18" s="151" t="s">
        <v>243</v>
      </c>
      <c r="J18" s="151">
        <v>44400</v>
      </c>
      <c r="K18" s="152">
        <v>9</v>
      </c>
      <c r="L18" s="50" t="s">
        <v>244</v>
      </c>
      <c r="M18" s="50">
        <v>1</v>
      </c>
      <c r="N18" s="50" t="s">
        <v>245</v>
      </c>
      <c r="O18" s="50" t="s">
        <v>148</v>
      </c>
      <c r="P18" s="50">
        <v>102900</v>
      </c>
      <c r="Q18" s="151" t="s">
        <v>246</v>
      </c>
      <c r="R18" s="201">
        <v>30900</v>
      </c>
      <c r="S18" s="203"/>
      <c r="T18" s="161" t="s">
        <v>361</v>
      </c>
      <c r="U18" s="161" t="s">
        <v>362</v>
      </c>
      <c r="V18" s="161" t="s">
        <v>361</v>
      </c>
      <c r="W18" s="161" t="s">
        <v>362</v>
      </c>
      <c r="X18" s="156" t="s">
        <v>149</v>
      </c>
      <c r="Y18" s="156" t="s">
        <v>149</v>
      </c>
      <c r="Z18" s="156" t="s">
        <v>149</v>
      </c>
      <c r="AA18" s="156" t="s">
        <v>197</v>
      </c>
    </row>
    <row r="19" spans="1:27" ht="12.75">
      <c r="A19" s="242" t="s">
        <v>127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4"/>
      <c r="M19" s="157"/>
      <c r="N19" s="157"/>
      <c r="O19" s="157"/>
      <c r="P19" s="157"/>
      <c r="Q19" s="157"/>
      <c r="R19" s="158"/>
      <c r="S19" s="158"/>
      <c r="T19" s="159"/>
      <c r="U19" s="159"/>
      <c r="V19" s="159"/>
      <c r="W19" s="159"/>
      <c r="X19" s="160"/>
      <c r="Y19" s="160"/>
      <c r="Z19" s="160"/>
      <c r="AA19" s="160"/>
    </row>
    <row r="20" spans="1:27" ht="26.25">
      <c r="A20" s="169">
        <v>1</v>
      </c>
      <c r="B20" s="137" t="s">
        <v>254</v>
      </c>
      <c r="C20" s="137" t="s">
        <v>255</v>
      </c>
      <c r="D20" s="137" t="s">
        <v>256</v>
      </c>
      <c r="E20" s="162" t="s">
        <v>257</v>
      </c>
      <c r="F20" s="50" t="s">
        <v>241</v>
      </c>
      <c r="G20" s="137">
        <v>1560</v>
      </c>
      <c r="H20" s="137">
        <v>2009</v>
      </c>
      <c r="I20" s="137" t="s">
        <v>258</v>
      </c>
      <c r="J20" s="137"/>
      <c r="K20" s="137">
        <v>5</v>
      </c>
      <c r="L20" s="163"/>
      <c r="M20" s="137">
        <v>1</v>
      </c>
      <c r="N20" s="137"/>
      <c r="O20" s="137" t="s">
        <v>148</v>
      </c>
      <c r="P20" s="169">
        <v>110841</v>
      </c>
      <c r="Q20" s="137"/>
      <c r="R20" s="200">
        <v>22700</v>
      </c>
      <c r="S20" s="203"/>
      <c r="T20" s="165" t="s">
        <v>267</v>
      </c>
      <c r="U20" s="165" t="s">
        <v>898</v>
      </c>
      <c r="V20" s="165" t="s">
        <v>267</v>
      </c>
      <c r="W20" s="165" t="s">
        <v>898</v>
      </c>
      <c r="X20" s="156" t="s">
        <v>149</v>
      </c>
      <c r="Y20" s="156" t="s">
        <v>149</v>
      </c>
      <c r="Z20" s="156" t="s">
        <v>149</v>
      </c>
      <c r="AA20" s="85" t="s">
        <v>224</v>
      </c>
    </row>
    <row r="21" spans="1:27" ht="12.75">
      <c r="A21" s="169">
        <v>2</v>
      </c>
      <c r="B21" s="137" t="s">
        <v>259</v>
      </c>
      <c r="C21" s="137" t="s">
        <v>260</v>
      </c>
      <c r="D21" s="137" t="s">
        <v>261</v>
      </c>
      <c r="E21" s="162" t="s">
        <v>262</v>
      </c>
      <c r="F21" s="50" t="s">
        <v>263</v>
      </c>
      <c r="G21" s="137">
        <v>4400</v>
      </c>
      <c r="H21" s="137">
        <v>2010</v>
      </c>
      <c r="I21" s="137" t="s">
        <v>264</v>
      </c>
      <c r="J21" s="137" t="s">
        <v>265</v>
      </c>
      <c r="K21" s="137">
        <v>2</v>
      </c>
      <c r="L21" s="163"/>
      <c r="M21" s="137">
        <v>2</v>
      </c>
      <c r="N21" s="137" t="s">
        <v>266</v>
      </c>
      <c r="O21" s="137" t="s">
        <v>148</v>
      </c>
      <c r="P21" s="169">
        <v>2610</v>
      </c>
      <c r="Q21" s="137"/>
      <c r="R21" s="200">
        <v>73400</v>
      </c>
      <c r="S21" s="203"/>
      <c r="T21" s="165" t="s">
        <v>899</v>
      </c>
      <c r="U21" s="165" t="s">
        <v>900</v>
      </c>
      <c r="V21" s="165" t="s">
        <v>899</v>
      </c>
      <c r="W21" s="165" t="s">
        <v>900</v>
      </c>
      <c r="X21" s="156" t="s">
        <v>149</v>
      </c>
      <c r="Y21" s="156" t="s">
        <v>149</v>
      </c>
      <c r="Z21" s="156" t="s">
        <v>149</v>
      </c>
      <c r="AA21" s="85"/>
    </row>
    <row r="22" spans="1:27" ht="12.75">
      <c r="A22" s="169">
        <v>3</v>
      </c>
      <c r="B22" s="137" t="s">
        <v>268</v>
      </c>
      <c r="C22" s="137" t="s">
        <v>269</v>
      </c>
      <c r="D22" s="137">
        <v>645913</v>
      </c>
      <c r="E22" s="162" t="s">
        <v>270</v>
      </c>
      <c r="F22" s="50" t="s">
        <v>263</v>
      </c>
      <c r="G22" s="137">
        <v>0</v>
      </c>
      <c r="H22" s="137">
        <v>1989</v>
      </c>
      <c r="I22" s="137"/>
      <c r="J22" s="137" t="s">
        <v>271</v>
      </c>
      <c r="K22" s="137">
        <v>1</v>
      </c>
      <c r="L22" s="163"/>
      <c r="M22" s="137">
        <v>3</v>
      </c>
      <c r="N22" s="137"/>
      <c r="O22" s="137" t="s">
        <v>148</v>
      </c>
      <c r="P22" s="169"/>
      <c r="Q22" s="137"/>
      <c r="R22" s="166"/>
      <c r="S22" s="166"/>
      <c r="T22" s="165" t="s">
        <v>901</v>
      </c>
      <c r="U22" s="165" t="s">
        <v>902</v>
      </c>
      <c r="V22" s="156"/>
      <c r="W22" s="156"/>
      <c r="X22" s="156" t="s">
        <v>149</v>
      </c>
      <c r="Y22" s="156" t="s">
        <v>149</v>
      </c>
      <c r="Z22" s="156"/>
      <c r="AA22" s="85"/>
    </row>
    <row r="23" spans="1:27" ht="12.75">
      <c r="A23" s="169">
        <v>4</v>
      </c>
      <c r="B23" s="137" t="s">
        <v>259</v>
      </c>
      <c r="C23" s="137" t="s">
        <v>272</v>
      </c>
      <c r="D23" s="137" t="s">
        <v>273</v>
      </c>
      <c r="E23" s="162" t="s">
        <v>274</v>
      </c>
      <c r="F23" s="50" t="s">
        <v>263</v>
      </c>
      <c r="G23" s="137">
        <v>1116</v>
      </c>
      <c r="H23" s="137">
        <v>2017</v>
      </c>
      <c r="I23" s="137" t="s">
        <v>275</v>
      </c>
      <c r="J23" s="137" t="s">
        <v>276</v>
      </c>
      <c r="K23" s="137">
        <v>1</v>
      </c>
      <c r="L23" s="163"/>
      <c r="M23" s="137">
        <v>4</v>
      </c>
      <c r="N23" s="137"/>
      <c r="O23" s="137" t="s">
        <v>148</v>
      </c>
      <c r="P23" s="169"/>
      <c r="Q23" s="137"/>
      <c r="R23" s="166"/>
      <c r="S23" s="166"/>
      <c r="T23" s="165" t="s">
        <v>903</v>
      </c>
      <c r="U23" s="165" t="s">
        <v>904</v>
      </c>
      <c r="V23" s="156"/>
      <c r="W23" s="156"/>
      <c r="X23" s="156" t="s">
        <v>149</v>
      </c>
      <c r="Y23" s="156" t="s">
        <v>149</v>
      </c>
      <c r="Z23" s="156"/>
      <c r="AA23" s="85"/>
    </row>
    <row r="24" spans="1:27" ht="26.25">
      <c r="A24" s="169">
        <v>5</v>
      </c>
      <c r="B24" s="137" t="s">
        <v>277</v>
      </c>
      <c r="C24" s="137" t="s">
        <v>278</v>
      </c>
      <c r="D24" s="137">
        <v>636356</v>
      </c>
      <c r="E24" s="162"/>
      <c r="F24" s="50" t="s">
        <v>279</v>
      </c>
      <c r="G24" s="137">
        <v>0</v>
      </c>
      <c r="H24" s="137">
        <v>2017</v>
      </c>
      <c r="I24" s="137"/>
      <c r="J24" s="137"/>
      <c r="K24" s="137">
        <v>1</v>
      </c>
      <c r="L24" s="163"/>
      <c r="M24" s="137">
        <v>5</v>
      </c>
      <c r="N24" s="137"/>
      <c r="O24" s="137" t="s">
        <v>148</v>
      </c>
      <c r="P24" s="137"/>
      <c r="Q24" s="137"/>
      <c r="R24" s="166"/>
      <c r="S24" s="166"/>
      <c r="T24" s="165" t="s">
        <v>905</v>
      </c>
      <c r="U24" s="165" t="s">
        <v>906</v>
      </c>
      <c r="V24" s="156"/>
      <c r="W24" s="156"/>
      <c r="X24" s="156" t="s">
        <v>149</v>
      </c>
      <c r="Y24" s="156" t="s">
        <v>149</v>
      </c>
      <c r="Z24" s="156"/>
      <c r="AA24" s="85"/>
    </row>
    <row r="25" spans="1:27" ht="26.25">
      <c r="A25" s="169">
        <v>6</v>
      </c>
      <c r="B25" s="137" t="s">
        <v>280</v>
      </c>
      <c r="C25" s="137" t="s">
        <v>281</v>
      </c>
      <c r="D25" s="137" t="s">
        <v>282</v>
      </c>
      <c r="E25" s="162"/>
      <c r="F25" s="50" t="s">
        <v>283</v>
      </c>
      <c r="G25" s="137">
        <v>0</v>
      </c>
      <c r="H25" s="137">
        <v>2017</v>
      </c>
      <c r="I25" s="137"/>
      <c r="J25" s="137"/>
      <c r="K25" s="137"/>
      <c r="L25" s="163" t="s">
        <v>284</v>
      </c>
      <c r="M25" s="137">
        <v>6</v>
      </c>
      <c r="N25" s="137"/>
      <c r="O25" s="137" t="s">
        <v>148</v>
      </c>
      <c r="P25" s="137"/>
      <c r="Q25" s="137"/>
      <c r="R25" s="166"/>
      <c r="S25" s="166"/>
      <c r="T25" s="165" t="s">
        <v>905</v>
      </c>
      <c r="U25" s="165" t="s">
        <v>906</v>
      </c>
      <c r="V25" s="156"/>
      <c r="W25" s="156"/>
      <c r="X25" s="156" t="s">
        <v>149</v>
      </c>
      <c r="Y25" s="156"/>
      <c r="Z25" s="156"/>
      <c r="AA25" s="85"/>
    </row>
    <row r="26" spans="1:27" ht="26.25">
      <c r="A26" s="169">
        <v>7</v>
      </c>
      <c r="B26" s="137" t="s">
        <v>285</v>
      </c>
      <c r="C26" s="137" t="s">
        <v>286</v>
      </c>
      <c r="D26" s="137">
        <v>43</v>
      </c>
      <c r="E26" s="162" t="s">
        <v>287</v>
      </c>
      <c r="F26" s="50" t="s">
        <v>288</v>
      </c>
      <c r="G26" s="137" t="s">
        <v>153</v>
      </c>
      <c r="H26" s="137">
        <v>2004</v>
      </c>
      <c r="I26" s="137"/>
      <c r="J26" s="137"/>
      <c r="K26" s="137"/>
      <c r="L26" s="163" t="s">
        <v>289</v>
      </c>
      <c r="M26" s="137">
        <v>7</v>
      </c>
      <c r="N26" s="137" t="s">
        <v>290</v>
      </c>
      <c r="O26" s="137" t="s">
        <v>148</v>
      </c>
      <c r="P26" s="137"/>
      <c r="Q26" s="137"/>
      <c r="R26" s="166"/>
      <c r="S26" s="166"/>
      <c r="T26" s="165" t="s">
        <v>905</v>
      </c>
      <c r="U26" s="165" t="s">
        <v>906</v>
      </c>
      <c r="V26" s="156"/>
      <c r="W26" s="156"/>
      <c r="X26" s="156" t="s">
        <v>149</v>
      </c>
      <c r="Y26" s="156"/>
      <c r="Z26" s="156"/>
      <c r="AA26" s="85"/>
    </row>
    <row r="27" spans="1:27" ht="12.75">
      <c r="A27" s="242" t="s">
        <v>129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4"/>
      <c r="M27" s="157"/>
      <c r="N27" s="157"/>
      <c r="O27" s="157"/>
      <c r="P27" s="157"/>
      <c r="Q27" s="157"/>
      <c r="R27" s="158"/>
      <c r="S27" s="158"/>
      <c r="T27" s="159"/>
      <c r="U27" s="159"/>
      <c r="V27" s="159"/>
      <c r="W27" s="159"/>
      <c r="X27" s="160"/>
      <c r="Y27" s="160"/>
      <c r="Z27" s="160"/>
      <c r="AA27" s="160"/>
    </row>
    <row r="28" spans="1:27" ht="26.25">
      <c r="A28" s="169">
        <v>1</v>
      </c>
      <c r="B28" s="137" t="s">
        <v>247</v>
      </c>
      <c r="C28" s="137" t="s">
        <v>248</v>
      </c>
      <c r="D28" s="137" t="s">
        <v>249</v>
      </c>
      <c r="E28" s="162" t="s">
        <v>250</v>
      </c>
      <c r="F28" s="50" t="s">
        <v>251</v>
      </c>
      <c r="G28" s="137">
        <v>1100</v>
      </c>
      <c r="H28" s="137">
        <v>2007</v>
      </c>
      <c r="I28" s="137">
        <v>39420</v>
      </c>
      <c r="J28" s="137">
        <v>44590</v>
      </c>
      <c r="K28" s="137">
        <v>5</v>
      </c>
      <c r="L28" s="163" t="s">
        <v>153</v>
      </c>
      <c r="M28" s="137">
        <v>1</v>
      </c>
      <c r="N28" s="137" t="s">
        <v>252</v>
      </c>
      <c r="O28" s="137" t="s">
        <v>148</v>
      </c>
      <c r="P28" s="169">
        <v>26450</v>
      </c>
      <c r="Q28" s="137" t="s">
        <v>253</v>
      </c>
      <c r="R28" s="202">
        <v>9100</v>
      </c>
      <c r="S28" s="203"/>
      <c r="T28" s="164" t="s">
        <v>387</v>
      </c>
      <c r="U28" s="164" t="s">
        <v>388</v>
      </c>
      <c r="V28" s="164" t="s">
        <v>387</v>
      </c>
      <c r="W28" s="164" t="s">
        <v>388</v>
      </c>
      <c r="X28" s="156" t="s">
        <v>149</v>
      </c>
      <c r="Y28" s="156" t="s">
        <v>149</v>
      </c>
      <c r="Z28" s="156" t="s">
        <v>149</v>
      </c>
      <c r="AA28" s="85" t="s">
        <v>224</v>
      </c>
    </row>
  </sheetData>
  <sheetProtection/>
  <mergeCells count="29">
    <mergeCell ref="I1:J1"/>
    <mergeCell ref="A2:J2"/>
    <mergeCell ref="A3:A5"/>
    <mergeCell ref="B3:B5"/>
    <mergeCell ref="C3:C5"/>
    <mergeCell ref="D3:D5"/>
    <mergeCell ref="E3:E5"/>
    <mergeCell ref="F3:F5"/>
    <mergeCell ref="G3:G5"/>
    <mergeCell ref="X3:AA4"/>
    <mergeCell ref="A6:L6"/>
    <mergeCell ref="A15:L15"/>
    <mergeCell ref="A17:L17"/>
    <mergeCell ref="Q3:Q5"/>
    <mergeCell ref="R3:R5"/>
    <mergeCell ref="T3:U4"/>
    <mergeCell ref="H3:H5"/>
    <mergeCell ref="I3:I5"/>
    <mergeCell ref="J3:J5"/>
    <mergeCell ref="A27:L27"/>
    <mergeCell ref="N3:N5"/>
    <mergeCell ref="O3:O5"/>
    <mergeCell ref="P3:P5"/>
    <mergeCell ref="A19:L19"/>
    <mergeCell ref="V3:W4"/>
    <mergeCell ref="K3:K5"/>
    <mergeCell ref="L3:L5"/>
    <mergeCell ref="M3:M5"/>
    <mergeCell ref="S3:S5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13.57421875" style="191" customWidth="1"/>
    <col min="2" max="2" width="12.421875" style="191" customWidth="1"/>
    <col min="3" max="3" width="17.140625" style="193" customWidth="1"/>
    <col min="4" max="5" width="55.421875" style="192" customWidth="1"/>
    <col min="6" max="16384" width="9.140625" style="191" customWidth="1"/>
  </cols>
  <sheetData>
    <row r="1" spans="1:5" ht="12.75">
      <c r="A1" s="199" t="s">
        <v>1138</v>
      </c>
      <c r="B1" s="198"/>
      <c r="C1" s="197"/>
      <c r="D1" s="196"/>
      <c r="E1" s="196"/>
    </row>
    <row r="3" spans="1:5" ht="12.75">
      <c r="A3" s="313" t="s">
        <v>1130</v>
      </c>
      <c r="B3" s="313"/>
      <c r="C3" s="313"/>
      <c r="D3" s="313"/>
      <c r="E3" s="191"/>
    </row>
    <row r="4" spans="1:5" ht="39">
      <c r="A4" s="186" t="s">
        <v>1129</v>
      </c>
      <c r="B4" s="186" t="s">
        <v>1128</v>
      </c>
      <c r="C4" s="187" t="s">
        <v>1127</v>
      </c>
      <c r="D4" s="186" t="s">
        <v>1126</v>
      </c>
      <c r="E4" s="186" t="s">
        <v>1164</v>
      </c>
    </row>
    <row r="5" spans="1:5" s="194" customFormat="1" ht="26.25">
      <c r="A5" s="314">
        <v>2020</v>
      </c>
      <c r="B5" s="22"/>
      <c r="C5" s="65">
        <v>3500</v>
      </c>
      <c r="D5" s="195" t="s">
        <v>1137</v>
      </c>
      <c r="E5" s="195" t="s">
        <v>1166</v>
      </c>
    </row>
    <row r="6" spans="1:5" s="194" customFormat="1" ht="26.25">
      <c r="A6" s="315"/>
      <c r="B6" s="22"/>
      <c r="C6" s="65">
        <v>1943.4</v>
      </c>
      <c r="D6" s="195" t="s">
        <v>1139</v>
      </c>
      <c r="E6" s="195" t="s">
        <v>1166</v>
      </c>
    </row>
    <row r="7" spans="1:5" s="194" customFormat="1" ht="15.75" customHeight="1">
      <c r="A7" s="315"/>
      <c r="B7" s="22"/>
      <c r="C7" s="65">
        <v>1000</v>
      </c>
      <c r="D7" s="195" t="s">
        <v>1140</v>
      </c>
      <c r="E7" s="195" t="s">
        <v>1166</v>
      </c>
    </row>
    <row r="8" spans="1:5" s="194" customFormat="1" ht="26.25">
      <c r="A8" s="315"/>
      <c r="B8" s="22"/>
      <c r="C8" s="65">
        <v>2712.15</v>
      </c>
      <c r="D8" s="195" t="s">
        <v>1141</v>
      </c>
      <c r="E8" s="195" t="s">
        <v>1166</v>
      </c>
    </row>
    <row r="9" spans="1:5" s="194" customFormat="1" ht="26.25">
      <c r="A9" s="315"/>
      <c r="B9" s="22"/>
      <c r="C9" s="65">
        <v>4808.88</v>
      </c>
      <c r="D9" s="195" t="s">
        <v>1142</v>
      </c>
      <c r="E9" s="195" t="s">
        <v>1166</v>
      </c>
    </row>
    <row r="10" spans="1:5" s="194" customFormat="1" ht="15.75" customHeight="1">
      <c r="A10" s="315"/>
      <c r="B10" s="22"/>
      <c r="C10" s="65">
        <v>1192</v>
      </c>
      <c r="D10" s="195" t="s">
        <v>1133</v>
      </c>
      <c r="E10" s="195" t="s">
        <v>1133</v>
      </c>
    </row>
    <row r="11" spans="1:5" s="194" customFormat="1" ht="15.75" customHeight="1">
      <c r="A11" s="315"/>
      <c r="B11" s="22"/>
      <c r="C11" s="65">
        <v>2057</v>
      </c>
      <c r="D11" s="195" t="s">
        <v>1125</v>
      </c>
      <c r="E11" s="195" t="s">
        <v>1125</v>
      </c>
    </row>
    <row r="12" spans="1:5" ht="15.75" customHeight="1">
      <c r="A12" s="316"/>
      <c r="B12" s="186" t="s">
        <v>0</v>
      </c>
      <c r="C12" s="187">
        <f>SUM(C5:C11)</f>
        <v>17213.43</v>
      </c>
      <c r="D12" s="168"/>
      <c r="E12" s="168"/>
    </row>
    <row r="13" spans="1:5" ht="23.25" customHeight="1">
      <c r="A13" s="314">
        <v>2021</v>
      </c>
      <c r="B13" s="22">
        <v>10319.2</v>
      </c>
      <c r="C13" s="65">
        <v>5180.8</v>
      </c>
      <c r="D13" s="195" t="s">
        <v>1143</v>
      </c>
      <c r="E13" s="195" t="s">
        <v>1167</v>
      </c>
    </row>
    <row r="14" spans="1:5" ht="26.25">
      <c r="A14" s="315"/>
      <c r="B14" s="22"/>
      <c r="C14" s="65">
        <v>1500</v>
      </c>
      <c r="D14" s="195" t="s">
        <v>1143</v>
      </c>
      <c r="E14" s="195" t="s">
        <v>1167</v>
      </c>
    </row>
    <row r="15" spans="1:5" ht="26.25">
      <c r="A15" s="315"/>
      <c r="B15" s="22"/>
      <c r="C15" s="65">
        <v>356.45</v>
      </c>
      <c r="D15" s="195" t="s">
        <v>1144</v>
      </c>
      <c r="E15" s="195" t="s">
        <v>1167</v>
      </c>
    </row>
    <row r="16" spans="1:5" ht="26.25">
      <c r="A16" s="315"/>
      <c r="B16" s="22"/>
      <c r="C16" s="65">
        <v>983.83</v>
      </c>
      <c r="D16" s="195" t="s">
        <v>1145</v>
      </c>
      <c r="E16" s="195" t="s">
        <v>1166</v>
      </c>
    </row>
    <row r="17" spans="1:5" ht="26.25">
      <c r="A17" s="315"/>
      <c r="B17" s="22"/>
      <c r="C17" s="65">
        <v>8520.14</v>
      </c>
      <c r="D17" s="195" t="s">
        <v>1142</v>
      </c>
      <c r="E17" s="195" t="s">
        <v>1166</v>
      </c>
    </row>
    <row r="18" spans="1:5" ht="15.75" customHeight="1">
      <c r="A18" s="315"/>
      <c r="B18" s="22"/>
      <c r="C18" s="65">
        <v>615</v>
      </c>
      <c r="D18" s="195" t="s">
        <v>1146</v>
      </c>
      <c r="E18" s="195" t="s">
        <v>1165</v>
      </c>
    </row>
    <row r="19" spans="1:5" ht="15.75" customHeight="1">
      <c r="A19" s="315"/>
      <c r="B19" s="22"/>
      <c r="C19" s="65">
        <v>3690</v>
      </c>
      <c r="D19" s="168" t="s">
        <v>1147</v>
      </c>
      <c r="E19" s="195" t="s">
        <v>1165</v>
      </c>
    </row>
    <row r="20" spans="1:5" ht="15.75" customHeight="1">
      <c r="A20" s="315"/>
      <c r="B20" s="22"/>
      <c r="C20" s="65">
        <v>1579.32</v>
      </c>
      <c r="D20" s="195" t="s">
        <v>1148</v>
      </c>
      <c r="E20" s="195" t="s">
        <v>1166</v>
      </c>
    </row>
    <row r="21" spans="1:5" ht="26.25">
      <c r="A21" s="315"/>
      <c r="B21" s="22"/>
      <c r="C21" s="65">
        <v>13210</v>
      </c>
      <c r="D21" s="195" t="s">
        <v>1149</v>
      </c>
      <c r="E21" s="195" t="s">
        <v>1166</v>
      </c>
    </row>
    <row r="22" spans="1:5" ht="15.75" customHeight="1">
      <c r="A22" s="315"/>
      <c r="B22" s="22"/>
      <c r="C22" s="65">
        <v>750</v>
      </c>
      <c r="D22" s="168" t="s">
        <v>1150</v>
      </c>
      <c r="E22" s="195" t="s">
        <v>1166</v>
      </c>
    </row>
    <row r="23" spans="1:5" ht="15.75" customHeight="1">
      <c r="A23" s="316"/>
      <c r="B23" s="186" t="s">
        <v>0</v>
      </c>
      <c r="C23" s="187">
        <f>SUM(C13:C22)</f>
        <v>36385.54</v>
      </c>
      <c r="D23" s="168"/>
      <c r="E23" s="168"/>
    </row>
    <row r="24" spans="1:5" ht="26.25">
      <c r="A24" s="314">
        <v>2022</v>
      </c>
      <c r="B24" s="22"/>
      <c r="C24" s="65">
        <v>12054</v>
      </c>
      <c r="D24" s="168" t="s">
        <v>1135</v>
      </c>
      <c r="E24" s="195" t="s">
        <v>1165</v>
      </c>
    </row>
    <row r="25" spans="1:5" ht="15.75" customHeight="1">
      <c r="A25" s="315"/>
      <c r="B25" s="22"/>
      <c r="C25" s="65">
        <v>1250</v>
      </c>
      <c r="D25" s="168" t="s">
        <v>1136</v>
      </c>
      <c r="E25" s="195" t="s">
        <v>1166</v>
      </c>
    </row>
    <row r="26" spans="1:5" ht="15.75" customHeight="1">
      <c r="A26" s="315"/>
      <c r="B26" s="22"/>
      <c r="C26" s="65">
        <v>15313.5</v>
      </c>
      <c r="D26" s="168" t="s">
        <v>1131</v>
      </c>
      <c r="E26" s="168"/>
    </row>
    <row r="27" spans="1:5" ht="15.75" customHeight="1">
      <c r="A27" s="315"/>
      <c r="B27" s="22"/>
      <c r="C27" s="65">
        <v>4916.55</v>
      </c>
      <c r="D27" s="168" t="s">
        <v>1132</v>
      </c>
      <c r="E27" s="195" t="s">
        <v>1166</v>
      </c>
    </row>
    <row r="28" spans="1:5" ht="22.5" customHeight="1">
      <c r="A28" s="315"/>
      <c r="B28" s="22"/>
      <c r="C28" s="65">
        <v>11685</v>
      </c>
      <c r="D28" s="168" t="s">
        <v>1151</v>
      </c>
      <c r="E28" s="195" t="s">
        <v>1166</v>
      </c>
    </row>
    <row r="29" spans="1:5" ht="26.25" customHeight="1">
      <c r="A29" s="315"/>
      <c r="B29" s="22"/>
      <c r="C29" s="65">
        <v>1959.55</v>
      </c>
      <c r="D29" s="168" t="s">
        <v>1152</v>
      </c>
      <c r="E29" s="195" t="s">
        <v>1167</v>
      </c>
    </row>
    <row r="30" spans="1:5" ht="26.25">
      <c r="A30" s="315"/>
      <c r="B30" s="22"/>
      <c r="C30" s="65">
        <v>3563.8</v>
      </c>
      <c r="D30" s="168" t="s">
        <v>1153</v>
      </c>
      <c r="E30" s="195" t="s">
        <v>1166</v>
      </c>
    </row>
    <row r="31" spans="1:5" s="194" customFormat="1" ht="26.25">
      <c r="A31" s="315"/>
      <c r="B31" s="22"/>
      <c r="C31" s="65">
        <v>674</v>
      </c>
      <c r="D31" s="195" t="s">
        <v>1154</v>
      </c>
      <c r="E31" s="195" t="s">
        <v>1167</v>
      </c>
    </row>
    <row r="32" spans="1:5" s="194" customFormat="1" ht="15.75" customHeight="1">
      <c r="A32" s="315"/>
      <c r="B32" s="22"/>
      <c r="C32" s="65">
        <v>2555</v>
      </c>
      <c r="D32" s="195" t="s">
        <v>1155</v>
      </c>
      <c r="E32" s="195" t="s">
        <v>1166</v>
      </c>
    </row>
    <row r="33" spans="1:5" s="194" customFormat="1" ht="15.75" customHeight="1">
      <c r="A33" s="316"/>
      <c r="B33" s="186" t="s">
        <v>0</v>
      </c>
      <c r="C33" s="187">
        <f>SUM(C24:C32)</f>
        <v>53971.40000000001</v>
      </c>
      <c r="D33" s="195"/>
      <c r="E33" s="195"/>
    </row>
    <row r="34" spans="1:5" s="194" customFormat="1" ht="15.75" customHeight="1">
      <c r="A34" s="314">
        <v>2023</v>
      </c>
      <c r="B34" s="22"/>
      <c r="C34" s="65"/>
      <c r="D34" s="195" t="s">
        <v>1156</v>
      </c>
      <c r="E34" s="195"/>
    </row>
    <row r="35" spans="1:5" s="194" customFormat="1" ht="15.75" customHeight="1">
      <c r="A35" s="316"/>
      <c r="B35" s="186" t="s">
        <v>0</v>
      </c>
      <c r="C35" s="187">
        <f>SUM(C34:C34)</f>
        <v>0</v>
      </c>
      <c r="D35" s="195"/>
      <c r="E35" s="195"/>
    </row>
    <row r="37" spans="2:3" ht="12.75">
      <c r="B37" s="186" t="s">
        <v>0</v>
      </c>
      <c r="C37" s="187">
        <f>C12+C23+C33+C35</f>
        <v>107570.37000000001</v>
      </c>
    </row>
    <row r="39" spans="2:3" ht="26.25">
      <c r="B39" s="187">
        <f>C5+C6+C7+C8+C9+C13+C14+C15+C16+C17+C18+C19+C20+C21+C22+C24+C25+C26+C27+C28+C29+C30+C31+C32</f>
        <v>104321.37000000001</v>
      </c>
      <c r="C39" s="187" t="s">
        <v>1124</v>
      </c>
    </row>
    <row r="40" spans="2:3" ht="26.25">
      <c r="B40" s="187">
        <f>C10+C11</f>
        <v>3249</v>
      </c>
      <c r="C40" s="187" t="s">
        <v>1123</v>
      </c>
    </row>
  </sheetData>
  <sheetProtection/>
  <mergeCells count="5">
    <mergeCell ref="A3:D3"/>
    <mergeCell ref="A5:A12"/>
    <mergeCell ref="A13:A23"/>
    <mergeCell ref="A24:A33"/>
    <mergeCell ref="A34:A35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Bartosz Mikołajczyk</cp:lastModifiedBy>
  <cp:lastPrinted>2023-03-01T11:44:07Z</cp:lastPrinted>
  <dcterms:created xsi:type="dcterms:W3CDTF">2004-04-21T13:58:08Z</dcterms:created>
  <dcterms:modified xsi:type="dcterms:W3CDTF">2023-04-03T17:44:07Z</dcterms:modified>
  <cp:category/>
  <cp:version/>
  <cp:contentType/>
  <cp:contentStatus/>
</cp:coreProperties>
</file>