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05" windowHeight="6945" activeTab="0"/>
  </bookViews>
  <sheets>
    <sheet name="Stabilizator do korekcji " sheetId="1" r:id="rId1"/>
  </sheets>
  <definedNames>
    <definedName name="_Hlk163683447" localSheetId="0">'Stabilizator do korekcji '!$J$39</definedName>
    <definedName name="_xlnm.Print_Area" localSheetId="0">'Stabilizator do korekcji '!$A$1:$M$39</definedName>
  </definedNames>
  <calcPr fullCalcOnLoad="1"/>
</workbook>
</file>

<file path=xl/sharedStrings.xml><?xml version="1.0" encoding="utf-8"?>
<sst xmlns="http://schemas.openxmlformats.org/spreadsheetml/2006/main" count="69" uniqueCount="53">
  <si>
    <t>Magazyn komisowy utworzony w siedzibie Zamawiajacego przez cały okres obowiązywania umowy</t>
  </si>
  <si>
    <t>L.p.</t>
  </si>
  <si>
    <t>Przestrzenny stabilizator zewnętrzny złożony z szyn, łuków i dystraktorów mocowanych do kości za pomocą samowiercących pinów kostnych.</t>
  </si>
  <si>
    <t>Łącznik do  szyn</t>
  </si>
  <si>
    <t xml:space="preserve">System z możliwością rozbudowy do układu hybrydowego (klamrowy system wydłużania z możliwością dobudowania układu łukowego do stabilizacji wielopłaszczyznowej), pozwalający na osiowe wydłużanie kończyny, klamry do mocowania grotów kostnych powinny pozwalać na ich wprowadzanie w jednej linii lub pod różnymi kątami, klamry do mocowania grotów powinny pozwalać na doraźną korekcję osiową w płaszczyźnie czołowej. Budowa trzonu apartau powinna być modularna pozwalająca na konstruowanie aparatów różnej wielkości w zależności od warunków anatomicznych chorego, aparat powinien umożliwiać wbudowanie zawiasu pozwalającego na objęcie stawu biodrowego oraz stawu kolanowego z zachowaniem jego ruchomości z przesuwalną osią obrotu stawu. System powinien umożliwiać łączenie elementów pierścieniowych ze stabilizacją monolateralną,  klamry z możliwością stosowania grotów Schanza o średnicach 4,5–6 mm.  </t>
  </si>
  <si>
    <t>Warunki realizacji zamówienia:</t>
  </si>
  <si>
    <t>Wyroby mogą być dostarczane w postaci niejałowej</t>
  </si>
  <si>
    <t>Instrumentarium i napędy</t>
  </si>
  <si>
    <t>Opis techniczny:</t>
  </si>
  <si>
    <t>System przeznaczony do korekcji deformacji kości długich , wydłużania kości, leczenia złamań otwartych i zamkniętych, leczenia braku zrostu.  System ma umożliwiać jednoczasową korekcję deformacji i wydłużanie kości udowej  i piszczelowej z artykulacją stawu kolanowego i biodrowego.</t>
  </si>
  <si>
    <t>Szyna długa 200-100mm</t>
  </si>
  <si>
    <t>Zaślepka szyny  męska/żeńska</t>
  </si>
  <si>
    <t>kostki (1-5 otworowe) / łaczniki do pinów montowane do łuków</t>
  </si>
  <si>
    <t>Szyna krótka 50-100mm</t>
  </si>
  <si>
    <t>Pełny zestaw śrub montażowych do aparatu włąściwych rozmiarów do zestawu</t>
  </si>
  <si>
    <t>Mocowanie do klamry</t>
  </si>
  <si>
    <t>Klamry dwupoziomowe 3-5 otworowe</t>
  </si>
  <si>
    <t>Łacznik / mocowanie do łuków (pełny asortyment dla zestawu)</t>
  </si>
  <si>
    <t>Klamry kątowe (prawa/lewa)</t>
  </si>
  <si>
    <t>Klamry obrotowe rotacyjne</t>
  </si>
  <si>
    <t xml:space="preserve">Klamry liniowe 1-5 otworowe </t>
  </si>
  <si>
    <t>Szkolenie dla personelu</t>
  </si>
  <si>
    <t>Grotowkręty pokryte hydroksyapatytem</t>
  </si>
  <si>
    <t>Zawias kolanowy / klamra zawiazowa kolanowa</t>
  </si>
  <si>
    <t>Zawias biodrowy / klamra zawiazowa biodrowa</t>
  </si>
  <si>
    <t>Łuki o różnych rozmiarach</t>
  </si>
  <si>
    <t>Dystraktor prawy/lewy (ewentualnie z osłoną jeżeli stanowi to całość mechanizmu)</t>
  </si>
  <si>
    <t>Dostawy</t>
  </si>
  <si>
    <t>Jałowość</t>
  </si>
  <si>
    <t>Warunki dodatkowe</t>
  </si>
  <si>
    <t>Implanty dostosowane dla dzieci w wieku 4-18 lat.</t>
  </si>
  <si>
    <t>Załączniknr 1 do SWZ</t>
  </si>
  <si>
    <t>FORMULARZ ASORTYMENTOWO-CENOWY</t>
  </si>
  <si>
    <t>Nr grupy</t>
  </si>
  <si>
    <t>Przedmiot zamówienia</t>
  </si>
  <si>
    <t>Ilość w szt.</t>
  </si>
  <si>
    <t>Cena jednostkowa netto [zł]</t>
  </si>
  <si>
    <t>VAT [%]</t>
  </si>
  <si>
    <t>Cena jednostkowa brutto [zł]</t>
  </si>
  <si>
    <t>Wartość netto pozycji [zł]</t>
  </si>
  <si>
    <t>Wartość brutto pozycji [zł]</t>
  </si>
  <si>
    <t>Producent</t>
  </si>
  <si>
    <t>Nazwa handlowa</t>
  </si>
  <si>
    <t>Numer kodu katalogowego</t>
  </si>
  <si>
    <t>Klasa wyrobu medycznego</t>
  </si>
  <si>
    <t>Wartość zamówienia podstawowego</t>
  </si>
  <si>
    <r>
      <t xml:space="preserve">Wartość zamówienia w ramach prawa opcji w wysokości </t>
    </r>
    <r>
      <rPr>
        <b/>
        <u val="single"/>
        <sz val="10"/>
        <rFont val="Times New Roman"/>
        <family val="1"/>
      </rPr>
      <t>30%</t>
    </r>
    <r>
      <rPr>
        <b/>
        <sz val="10"/>
        <rFont val="Times New Roman"/>
        <family val="1"/>
      </rPr>
      <t xml:space="preserve"> zamówienia podstawowego</t>
    </r>
  </si>
  <si>
    <t>Całkowita wartość zamówienia</t>
  </si>
  <si>
    <t>SZP/APT-MI/21/2024</t>
  </si>
  <si>
    <t xml:space="preserve">Stabilizatory do korekcji deformacji kończyn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</si>
  <si>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E01</t>
  </si>
  <si>
    <r>
      <rPr>
        <b/>
        <sz val="10"/>
        <color indexed="8"/>
        <rFont val="Times New Roman"/>
        <family val="1"/>
      </rPr>
      <t>2 komplety</t>
    </r>
    <r>
      <rPr>
        <sz val="10"/>
        <color indexed="8"/>
        <rFont val="Times New Roman"/>
        <family val="1"/>
      </rPr>
      <t xml:space="preserve"> instrumentarium oraz </t>
    </r>
    <r>
      <rPr>
        <b/>
        <sz val="10"/>
        <color indexed="8"/>
        <rFont val="Times New Roman"/>
        <family val="1"/>
      </rPr>
      <t>2 napędy</t>
    </r>
    <r>
      <rPr>
        <sz val="10"/>
        <color indexed="8"/>
        <rFont val="Times New Roman"/>
        <family val="1"/>
      </rPr>
      <t xml:space="preserve"> na stanie Zamawiającego przez cały okres obowiązywania umowy</t>
    </r>
  </si>
  <si>
    <t>Dokument podpisany elektronicznie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</si>
</sst>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_ ;[Red]\-#,##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zł&quot;"/>
    <numFmt numFmtId="180" formatCode="#,##0.00&quot; zł&quot;"/>
    <numFmt numFmtId="181" formatCode="#,##0.00\ &quot;zł&quot;"/>
    <numFmt numFmtId="182" formatCode="0.0"/>
    <numFmt numFmtId="183" formatCode="0.000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u val="single"/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51" fillId="44" borderId="1" applyNumberFormat="0" applyAlignment="0" applyProtection="0"/>
    <xf numFmtId="0" fontId="5" fillId="13" borderId="2" applyNumberFormat="0" applyAlignment="0" applyProtection="0"/>
    <xf numFmtId="0" fontId="52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3" fillId="4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8" fillId="0" borderId="6" applyNumberFormat="0" applyFill="0" applyAlignment="0" applyProtection="0"/>
    <xf numFmtId="0" fontId="56" fillId="48" borderId="7" applyNumberFormat="0" applyAlignment="0" applyProtection="0"/>
    <xf numFmtId="0" fontId="9" fillId="49" borderId="8" applyNumberFormat="0" applyAlignment="0" applyProtection="0"/>
    <xf numFmtId="0" fontId="57" fillId="0" borderId="9" applyNumberFormat="0" applyFill="0" applyAlignment="0" applyProtection="0"/>
    <xf numFmtId="0" fontId="10" fillId="0" borderId="10" applyNumberFormat="0" applyFill="0" applyAlignment="0" applyProtection="0"/>
    <xf numFmtId="0" fontId="58" fillId="0" borderId="11" applyNumberFormat="0" applyFill="0" applyAlignment="0" applyProtection="0"/>
    <xf numFmtId="0" fontId="11" fillId="0" borderId="12" applyNumberFormat="0" applyFill="0" applyAlignment="0" applyProtection="0"/>
    <xf numFmtId="0" fontId="59" fillId="0" borderId="13" applyNumberFormat="0" applyFill="0" applyAlignment="0" applyProtection="0"/>
    <xf numFmtId="0" fontId="12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0" fillId="51" borderId="0" applyNumberFormat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62" fillId="45" borderId="1" applyNumberFormat="0" applyAlignment="0" applyProtection="0"/>
    <xf numFmtId="0" fontId="14" fillId="46" borderId="2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68" fillId="5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9" xfId="87" applyFont="1" applyBorder="1" applyAlignment="1">
      <alignment horizontal="center" vertical="center"/>
      <protection/>
    </xf>
    <xf numFmtId="0" fontId="25" fillId="0" borderId="19" xfId="87" applyFont="1" applyBorder="1" applyAlignment="1">
      <alignment horizontal="center" vertical="center" wrapText="1"/>
      <protection/>
    </xf>
    <xf numFmtId="4" fontId="25" fillId="0" borderId="19" xfId="0" applyNumberFormat="1" applyFont="1" applyBorder="1" applyAlignment="1">
      <alignment horizontal="right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9" fontId="25" fillId="0" borderId="19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right" vertical="center"/>
    </xf>
    <xf numFmtId="4" fontId="25" fillId="0" borderId="19" xfId="0" applyNumberFormat="1" applyFont="1" applyBorder="1" applyAlignment="1">
      <alignment horizontal="center" vertical="center" wrapText="1"/>
    </xf>
    <xf numFmtId="0" fontId="25" fillId="55" borderId="19" xfId="87" applyFont="1" applyFill="1" applyBorder="1" applyAlignment="1">
      <alignment horizontal="center" vertical="center" wrapText="1"/>
      <protection/>
    </xf>
    <xf numFmtId="4" fontId="26" fillId="55" borderId="2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55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65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69" fillId="0" borderId="25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26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6" fillId="56" borderId="22" xfId="0" applyFont="1" applyFill="1" applyBorder="1" applyAlignment="1">
      <alignment horizontal="left" vertical="center"/>
    </xf>
    <xf numFmtId="0" fontId="26" fillId="56" borderId="23" xfId="0" applyFont="1" applyFill="1" applyBorder="1" applyAlignment="1">
      <alignment horizontal="left" vertical="center"/>
    </xf>
    <xf numFmtId="0" fontId="26" fillId="56" borderId="28" xfId="0" applyFont="1" applyFill="1" applyBorder="1" applyAlignment="1">
      <alignment horizontal="left" vertical="center"/>
    </xf>
    <xf numFmtId="0" fontId="71" fillId="0" borderId="0" xfId="0" applyFont="1" applyAlignment="1">
      <alignment horizontal="center" vertical="center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0" zoomScaleNormal="90" zoomScalePageLayoutView="0" workbookViewId="0" topLeftCell="A1">
      <selection activeCell="A1" sqref="A1:M39"/>
    </sheetView>
  </sheetViews>
  <sheetFormatPr defaultColWidth="17.140625" defaultRowHeight="15"/>
  <cols>
    <col min="1" max="1" width="10.00390625" style="32" customWidth="1"/>
    <col min="2" max="2" width="8.28125" style="22" customWidth="1"/>
    <col min="3" max="3" width="62.57421875" style="22" customWidth="1"/>
    <col min="4" max="4" width="9.8515625" style="22" customWidth="1"/>
    <col min="5" max="5" width="9.421875" style="22" customWidth="1"/>
    <col min="6" max="6" width="9.28125" style="22" customWidth="1"/>
    <col min="7" max="7" width="13.140625" style="22" customWidth="1"/>
    <col min="8" max="9" width="14.57421875" style="22" customWidth="1"/>
    <col min="10" max="13" width="18.140625" style="22" customWidth="1"/>
    <col min="14" max="16384" width="17.140625" style="22" customWidth="1"/>
  </cols>
  <sheetData>
    <row r="1" spans="1:13" s="1" customFormat="1" ht="27" customHeight="1">
      <c r="A1" s="29"/>
      <c r="C1" s="2" t="s">
        <v>48</v>
      </c>
      <c r="L1" s="38" t="s">
        <v>31</v>
      </c>
      <c r="M1" s="38"/>
    </row>
    <row r="2" spans="1:13" s="3" customFormat="1" ht="26.2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1" customFormat="1" ht="15.75">
      <c r="A3" s="29"/>
    </row>
    <row r="4" spans="1:13" s="4" customFormat="1" ht="38.25" customHeight="1">
      <c r="A4" s="40" t="s">
        <v>49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7" customFormat="1" ht="64.5" customHeight="1">
      <c r="A5" s="30" t="s">
        <v>33</v>
      </c>
      <c r="B5" s="5" t="s">
        <v>1</v>
      </c>
      <c r="C5" s="6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</row>
    <row r="6" spans="1:13" s="13" customFormat="1" ht="24.75" customHeight="1">
      <c r="A6" s="31" t="s">
        <v>50</v>
      </c>
      <c r="B6" s="8">
        <v>1</v>
      </c>
      <c r="C6" s="23" t="s">
        <v>10</v>
      </c>
      <c r="D6" s="24">
        <v>30</v>
      </c>
      <c r="E6" s="10"/>
      <c r="F6" s="11">
        <v>0.08</v>
      </c>
      <c r="G6" s="12">
        <f aca="true" t="shared" si="0" ref="G6:G22">ROUND(E6+(E6*F6),2)</f>
        <v>0</v>
      </c>
      <c r="H6" s="12">
        <f aca="true" t="shared" si="1" ref="H6:H22">ROUND(D6*E6,2)</f>
        <v>0</v>
      </c>
      <c r="I6" s="12">
        <f aca="true" t="shared" si="2" ref="I6:I22">ROUND(D6*G6,2)</f>
        <v>0</v>
      </c>
      <c r="J6" s="5"/>
      <c r="K6" s="5"/>
      <c r="L6" s="5"/>
      <c r="M6" s="5"/>
    </row>
    <row r="7" spans="1:13" s="14" customFormat="1" ht="24.75" customHeight="1">
      <c r="A7" s="31" t="s">
        <v>50</v>
      </c>
      <c r="B7" s="8">
        <v>2</v>
      </c>
      <c r="C7" s="23" t="s">
        <v>13</v>
      </c>
      <c r="D7" s="24">
        <v>40</v>
      </c>
      <c r="E7" s="10"/>
      <c r="F7" s="11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5"/>
      <c r="K7" s="5"/>
      <c r="L7" s="5"/>
      <c r="M7" s="5"/>
    </row>
    <row r="8" spans="1:13" s="14" customFormat="1" ht="24.75" customHeight="1">
      <c r="A8" s="31" t="s">
        <v>50</v>
      </c>
      <c r="B8" s="8">
        <v>3</v>
      </c>
      <c r="C8" s="23" t="s">
        <v>3</v>
      </c>
      <c r="D8" s="25">
        <v>20</v>
      </c>
      <c r="E8" s="10"/>
      <c r="F8" s="11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5"/>
      <c r="K8" s="5"/>
      <c r="L8" s="5"/>
      <c r="M8" s="5"/>
    </row>
    <row r="9" spans="1:13" s="14" customFormat="1" ht="24.75" customHeight="1">
      <c r="A9" s="31" t="s">
        <v>50</v>
      </c>
      <c r="B9" s="8">
        <v>4</v>
      </c>
      <c r="C9" s="23" t="s">
        <v>11</v>
      </c>
      <c r="D9" s="25">
        <v>30</v>
      </c>
      <c r="E9" s="10"/>
      <c r="F9" s="11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5"/>
      <c r="K9" s="5"/>
      <c r="L9" s="5"/>
      <c r="M9" s="5"/>
    </row>
    <row r="10" spans="1:13" s="13" customFormat="1" ht="24.75" customHeight="1">
      <c r="A10" s="31" t="s">
        <v>50</v>
      </c>
      <c r="B10" s="6">
        <v>5</v>
      </c>
      <c r="C10" s="23" t="s">
        <v>15</v>
      </c>
      <c r="D10" s="25">
        <v>15</v>
      </c>
      <c r="E10" s="10"/>
      <c r="F10" s="15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5"/>
      <c r="K10" s="5"/>
      <c r="L10" s="5"/>
      <c r="M10" s="5"/>
    </row>
    <row r="11" spans="1:13" s="14" customFormat="1" ht="24.75" customHeight="1">
      <c r="A11" s="31" t="s">
        <v>50</v>
      </c>
      <c r="B11" s="9">
        <v>6</v>
      </c>
      <c r="C11" s="26" t="s">
        <v>20</v>
      </c>
      <c r="D11" s="25">
        <v>40</v>
      </c>
      <c r="E11" s="10"/>
      <c r="F11" s="15">
        <v>0.08</v>
      </c>
      <c r="G11" s="16">
        <f t="shared" si="0"/>
        <v>0</v>
      </c>
      <c r="H11" s="12">
        <f t="shared" si="1"/>
        <v>0</v>
      </c>
      <c r="I11" s="10">
        <f t="shared" si="2"/>
        <v>0</v>
      </c>
      <c r="J11" s="17"/>
      <c r="K11" s="5"/>
      <c r="L11" s="5"/>
      <c r="M11" s="5"/>
    </row>
    <row r="12" spans="1:13" s="14" customFormat="1" ht="24.75" customHeight="1">
      <c r="A12" s="31" t="s">
        <v>50</v>
      </c>
      <c r="B12" s="18">
        <v>7</v>
      </c>
      <c r="C12" s="23" t="s">
        <v>16</v>
      </c>
      <c r="D12" s="25">
        <v>20</v>
      </c>
      <c r="E12" s="10"/>
      <c r="F12" s="15">
        <v>0.08</v>
      </c>
      <c r="G12" s="16">
        <f t="shared" si="0"/>
        <v>0</v>
      </c>
      <c r="H12" s="12">
        <f t="shared" si="1"/>
        <v>0</v>
      </c>
      <c r="I12" s="10">
        <f t="shared" si="2"/>
        <v>0</v>
      </c>
      <c r="J12" s="17"/>
      <c r="K12" s="5"/>
      <c r="L12" s="5"/>
      <c r="M12" s="5"/>
    </row>
    <row r="13" spans="1:13" s="14" customFormat="1" ht="24.75" customHeight="1">
      <c r="A13" s="31" t="s">
        <v>50</v>
      </c>
      <c r="B13" s="9">
        <v>8</v>
      </c>
      <c r="C13" s="23" t="s">
        <v>18</v>
      </c>
      <c r="D13" s="25">
        <v>20</v>
      </c>
      <c r="E13" s="10"/>
      <c r="F13" s="15">
        <v>0.08</v>
      </c>
      <c r="G13" s="16">
        <f t="shared" si="0"/>
        <v>0</v>
      </c>
      <c r="H13" s="12">
        <f t="shared" si="1"/>
        <v>0</v>
      </c>
      <c r="I13" s="10">
        <f t="shared" si="2"/>
        <v>0</v>
      </c>
      <c r="J13" s="17"/>
      <c r="K13" s="5"/>
      <c r="L13" s="5"/>
      <c r="M13" s="5"/>
    </row>
    <row r="14" spans="1:13" s="14" customFormat="1" ht="24.75" customHeight="1">
      <c r="A14" s="31" t="s">
        <v>50</v>
      </c>
      <c r="B14" s="9">
        <v>9</v>
      </c>
      <c r="C14" s="23" t="s">
        <v>19</v>
      </c>
      <c r="D14" s="25">
        <v>4</v>
      </c>
      <c r="E14" s="10"/>
      <c r="F14" s="15">
        <v>0.08</v>
      </c>
      <c r="G14" s="16">
        <f t="shared" si="0"/>
        <v>0</v>
      </c>
      <c r="H14" s="12">
        <f t="shared" si="1"/>
        <v>0</v>
      </c>
      <c r="I14" s="10">
        <f t="shared" si="2"/>
        <v>0</v>
      </c>
      <c r="J14" s="17"/>
      <c r="K14" s="5"/>
      <c r="L14" s="5"/>
      <c r="M14" s="5"/>
    </row>
    <row r="15" spans="1:13" s="14" customFormat="1" ht="24.75" customHeight="1">
      <c r="A15" s="31" t="s">
        <v>50</v>
      </c>
      <c r="B15" s="9">
        <v>10</v>
      </c>
      <c r="C15" s="23" t="s">
        <v>23</v>
      </c>
      <c r="D15" s="24">
        <v>10</v>
      </c>
      <c r="E15" s="10"/>
      <c r="F15" s="15">
        <v>0.08</v>
      </c>
      <c r="G15" s="16">
        <f t="shared" si="0"/>
        <v>0</v>
      </c>
      <c r="H15" s="12">
        <f t="shared" si="1"/>
        <v>0</v>
      </c>
      <c r="I15" s="10">
        <f t="shared" si="2"/>
        <v>0</v>
      </c>
      <c r="J15" s="17"/>
      <c r="K15" s="5"/>
      <c r="L15" s="5"/>
      <c r="M15" s="5"/>
    </row>
    <row r="16" spans="1:13" s="14" customFormat="1" ht="24.75" customHeight="1">
      <c r="A16" s="31" t="s">
        <v>50</v>
      </c>
      <c r="B16" s="9">
        <v>11</v>
      </c>
      <c r="C16" s="23" t="s">
        <v>24</v>
      </c>
      <c r="D16" s="24">
        <v>10</v>
      </c>
      <c r="E16" s="10"/>
      <c r="F16" s="15">
        <v>0.08</v>
      </c>
      <c r="G16" s="16">
        <f t="shared" si="0"/>
        <v>0</v>
      </c>
      <c r="H16" s="12">
        <f t="shared" si="1"/>
        <v>0</v>
      </c>
      <c r="I16" s="10">
        <f t="shared" si="2"/>
        <v>0</v>
      </c>
      <c r="J16" s="17"/>
      <c r="K16" s="5"/>
      <c r="L16" s="5"/>
      <c r="M16" s="5"/>
    </row>
    <row r="17" spans="1:13" s="14" customFormat="1" ht="24.75" customHeight="1">
      <c r="A17" s="31" t="s">
        <v>50</v>
      </c>
      <c r="B17" s="9">
        <v>12</v>
      </c>
      <c r="C17" s="23" t="s">
        <v>17</v>
      </c>
      <c r="D17" s="25">
        <v>30</v>
      </c>
      <c r="E17" s="10"/>
      <c r="F17" s="15">
        <v>0.08</v>
      </c>
      <c r="G17" s="16">
        <f t="shared" si="0"/>
        <v>0</v>
      </c>
      <c r="H17" s="12">
        <f t="shared" si="1"/>
        <v>0</v>
      </c>
      <c r="I17" s="10">
        <f t="shared" si="2"/>
        <v>0</v>
      </c>
      <c r="J17" s="17"/>
      <c r="K17" s="5"/>
      <c r="L17" s="5"/>
      <c r="M17" s="5"/>
    </row>
    <row r="18" spans="1:13" s="14" customFormat="1" ht="24.75" customHeight="1">
      <c r="A18" s="31" t="s">
        <v>50</v>
      </c>
      <c r="B18" s="9">
        <v>13</v>
      </c>
      <c r="C18" s="23" t="s">
        <v>25</v>
      </c>
      <c r="D18" s="25">
        <v>40</v>
      </c>
      <c r="E18" s="10"/>
      <c r="F18" s="15">
        <v>0.08</v>
      </c>
      <c r="G18" s="16">
        <f t="shared" si="0"/>
        <v>0</v>
      </c>
      <c r="H18" s="12">
        <f t="shared" si="1"/>
        <v>0</v>
      </c>
      <c r="I18" s="10">
        <f t="shared" si="2"/>
        <v>0</v>
      </c>
      <c r="J18" s="17"/>
      <c r="K18" s="5"/>
      <c r="L18" s="5"/>
      <c r="M18" s="5"/>
    </row>
    <row r="19" spans="1:13" s="14" customFormat="1" ht="24.75" customHeight="1">
      <c r="A19" s="31" t="s">
        <v>50</v>
      </c>
      <c r="B19" s="9">
        <v>14</v>
      </c>
      <c r="C19" s="23" t="s">
        <v>26</v>
      </c>
      <c r="D19" s="25">
        <v>40</v>
      </c>
      <c r="E19" s="10"/>
      <c r="F19" s="15">
        <v>0.08</v>
      </c>
      <c r="G19" s="16">
        <f t="shared" si="0"/>
        <v>0</v>
      </c>
      <c r="H19" s="12">
        <f t="shared" si="1"/>
        <v>0</v>
      </c>
      <c r="I19" s="10">
        <f t="shared" si="2"/>
        <v>0</v>
      </c>
      <c r="J19" s="17"/>
      <c r="K19" s="5"/>
      <c r="L19" s="5"/>
      <c r="M19" s="5"/>
    </row>
    <row r="20" spans="1:13" s="14" customFormat="1" ht="24.75" customHeight="1">
      <c r="A20" s="31" t="s">
        <v>50</v>
      </c>
      <c r="B20" s="9">
        <v>15</v>
      </c>
      <c r="C20" s="23" t="s">
        <v>14</v>
      </c>
      <c r="D20" s="25">
        <v>40</v>
      </c>
      <c r="E20" s="10"/>
      <c r="F20" s="15">
        <v>0.08</v>
      </c>
      <c r="G20" s="16">
        <f t="shared" si="0"/>
        <v>0</v>
      </c>
      <c r="H20" s="12">
        <f t="shared" si="1"/>
        <v>0</v>
      </c>
      <c r="I20" s="10">
        <f t="shared" si="2"/>
        <v>0</v>
      </c>
      <c r="J20" s="17"/>
      <c r="K20" s="5"/>
      <c r="L20" s="5"/>
      <c r="M20" s="5"/>
    </row>
    <row r="21" spans="1:13" s="14" customFormat="1" ht="24.75" customHeight="1">
      <c r="A21" s="31" t="s">
        <v>50</v>
      </c>
      <c r="B21" s="9">
        <v>16</v>
      </c>
      <c r="C21" s="23" t="s">
        <v>12</v>
      </c>
      <c r="D21" s="25">
        <v>20</v>
      </c>
      <c r="E21" s="10"/>
      <c r="F21" s="15">
        <v>0.08</v>
      </c>
      <c r="G21" s="16">
        <f t="shared" si="0"/>
        <v>0</v>
      </c>
      <c r="H21" s="12">
        <f t="shared" si="1"/>
        <v>0</v>
      </c>
      <c r="I21" s="10">
        <f t="shared" si="2"/>
        <v>0</v>
      </c>
      <c r="J21" s="17"/>
      <c r="K21" s="5"/>
      <c r="L21" s="5"/>
      <c r="M21" s="5"/>
    </row>
    <row r="22" spans="1:13" s="14" customFormat="1" ht="24.75" customHeight="1">
      <c r="A22" s="31" t="s">
        <v>50</v>
      </c>
      <c r="B22" s="9">
        <v>17</v>
      </c>
      <c r="C22" s="27" t="s">
        <v>22</v>
      </c>
      <c r="D22" s="28">
        <v>100</v>
      </c>
      <c r="E22" s="10"/>
      <c r="F22" s="15">
        <v>0.08</v>
      </c>
      <c r="G22" s="16">
        <f t="shared" si="0"/>
        <v>0</v>
      </c>
      <c r="H22" s="12">
        <f t="shared" si="1"/>
        <v>0</v>
      </c>
      <c r="I22" s="10">
        <f t="shared" si="2"/>
        <v>0</v>
      </c>
      <c r="J22" s="17"/>
      <c r="K22" s="5"/>
      <c r="L22" s="5"/>
      <c r="M22" s="5"/>
    </row>
    <row r="23" spans="1:12" s="14" customFormat="1" ht="34.5" customHeight="1">
      <c r="A23" s="33" t="s">
        <v>45</v>
      </c>
      <c r="B23" s="33"/>
      <c r="C23" s="33"/>
      <c r="D23" s="33"/>
      <c r="E23" s="33"/>
      <c r="F23" s="33"/>
      <c r="G23" s="34"/>
      <c r="H23" s="19">
        <f>SUM(H6:H22)</f>
        <v>0</v>
      </c>
      <c r="I23" s="19">
        <f>SUM(I6:I22)</f>
        <v>0</v>
      </c>
      <c r="J23" s="20"/>
      <c r="K23" s="20"/>
      <c r="L23" s="20"/>
    </row>
    <row r="24" spans="1:12" ht="34.5" customHeight="1">
      <c r="A24" s="35" t="s">
        <v>46</v>
      </c>
      <c r="B24" s="36"/>
      <c r="C24" s="36"/>
      <c r="D24" s="36"/>
      <c r="E24" s="36"/>
      <c r="F24" s="36"/>
      <c r="G24" s="36"/>
      <c r="H24" s="21">
        <f>(H23*0.3)</f>
        <v>0</v>
      </c>
      <c r="I24" s="21">
        <f>(I23*0.3)</f>
        <v>0</v>
      </c>
      <c r="J24" s="20"/>
      <c r="K24" s="20"/>
      <c r="L24" s="20"/>
    </row>
    <row r="25" spans="1:12" ht="34.5" customHeight="1">
      <c r="A25" s="37" t="s">
        <v>47</v>
      </c>
      <c r="B25" s="37"/>
      <c r="C25" s="37"/>
      <c r="D25" s="37"/>
      <c r="E25" s="37"/>
      <c r="F25" s="37"/>
      <c r="G25" s="35"/>
      <c r="H25" s="21">
        <f>SUM(H23:H24)</f>
        <v>0</v>
      </c>
      <c r="I25" s="21">
        <f>SUM(I23:I24)</f>
        <v>0</v>
      </c>
      <c r="J25" s="20"/>
      <c r="K25" s="20"/>
      <c r="L25" s="20"/>
    </row>
    <row r="26" spans="4:12" ht="12" customHeight="1">
      <c r="D26" s="20"/>
      <c r="E26" s="20"/>
      <c r="F26" s="20"/>
      <c r="G26" s="20"/>
      <c r="H26" s="20"/>
      <c r="I26" s="20"/>
      <c r="J26" s="20"/>
      <c r="K26" s="20"/>
      <c r="L26" s="20"/>
    </row>
    <row r="27" spans="1:13" s="41" customFormat="1" ht="24" customHeight="1">
      <c r="A27" s="57" t="s">
        <v>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</row>
    <row r="28" spans="1:13" s="41" customFormat="1" ht="19.5" customHeight="1">
      <c r="A28" s="42" t="s">
        <v>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1:13" s="41" customFormat="1" ht="24.75" customHeight="1">
      <c r="A29" s="45" t="s">
        <v>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1:13" s="41" customFormat="1" ht="60.75" customHeight="1">
      <c r="A30" s="42" t="s">
        <v>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1:13" s="41" customFormat="1" ht="23.25" customHeight="1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2" s="41" customFormat="1" ht="12.75" customHeight="1">
      <c r="A32" s="51"/>
      <c r="B32" s="52"/>
      <c r="C32" s="53"/>
      <c r="D32" s="52"/>
      <c r="E32" s="52"/>
      <c r="F32" s="52"/>
      <c r="G32" s="52"/>
      <c r="H32" s="52"/>
      <c r="I32" s="52"/>
      <c r="J32" s="52"/>
      <c r="K32" s="52"/>
      <c r="L32" s="52"/>
    </row>
    <row r="33" spans="1:13" s="41" customFormat="1" ht="24.75" customHeight="1">
      <c r="A33" s="57" t="s">
        <v>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</row>
    <row r="34" spans="1:13" s="41" customFormat="1" ht="28.5" customHeight="1">
      <c r="A34" s="54" t="s">
        <v>7</v>
      </c>
      <c r="B34" s="54"/>
      <c r="C34" s="55" t="s">
        <v>51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s="41" customFormat="1" ht="21.75" customHeight="1">
      <c r="A35" s="56" t="s">
        <v>27</v>
      </c>
      <c r="B35" s="56"/>
      <c r="C35" s="55" t="s">
        <v>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s="41" customFormat="1" ht="21.75" customHeight="1">
      <c r="A36" s="56" t="s">
        <v>28</v>
      </c>
      <c r="B36" s="56"/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s="41" customFormat="1" ht="21.75" customHeight="1">
      <c r="A37" s="54" t="s">
        <v>29</v>
      </c>
      <c r="B37" s="54"/>
      <c r="C37" s="55" t="s">
        <v>21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2:3" ht="19.5" customHeight="1">
      <c r="B38" s="20"/>
      <c r="C38" s="20"/>
    </row>
    <row r="39" spans="10:13" ht="19.5" customHeight="1">
      <c r="J39" s="60" t="s">
        <v>52</v>
      </c>
      <c r="K39" s="60"/>
      <c r="L39" s="60"/>
      <c r="M39" s="60"/>
    </row>
  </sheetData>
  <sheetProtection/>
  <mergeCells count="21">
    <mergeCell ref="J39:M39"/>
    <mergeCell ref="A33:M33"/>
    <mergeCell ref="A34:B34"/>
    <mergeCell ref="A35:B35"/>
    <mergeCell ref="A31:M31"/>
    <mergeCell ref="L1:M1"/>
    <mergeCell ref="A2:M2"/>
    <mergeCell ref="A4:M4"/>
    <mergeCell ref="A27:M27"/>
    <mergeCell ref="A28:M28"/>
    <mergeCell ref="A29:M29"/>
    <mergeCell ref="A30:M30"/>
    <mergeCell ref="A23:G23"/>
    <mergeCell ref="A24:G24"/>
    <mergeCell ref="A25:G25"/>
    <mergeCell ref="A36:B36"/>
    <mergeCell ref="A37:B37"/>
    <mergeCell ref="C34:M34"/>
    <mergeCell ref="C35:M35"/>
    <mergeCell ref="C36:M36"/>
    <mergeCell ref="C37:M3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mcackowski</dc:creator>
  <cp:keywords/>
  <dc:description/>
  <cp:lastModifiedBy>Monika Pietrzyk</cp:lastModifiedBy>
  <cp:lastPrinted>2024-04-25T07:55:22Z</cp:lastPrinted>
  <dcterms:created xsi:type="dcterms:W3CDTF">2012-06-20T11:35:11Z</dcterms:created>
  <dcterms:modified xsi:type="dcterms:W3CDTF">2024-04-25T07:57:31Z</dcterms:modified>
  <cp:category/>
  <cp:version/>
  <cp:contentType/>
  <cp:contentStatus/>
</cp:coreProperties>
</file>