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Ewcia\PRZETARGI 2023\NZ.261.54.2023 UNIA sprzęt jednorazowy - 9 zad\3. SWZ z załącznikami\Do publikacji\"/>
    </mc:Choice>
  </mc:AlternateContent>
  <xr:revisionPtr revIDLastSave="0" documentId="13_ncr:1_{BE93AE7A-D7ED-4F79-B810-5F19C975ACA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6" sheetId="1" r:id="rId1"/>
  </sheets>
  <definedNames>
    <definedName name="_xlnm.Print_Area" localSheetId="0">'6'!$A$1:$J$17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7" i="1" l="1"/>
  <c r="I10" i="1"/>
  <c r="I8" i="1"/>
  <c r="H8" i="1" s="1"/>
  <c r="F11" i="1"/>
  <c r="I11" i="1" s="1"/>
  <c r="H11" i="1" s="1"/>
  <c r="F12" i="1"/>
  <c r="I12" i="1" s="1"/>
  <c r="H12" i="1" s="1"/>
  <c r="F13" i="1"/>
  <c r="I13" i="1" s="1"/>
  <c r="H13" i="1" s="1"/>
  <c r="F14" i="1"/>
  <c r="I14" i="1" s="1"/>
  <c r="H14" i="1" s="1"/>
  <c r="F15" i="1"/>
  <c r="I15" i="1" s="1"/>
  <c r="H15" i="1" s="1"/>
  <c r="F16" i="1"/>
  <c r="I16" i="1" s="1"/>
  <c r="H16" i="1" s="1"/>
  <c r="F8" i="1"/>
  <c r="F9" i="1"/>
  <c r="I9" i="1" s="1"/>
  <c r="H9" i="1" s="1"/>
  <c r="I17" i="1" l="1"/>
</calcChain>
</file>

<file path=xl/sharedStrings.xml><?xml version="1.0" encoding="utf-8"?>
<sst xmlns="http://schemas.openxmlformats.org/spreadsheetml/2006/main" count="33" uniqueCount="27">
  <si>
    <t xml:space="preserve"> Formularz cenowo- techniczny  zadania nr 2</t>
  </si>
  <si>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</si>
  <si>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</si>
  <si>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</si>
  <si>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</si>
  <si>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</si>
  <si>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</si>
  <si>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</si>
  <si>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szt</t>
  </si>
  <si>
    <t>RAZEM :</t>
  </si>
  <si>
    <t>Wartość netto
6=4x5</t>
  </si>
  <si>
    <t>Cena jednostkowa brutto
8=9/4</t>
  </si>
  <si>
    <t>Wartość
brutto
9=6+7</t>
  </si>
  <si>
    <r>
      <t>Igły sterylne typu Spinocan</t>
    </r>
    <r>
      <rPr>
        <sz val="10"/>
        <rFont val="Calibri"/>
        <family val="2"/>
        <charset val="238"/>
        <scheme val="minor"/>
      </rPr>
      <t>, podpajęczynówkowe ze szlifem typu Quinke; przeźroczysty eliptyczny uchwyt ze wskaźnikiem położenia szlifu igły z wbudowanym pryzmatem zmieniającym się po wypełnieniu PMR; uchwyt mandrynu w kolorze kodu rozmiaru; uchwyt z czterema otworami z każdej strony; w rozmiarze:
G 25 – 0,5 x 88 mm -</t>
    </r>
  </si>
  <si>
    <r>
      <t>Igły sterylne typu Epican</t>
    </r>
    <r>
      <rPr>
        <sz val="10"/>
        <rFont val="Calibri"/>
        <family val="2"/>
        <charset val="238"/>
        <scheme val="minor"/>
      </rPr>
      <t xml:space="preserve"> pediatryczne do znieczuleń zewnątrzoponowych z dostępu krzyżowego o szlifie 32°; znacznik głębokości co 5 mm; przeźroczysty uchwyt; mandryn dokładnie wypełniający igłę – igła nie wycina tkanek, chroni przed ryzykiem guzów epidermoidalnych; uchwyt mandrynu w kolorze kodu rozmiaru; rozmiar: 
G 22 – 0,73 x 35 mm -</t>
    </r>
  </si>
  <si>
    <t xml:space="preserve">27 G 0,40 x 40 mm - </t>
  </si>
  <si>
    <t>25 G 0,50 x 40 mm -</t>
  </si>
  <si>
    <t>21 G 0,80 x 50 mm -</t>
  </si>
  <si>
    <t>20 G 0,90 x 50 mm -</t>
  </si>
  <si>
    <t>21 G 0,80 x 80 mm -</t>
  </si>
  <si>
    <r>
      <t>Igły iniekcyjne typu Sterican</t>
    </r>
    <r>
      <rPr>
        <sz val="10"/>
        <rFont val="Calibri"/>
        <family val="2"/>
        <charset val="238"/>
        <scheme val="minor"/>
      </rPr>
      <t xml:space="preserve">, jednokrotnego użytku, sterylne, cienkościenne, wykonane z cienkiej stali chromowo-niklowej, o bardzo gładkiej powierzchni pokrytej cienką warstwą silikonu, ze specjalnym szlifem minimalizującym ból podczas wkłucia, z przezroczystym uchwytem wykonanym z polipropylenu, op. a 100 sztuk, w rozmiarach:
</t>
    </r>
  </si>
  <si>
    <t>20 G 0,90 x 70 mm -</t>
  </si>
  <si>
    <t xml:space="preserve">
</t>
  </si>
  <si>
    <r>
      <t>1.</t>
    </r>
    <r>
      <rPr>
        <sz val="10"/>
        <rFont val="Calibri"/>
        <family val="2"/>
        <charset val="238"/>
        <scheme val="minor"/>
      </rPr>
      <t xml:space="preserve"> Przedmiotem zamówienia są sukcesywne dostawy </t>
    </r>
    <r>
      <rPr>
        <b/>
        <sz val="10"/>
        <rFont val="Calibri"/>
        <family val="2"/>
        <charset val="238"/>
        <scheme val="minor"/>
      </rPr>
      <t>igieł typu Spinocan, Epican, Sterican</t>
    </r>
    <r>
      <rPr>
        <sz val="10"/>
        <rFont val="Calibri"/>
        <family val="2"/>
        <charset val="238"/>
        <scheme val="minor"/>
      </rPr>
      <t xml:space="preserve">, zwanych dalej wyrobami.
</t>
    </r>
    <r>
      <rPr>
        <sz val="10"/>
        <color rgb="FF000000"/>
        <rFont val="Calibri"/>
        <family val="2"/>
        <charset val="238"/>
        <scheme val="minor"/>
      </rPr>
      <t xml:space="preserve">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</t>
    </r>
    <r>
      <rPr>
        <b/>
        <sz val="10"/>
        <color rgb="FF000000"/>
        <rFont val="Calibri"/>
        <family val="2"/>
        <charset val="238"/>
        <scheme val="minor"/>
      </rPr>
      <t xml:space="preserve">w terminie do ….* dni roboczych </t>
    </r>
    <r>
      <rPr>
        <sz val="10"/>
        <color rgb="FF000000"/>
        <rFont val="Calibri"/>
        <family val="2"/>
        <charset val="238"/>
        <scheme val="minor"/>
      </rPr>
      <t>od daty złożenia zamówienia za pośrednictwem poczty elektronicznej</t>
    </r>
    <r>
      <rPr>
        <b/>
        <sz val="10"/>
        <color rgb="FF000000"/>
        <rFont val="Calibri"/>
        <family val="2"/>
        <charset val="238"/>
        <scheme val="minor"/>
      </rPr>
      <t xml:space="preserve"> na adres e-mail: ……………...................*</t>
    </r>
    <r>
      <rPr>
        <sz val="10"/>
        <color rgb="FF00000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7. Dopuszcza się składania ofert na asortyment w innych opakowaniach jednostkowych z przeliczeniem oferowanych ilości do wartości sumarycznej wymaganej przez Zamawiającego, w zaokrągleniu do pełnego opakowania w górę.
</t>
    </r>
    <r>
      <rPr>
        <sz val="10"/>
        <color rgb="FF000000"/>
        <rFont val="Calibri"/>
        <family val="2"/>
        <charset val="238"/>
        <scheme val="minor"/>
      </rPr>
      <t xml:space="preserve">8. Wykonawca oferuje realizację niniejszego zadania zgodnie z następującą kalkulacją:
</t>
    </r>
    <r>
      <rPr>
        <b/>
        <sz val="10"/>
        <color rgb="FF000000"/>
        <rFont val="Calibri"/>
        <family val="2"/>
        <charset val="238"/>
        <scheme val="minor"/>
      </rPr>
      <t>*wypełnia Wykonawca</t>
    </r>
    <r>
      <rPr>
        <sz val="10"/>
        <color rgb="FF000000"/>
        <rFont val="Calibri"/>
        <family val="2"/>
        <charset val="238"/>
        <scheme val="minor"/>
      </rPr>
      <t xml:space="preserve">
</t>
    </r>
  </si>
  <si>
    <t>op.</t>
  </si>
  <si>
    <t xml:space="preserve"> Załącznik nr 1 do umowy nr NZ.261.54.2.2023</t>
  </si>
  <si>
    <t xml:space="preserve"> Załącznik nr 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</si>
</sst>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[$€-407];[Red]\-#,##0.00\ [$€-407]"/>
    <numFmt numFmtId="165" formatCode="#,###.00"/>
  </numFmts>
  <fonts count="14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33">
    <xf numFmtId="0" fontId="0" fillId="0" borderId="0" xfId="0"/>
    <xf numFmtId="0" fontId="5" fillId="0" borderId="0" xfId="0" applyFont="1"/>
    <xf numFmtId="0" fontId="8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11" fillId="0" borderId="0" xfId="0" applyFont="1"/>
    <xf numFmtId="2" fontId="6" fillId="3" borderId="1" xfId="0" applyNumberFormat="1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 wrapText="1"/>
    </xf>
    <xf numFmtId="9" fontId="6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9" fontId="13" fillId="3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43" fontId="13" fillId="0" borderId="1" xfId="0" applyNumberFormat="1" applyFont="1" applyBorder="1" applyAlignment="1">
      <alignment horizontal="center" vertical="center" wrapText="1"/>
    </xf>
    <xf numFmtId="43" fontId="7" fillId="0" borderId="2" xfId="0" applyNumberFormat="1" applyFont="1" applyBorder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43" fontId="9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tabSelected="1" topLeftCell="A7" zoomScaleNormal="100" zoomScaleSheetLayoutView="100" zoomScalePageLayoutView="110" workbookViewId="0">
      <selection activeCell="F18" sqref="F18"/>
    </sheetView>
  </sheetViews>
  <sheetFormatPr defaultColWidth="11.7109375" defaultRowHeight="12.75" x14ac:dyDescent="0.2"/>
  <cols>
    <col min="1" max="1" width="5" style="1" customWidth="1"/>
    <col min="2" max="2" width="58" style="1" customWidth="1"/>
    <col min="3" max="3" width="5.42578125" style="1" customWidth="1"/>
    <col min="4" max="4" width="6.28515625" style="1" customWidth="1"/>
    <col min="5" max="5" width="11" style="1" customWidth="1"/>
    <col min="6" max="6" width="14.140625" style="1" customWidth="1"/>
    <col min="7" max="7" width="7.42578125" style="1" customWidth="1"/>
    <col min="8" max="8" width="12.28515625" style="1" customWidth="1"/>
    <col min="9" max="9" width="19.42578125" style="1" customWidth="1"/>
    <col min="10" max="10" width="27.85546875" style="1" customWidth="1"/>
    <col min="11" max="16384" width="11.7109375" style="1"/>
  </cols>
  <sheetData>
    <row r="1" spans="1:10" ht="15" x14ac:dyDescent="0.25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 x14ac:dyDescent="0.25">
      <c r="A2" s="24" t="s">
        <v>25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4" customHeight="1" x14ac:dyDescent="0.2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291.75" customHeight="1" x14ac:dyDescent="0.2">
      <c r="A4" s="26" t="s">
        <v>23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21" customHeight="1" x14ac:dyDescent="0.2"/>
    <row r="6" spans="1:10" ht="48" x14ac:dyDescent="0.2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10</v>
      </c>
      <c r="G6" s="2" t="s">
        <v>6</v>
      </c>
      <c r="H6" s="2" t="s">
        <v>11</v>
      </c>
      <c r="I6" s="2" t="s">
        <v>12</v>
      </c>
      <c r="J6" s="2" t="s">
        <v>7</v>
      </c>
    </row>
    <row r="7" spans="1:10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0" ht="96.75" customHeight="1" x14ac:dyDescent="0.2">
      <c r="A8" s="4">
        <v>1</v>
      </c>
      <c r="B8" s="5" t="s">
        <v>13</v>
      </c>
      <c r="C8" s="6" t="s">
        <v>8</v>
      </c>
      <c r="D8" s="6">
        <v>24</v>
      </c>
      <c r="E8" s="10"/>
      <c r="F8" s="19">
        <f>ROUND(D8*E8,2)</f>
        <v>0</v>
      </c>
      <c r="G8" s="11"/>
      <c r="H8" s="19">
        <f>ROUND(I8/D8,2)</f>
        <v>0</v>
      </c>
      <c r="I8" s="19">
        <f>ROUND(F8*G8+F8,2)</f>
        <v>0</v>
      </c>
      <c r="J8" s="7"/>
    </row>
    <row r="9" spans="1:10" ht="99" customHeight="1" x14ac:dyDescent="0.2">
      <c r="A9" s="4">
        <v>2</v>
      </c>
      <c r="B9" s="5" t="s">
        <v>14</v>
      </c>
      <c r="C9" s="6" t="s">
        <v>8</v>
      </c>
      <c r="D9" s="6">
        <v>150</v>
      </c>
      <c r="E9" s="10"/>
      <c r="F9" s="19">
        <f t="shared" ref="F9:F16" si="0">ROUND(D9*E9,2)</f>
        <v>0</v>
      </c>
      <c r="G9" s="11"/>
      <c r="H9" s="19">
        <f t="shared" ref="H9:H16" si="1">ROUND(I9/D9,2)</f>
        <v>0</v>
      </c>
      <c r="I9" s="19">
        <f>ROUND(F9*G9+F9,2)</f>
        <v>0</v>
      </c>
      <c r="J9" s="7"/>
    </row>
    <row r="10" spans="1:10" ht="78" customHeight="1" x14ac:dyDescent="0.2">
      <c r="A10" s="27">
        <v>3</v>
      </c>
      <c r="B10" s="5" t="s">
        <v>20</v>
      </c>
      <c r="C10" s="2" t="s">
        <v>22</v>
      </c>
      <c r="D10" s="6"/>
      <c r="E10" s="14"/>
      <c r="F10" s="19"/>
      <c r="G10" s="15"/>
      <c r="H10" s="19"/>
      <c r="I10" s="19">
        <f t="shared" ref="I10:I16" si="2">ROUND(F10*G10+F10,2)</f>
        <v>0</v>
      </c>
      <c r="J10" s="30"/>
    </row>
    <row r="11" spans="1:10" ht="18.75" customHeight="1" x14ac:dyDescent="0.2">
      <c r="A11" s="28"/>
      <c r="B11" s="16" t="s">
        <v>15</v>
      </c>
      <c r="C11" s="2" t="s">
        <v>24</v>
      </c>
      <c r="D11" s="6">
        <v>10</v>
      </c>
      <c r="E11" s="17"/>
      <c r="F11" s="20">
        <f t="shared" si="0"/>
        <v>0</v>
      </c>
      <c r="G11" s="18"/>
      <c r="H11" s="19">
        <f t="shared" si="1"/>
        <v>0</v>
      </c>
      <c r="I11" s="19">
        <f t="shared" si="2"/>
        <v>0</v>
      </c>
      <c r="J11" s="31"/>
    </row>
    <row r="12" spans="1:10" ht="18.75" customHeight="1" x14ac:dyDescent="0.2">
      <c r="A12" s="28"/>
      <c r="B12" s="16" t="s">
        <v>16</v>
      </c>
      <c r="C12" s="2" t="s">
        <v>24</v>
      </c>
      <c r="D12" s="6">
        <v>10</v>
      </c>
      <c r="E12" s="17"/>
      <c r="F12" s="20">
        <f t="shared" si="0"/>
        <v>0</v>
      </c>
      <c r="G12" s="18"/>
      <c r="H12" s="19">
        <f t="shared" si="1"/>
        <v>0</v>
      </c>
      <c r="I12" s="19">
        <f t="shared" si="2"/>
        <v>0</v>
      </c>
      <c r="J12" s="31"/>
    </row>
    <row r="13" spans="1:10" ht="18.75" customHeight="1" x14ac:dyDescent="0.2">
      <c r="A13" s="28"/>
      <c r="B13" s="16" t="s">
        <v>17</v>
      </c>
      <c r="C13" s="2" t="s">
        <v>24</v>
      </c>
      <c r="D13" s="6">
        <v>12</v>
      </c>
      <c r="E13" s="17"/>
      <c r="F13" s="20">
        <f t="shared" si="0"/>
        <v>0</v>
      </c>
      <c r="G13" s="18"/>
      <c r="H13" s="19">
        <f t="shared" si="1"/>
        <v>0</v>
      </c>
      <c r="I13" s="19">
        <f t="shared" si="2"/>
        <v>0</v>
      </c>
      <c r="J13" s="31"/>
    </row>
    <row r="14" spans="1:10" ht="18.75" customHeight="1" x14ac:dyDescent="0.2">
      <c r="A14" s="28"/>
      <c r="B14" s="16" t="s">
        <v>18</v>
      </c>
      <c r="C14" s="2" t="s">
        <v>24</v>
      </c>
      <c r="D14" s="6">
        <v>2</v>
      </c>
      <c r="E14" s="17"/>
      <c r="F14" s="20">
        <f t="shared" si="0"/>
        <v>0</v>
      </c>
      <c r="G14" s="18"/>
      <c r="H14" s="19">
        <f t="shared" si="1"/>
        <v>0</v>
      </c>
      <c r="I14" s="19">
        <f t="shared" si="2"/>
        <v>0</v>
      </c>
      <c r="J14" s="31"/>
    </row>
    <row r="15" spans="1:10" ht="18.75" customHeight="1" x14ac:dyDescent="0.2">
      <c r="A15" s="28"/>
      <c r="B15" s="16" t="s">
        <v>19</v>
      </c>
      <c r="C15" s="2" t="s">
        <v>24</v>
      </c>
      <c r="D15" s="6">
        <v>2</v>
      </c>
      <c r="E15" s="17"/>
      <c r="F15" s="20">
        <f t="shared" si="0"/>
        <v>0</v>
      </c>
      <c r="G15" s="18"/>
      <c r="H15" s="19">
        <f t="shared" si="1"/>
        <v>0</v>
      </c>
      <c r="I15" s="19">
        <f t="shared" si="2"/>
        <v>0</v>
      </c>
      <c r="J15" s="31"/>
    </row>
    <row r="16" spans="1:10" ht="18.75" customHeight="1" x14ac:dyDescent="0.2">
      <c r="A16" s="29"/>
      <c r="B16" s="16" t="s">
        <v>21</v>
      </c>
      <c r="C16" s="2" t="s">
        <v>24</v>
      </c>
      <c r="D16" s="6">
        <v>2</v>
      </c>
      <c r="E16" s="17"/>
      <c r="F16" s="20">
        <f t="shared" si="0"/>
        <v>0</v>
      </c>
      <c r="G16" s="18"/>
      <c r="H16" s="19">
        <f t="shared" si="1"/>
        <v>0</v>
      </c>
      <c r="I16" s="19">
        <f t="shared" si="2"/>
        <v>0</v>
      </c>
      <c r="J16" s="32"/>
    </row>
    <row r="17" spans="2:9" ht="21" customHeight="1" x14ac:dyDescent="0.2">
      <c r="B17" s="8"/>
      <c r="E17" s="12" t="s">
        <v>9</v>
      </c>
      <c r="F17" s="21">
        <f>ROUND(SUM(F8:F16),2)</f>
        <v>0</v>
      </c>
      <c r="G17" s="13"/>
      <c r="H17" s="22"/>
      <c r="I17" s="23">
        <f t="shared" ref="I17" si="3">ROUND(F17*G17+F17,2)</f>
        <v>0</v>
      </c>
    </row>
    <row r="18" spans="2:9" x14ac:dyDescent="0.2">
      <c r="B18" s="9"/>
    </row>
    <row r="19" spans="2:9" x14ac:dyDescent="0.2">
      <c r="B19" s="8"/>
    </row>
    <row r="20" spans="2:9" x14ac:dyDescent="0.2">
      <c r="B20" s="8"/>
    </row>
    <row r="21" spans="2:9" x14ac:dyDescent="0.2">
      <c r="B21" s="8"/>
    </row>
  </sheetData>
  <mergeCells count="6">
    <mergeCell ref="A1:J1"/>
    <mergeCell ref="A2:J2"/>
    <mergeCell ref="A3:J3"/>
    <mergeCell ref="A4:J4"/>
    <mergeCell ref="A10:A16"/>
    <mergeCell ref="J10:J16"/>
  </mergeCells>
  <printOptions horizontalCentered="1"/>
  <pageMargins left="0.118055555555556" right="0.118055555555556" top="0.74791666666666701" bottom="0.35416666666666702" header="0.511811023622047" footer="0.511811023622047"/>
  <pageSetup paperSize="9" scale="88" fitToHeight="0" orientation="landscape" horizontalDpi="300" verticalDpi="300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10900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6</vt:lpstr>
      <vt:lpstr>'6'!Obszar_wydruku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76</cp:revision>
  <cp:lastPrinted>2023-12-21T07:17:25Z</cp:lastPrinted>
  <dcterms:created xsi:type="dcterms:W3CDTF">2009-04-16T11:32:48Z</dcterms:created>
  <dcterms:modified xsi:type="dcterms:W3CDTF">2023-12-22T08:55:32Z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