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6ace68475dd33ab8/Pulpit/Postępowania Kancelaria DS/Szpital Powiatowy w Golubiu Dobrzyniu/DTZ.382.10.2024 opatrunki/SWZ z załącznikami/do publikacji/"/>
    </mc:Choice>
  </mc:AlternateContent>
  <xr:revisionPtr revIDLastSave="14" documentId="8_{A5FB6B91-1F58-4F05-98FA-F00984D09A4F}" xr6:coauthVersionLast="47" xr6:coauthVersionMax="47" xr10:uidLastSave="{10F79D85-665E-46F3-A0D0-958600F23834}"/>
  <bookViews>
    <workbookView xWindow="-108" yWindow="-108" windowWidth="23256" windowHeight="12456" tabRatio="837" xr2:uid="{00000000-000D-0000-FFFF-FFFF00000000}"/>
  </bookViews>
  <sheets>
    <sheet name="Część 1" sheetId="1" r:id="rId1"/>
    <sheet name="Częśc 2" sheetId="2" r:id="rId2"/>
    <sheet name="Częśc 3" sheetId="3" r:id="rId3"/>
    <sheet name="Częśc 4" sheetId="4" r:id="rId4"/>
    <sheet name="Częśc 5" sheetId="5" r:id="rId5"/>
    <sheet name="Częśc 6" sheetId="6" r:id="rId6"/>
    <sheet name="Część 7" sheetId="7" r:id="rId7"/>
    <sheet name="Część 8" sheetId="8" r:id="rId8"/>
    <sheet name="Część 9" sheetId="9" r:id="rId9"/>
    <sheet name="Częśc 10" sheetId="10" r:id="rId10"/>
    <sheet name="Częśc 11" sheetId="11" r:id="rId1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" i="11" l="1"/>
  <c r="F10" i="11"/>
  <c r="F11" i="11"/>
  <c r="F12" i="11"/>
  <c r="F8" i="11"/>
  <c r="F13" i="11" s="1"/>
  <c r="F11" i="1"/>
  <c r="H12" i="11"/>
  <c r="I12" i="11" s="1"/>
  <c r="H11" i="11"/>
  <c r="I11" i="11" s="1"/>
  <c r="H10" i="11"/>
  <c r="I10" i="11" s="1"/>
  <c r="H9" i="11"/>
  <c r="I9" i="11" s="1"/>
  <c r="F12" i="10"/>
  <c r="F11" i="10"/>
  <c r="F10" i="10"/>
  <c r="F9" i="10"/>
  <c r="F8" i="10"/>
  <c r="F11" i="9"/>
  <c r="F10" i="9"/>
  <c r="F9" i="9"/>
  <c r="F8" i="9"/>
  <c r="F13" i="8"/>
  <c r="F12" i="8"/>
  <c r="F11" i="8"/>
  <c r="F10" i="8"/>
  <c r="F9" i="8"/>
  <c r="F8" i="8"/>
  <c r="F11" i="7"/>
  <c r="F10" i="7"/>
  <c r="F9" i="7"/>
  <c r="F8" i="7"/>
  <c r="F12" i="6"/>
  <c r="F11" i="6"/>
  <c r="F10" i="6"/>
  <c r="F9" i="6"/>
  <c r="F8" i="6"/>
  <c r="F16" i="5"/>
  <c r="F15" i="5"/>
  <c r="F14" i="5"/>
  <c r="F13" i="5"/>
  <c r="F12" i="5"/>
  <c r="F11" i="5"/>
  <c r="F10" i="5"/>
  <c r="F9" i="5"/>
  <c r="F8" i="5"/>
  <c r="F18" i="4"/>
  <c r="F17" i="4"/>
  <c r="F16" i="4"/>
  <c r="F15" i="4"/>
  <c r="F14" i="4"/>
  <c r="F13" i="4"/>
  <c r="F12" i="4"/>
  <c r="F11" i="4"/>
  <c r="F10" i="4"/>
  <c r="F9" i="4"/>
  <c r="F8" i="4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12" i="2"/>
  <c r="F11" i="2"/>
  <c r="F10" i="2"/>
  <c r="F9" i="2"/>
  <c r="F8" i="2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0" i="1"/>
  <c r="F9" i="1"/>
  <c r="F8" i="1"/>
  <c r="H8" i="11" l="1"/>
  <c r="I8" i="11" s="1"/>
  <c r="F13" i="2"/>
  <c r="F17" i="5"/>
  <c r="F13" i="10"/>
  <c r="H13" i="11"/>
  <c r="I13" i="11"/>
  <c r="I11" i="5"/>
  <c r="I14" i="3"/>
  <c r="I10" i="6"/>
  <c r="F19" i="4"/>
  <c r="F29" i="3"/>
  <c r="F13" i="6"/>
  <c r="F14" i="8"/>
  <c r="H23" i="1"/>
  <c r="I23" i="1" s="1"/>
  <c r="H11" i="2"/>
  <c r="I11" i="2" s="1"/>
  <c r="H13" i="3"/>
  <c r="I13" i="3" s="1"/>
  <c r="H25" i="3"/>
  <c r="I25" i="3" s="1"/>
  <c r="H11" i="5"/>
  <c r="H15" i="5"/>
  <c r="I15" i="5" s="1"/>
  <c r="H9" i="6"/>
  <c r="I9" i="6" s="1"/>
  <c r="H11" i="7"/>
  <c r="I11" i="7" s="1"/>
  <c r="H10" i="8"/>
  <c r="I10" i="8" s="1"/>
  <c r="H11" i="9"/>
  <c r="I11" i="9" s="1"/>
  <c r="H10" i="10"/>
  <c r="I10" i="10" s="1"/>
  <c r="F27" i="1"/>
  <c r="H11" i="1"/>
  <c r="I11" i="1" s="1"/>
  <c r="H15" i="1"/>
  <c r="I15" i="1" s="1"/>
  <c r="H19" i="1"/>
  <c r="I19" i="1" s="1"/>
  <c r="H9" i="3"/>
  <c r="I9" i="3" s="1"/>
  <c r="H17" i="3"/>
  <c r="I17" i="3" s="1"/>
  <c r="H21" i="3"/>
  <c r="I21" i="3" s="1"/>
  <c r="H11" i="4"/>
  <c r="I11" i="4" s="1"/>
  <c r="H15" i="4"/>
  <c r="I15" i="4" s="1"/>
  <c r="F12" i="7"/>
  <c r="F12" i="9"/>
  <c r="H8" i="1"/>
  <c r="I8" i="1" s="1"/>
  <c r="H12" i="1"/>
  <c r="I12" i="1" s="1"/>
  <c r="H16" i="1"/>
  <c r="I16" i="1" s="1"/>
  <c r="H20" i="1"/>
  <c r="I20" i="1" s="1"/>
  <c r="H24" i="1"/>
  <c r="I24" i="1" s="1"/>
  <c r="H8" i="2"/>
  <c r="I8" i="2" s="1"/>
  <c r="H12" i="2"/>
  <c r="I12" i="2" s="1"/>
  <c r="H10" i="3"/>
  <c r="I10" i="3" s="1"/>
  <c r="H14" i="3"/>
  <c r="H18" i="3"/>
  <c r="I18" i="3" s="1"/>
  <c r="H22" i="3"/>
  <c r="I22" i="3" s="1"/>
  <c r="H26" i="3"/>
  <c r="I26" i="3" s="1"/>
  <c r="H8" i="4"/>
  <c r="I8" i="4" s="1"/>
  <c r="H12" i="4"/>
  <c r="I12" i="4" s="1"/>
  <c r="H16" i="4"/>
  <c r="I16" i="4" s="1"/>
  <c r="H8" i="5"/>
  <c r="I8" i="5" s="1"/>
  <c r="H12" i="5"/>
  <c r="I12" i="5" s="1"/>
  <c r="H16" i="5"/>
  <c r="I16" i="5" s="1"/>
  <c r="H10" i="6"/>
  <c r="H8" i="7"/>
  <c r="I8" i="7" s="1"/>
  <c r="H11" i="8"/>
  <c r="I11" i="8" s="1"/>
  <c r="H8" i="9"/>
  <c r="H11" i="10"/>
  <c r="I11" i="10" s="1"/>
  <c r="H9" i="1"/>
  <c r="I9" i="1" s="1"/>
  <c r="H13" i="1"/>
  <c r="I13" i="1" s="1"/>
  <c r="H17" i="1"/>
  <c r="I17" i="1" s="1"/>
  <c r="H21" i="1"/>
  <c r="I21" i="1" s="1"/>
  <c r="H25" i="1"/>
  <c r="I25" i="1" s="1"/>
  <c r="H9" i="2"/>
  <c r="I9" i="2" s="1"/>
  <c r="H11" i="3"/>
  <c r="I11" i="3" s="1"/>
  <c r="H15" i="3"/>
  <c r="I15" i="3" s="1"/>
  <c r="H19" i="3"/>
  <c r="I19" i="3" s="1"/>
  <c r="H23" i="3"/>
  <c r="I23" i="3" s="1"/>
  <c r="H27" i="3"/>
  <c r="I27" i="3" s="1"/>
  <c r="H9" i="4"/>
  <c r="I9" i="4" s="1"/>
  <c r="H13" i="4"/>
  <c r="I13" i="4" s="1"/>
  <c r="H17" i="4"/>
  <c r="I17" i="4" s="1"/>
  <c r="H9" i="5"/>
  <c r="I9" i="5" s="1"/>
  <c r="H13" i="5"/>
  <c r="I13" i="5" s="1"/>
  <c r="H11" i="6"/>
  <c r="I11" i="6" s="1"/>
  <c r="H9" i="7"/>
  <c r="I9" i="7" s="1"/>
  <c r="H8" i="8"/>
  <c r="I8" i="8" s="1"/>
  <c r="H12" i="8"/>
  <c r="I12" i="8" s="1"/>
  <c r="H9" i="9"/>
  <c r="I9" i="9" s="1"/>
  <c r="H8" i="10"/>
  <c r="H12" i="10"/>
  <c r="I12" i="10" s="1"/>
  <c r="I8" i="10"/>
  <c r="H10" i="1"/>
  <c r="I10" i="1" s="1"/>
  <c r="H14" i="1"/>
  <c r="I14" i="1" s="1"/>
  <c r="H18" i="1"/>
  <c r="I18" i="1" s="1"/>
  <c r="H22" i="1"/>
  <c r="I22" i="1" s="1"/>
  <c r="H26" i="1"/>
  <c r="I26" i="1" s="1"/>
  <c r="H10" i="2"/>
  <c r="I10" i="2" s="1"/>
  <c r="H8" i="3"/>
  <c r="I8" i="3" s="1"/>
  <c r="H12" i="3"/>
  <c r="I12" i="3" s="1"/>
  <c r="H16" i="3"/>
  <c r="I16" i="3" s="1"/>
  <c r="H20" i="3"/>
  <c r="I20" i="3" s="1"/>
  <c r="H24" i="3"/>
  <c r="I24" i="3" s="1"/>
  <c r="H28" i="3"/>
  <c r="I28" i="3" s="1"/>
  <c r="H10" i="4"/>
  <c r="I10" i="4" s="1"/>
  <c r="H14" i="4"/>
  <c r="I14" i="4" s="1"/>
  <c r="H18" i="4"/>
  <c r="I18" i="4" s="1"/>
  <c r="H10" i="5"/>
  <c r="I10" i="5" s="1"/>
  <c r="H14" i="5"/>
  <c r="I14" i="5" s="1"/>
  <c r="H8" i="6"/>
  <c r="H12" i="6"/>
  <c r="I12" i="6" s="1"/>
  <c r="H10" i="7"/>
  <c r="I10" i="7" s="1"/>
  <c r="H9" i="8"/>
  <c r="I9" i="8" s="1"/>
  <c r="H13" i="8"/>
  <c r="I13" i="8" s="1"/>
  <c r="H10" i="9"/>
  <c r="I10" i="9" s="1"/>
  <c r="H9" i="10"/>
  <c r="I9" i="10" s="1"/>
  <c r="H13" i="6" l="1"/>
  <c r="I17" i="5"/>
  <c r="I13" i="2"/>
  <c r="I8" i="6"/>
  <c r="I13" i="6" s="1"/>
  <c r="I29" i="3"/>
  <c r="I12" i="7"/>
  <c r="H19" i="4"/>
  <c r="H27" i="1"/>
  <c r="H13" i="2"/>
  <c r="I14" i="8"/>
  <c r="H12" i="9"/>
  <c r="I27" i="1"/>
  <c r="I8" i="9"/>
  <c r="I12" i="9" s="1"/>
  <c r="H12" i="7"/>
  <c r="H17" i="5"/>
  <c r="I19" i="4"/>
  <c r="I13" i="10"/>
  <c r="H13" i="10"/>
  <c r="H29" i="3"/>
  <c r="H14" i="8"/>
</calcChain>
</file>

<file path=xl/sharedStrings.xml><?xml version="1.0" encoding="utf-8"?>
<sst xmlns="http://schemas.openxmlformats.org/spreadsheetml/2006/main" count="388" uniqueCount="155">
  <si>
    <t>Oznaczenie postępowania:</t>
  </si>
  <si>
    <t>Załącznik nr 2 do SWZ</t>
  </si>
  <si>
    <t>Uwaga! Załącznik aktywny - należy podać cenę jednostkową netto (kolumna 5).
Pozostałe komórki są obliczane automatycznie.</t>
  </si>
  <si>
    <t>Pakiet nr 1 - Przylepce</t>
  </si>
  <si>
    <t>Lp.</t>
  </si>
  <si>
    <t>Przedmiot zamówienia</t>
  </si>
  <si>
    <t>j.m.</t>
  </si>
  <si>
    <t>Ilość  zamawiana</t>
  </si>
  <si>
    <t>Cena jedn.netto</t>
  </si>
  <si>
    <t>Wartość netto(zł)</t>
  </si>
  <si>
    <t>Podatek VAT%</t>
  </si>
  <si>
    <t>Podatek VAT wartość(zł)</t>
  </si>
  <si>
    <t>wartość brutto(zł)</t>
  </si>
  <si>
    <t>Nazwa handlowa Producent</t>
  </si>
  <si>
    <t>Numer katalagowy</t>
  </si>
  <si>
    <t>6 = 4 x 5</t>
  </si>
  <si>
    <t>Przylepiec zbliżający brzegi rany do nieinwazyjnego zamykania małych ran i nacięć chir.Wykonany z pasków włókniny w kolarze cielistym, o zaokrąglonych brzegach 6x76mm Opakowanie x .150sz(1x3)</t>
  </si>
  <si>
    <t>op.</t>
  </si>
  <si>
    <t>Przylepiec zbliżający brzegi rany do nieinwazyjnego zamykania małych ran i nacięć chir.Wykonany z pasków włokniny w kolorze cielistym, o zaokrąglonych brzegach 3x76mmOpakowanie x 150sz(1x5)</t>
  </si>
  <si>
    <t>Włókninowy przylepiec z opatrunkiem 10 x 8cm. z centralnie położonym materiałem chłonnym o zaokrąglonych brzegach .Opakowaqnie x 25 szt</t>
  </si>
  <si>
    <t>Włókninowy przylepiec z opatrunkiem 15 x 8cm z centralnie położonym materiałem chłonnym o zaokrąglonych brzegach .Opakowanie x 25 szt.</t>
  </si>
  <si>
    <t>Włókninowy przylepiec z opatrunkiem 20 x 8cm. Z centralnie położonym materiałem chłonnym o zaokrąglonych brzegach.Opakowanie x 25 szt.</t>
  </si>
  <si>
    <t>Włókninowy plaster do mocowania kaniul z zaokrąglonymi brzegami z nacięciem i materiałem chłonnym położonym centralnie w roz. 6 x 8 cm.Opakowanie x  50 szt.</t>
  </si>
  <si>
    <t>Przylepiec na białej włókninie 2,5cm x 9,2cm na szpulce,Opakowanie x 1 szt.</t>
  </si>
  <si>
    <t>Przylepiec z porowatej przeźroczystej folii 2,5cm x 5 m na szpulce Opakowanie x  1 szt.</t>
  </si>
  <si>
    <t>Przylepiec z białej tkaniny wiskozowej 5cm x 5m na szpulce,Opakowanie x 1 szt</t>
  </si>
  <si>
    <t>Przylepiec z białej tkaniny wiskozowej 2,5 cm x 5m na szpulce.Opakowanie x 1 szt</t>
  </si>
  <si>
    <t>Przeźroczysty ,jałowy, samoprzylepny opatrunek z folii poliuretanowej z warstwą chłonną 5x7,2 cm pakowany pojedyńczo.Opakowanie x 50 szt</t>
  </si>
  <si>
    <t>Przeźroczysty , jałowy,samoprzylepny opatrunek z folii poliuretanowej z warstwą chłonną 9 x 15  cm.Pakowany pojedyńczo.Opakowanie  x 25 szt.</t>
  </si>
  <si>
    <t>Przylepiec z elastycznej włókniny 10cm x 10m rolka.Opakowanie x 1 szt</t>
  </si>
  <si>
    <t>Przylepiec z elastycznej włókniny 15cm x 10m rolka.Opakowanie x 1 szt</t>
  </si>
  <si>
    <t>Plaster z opatrunkiem na tkaninie 8cm x 5m.Opakowanie x 1 szt</t>
  </si>
  <si>
    <t>Samoprzylepny opatrunek z folii poliuretanowej z wcięciem dodatkowo wzmocnionym włókniną do zabezp. wkłucia z zaokrąglonymi brzegami 7x 9 cm .Opakowanie x.100 szt.</t>
  </si>
  <si>
    <t>Opatrunek oczny roz. 70 x 85 mm jałowy.Opakowanie x  25 szt.</t>
  </si>
  <si>
    <t>Przezroczysty opatrunek z folii poliuretanowej 5-6 x 7 cm Opakowanie x  100 szt.</t>
  </si>
  <si>
    <t>Przezroczysty opatrunek z folii poliuretanowej 10 x 12-15 cm.Opakowanie  x  50 szt.</t>
  </si>
  <si>
    <t>Razem</t>
  </si>
  <si>
    <t>* pola żółte wypełnia Wykonawca</t>
  </si>
  <si>
    <t>Uwaga! Załącznik aktywny - należy podać cenę jednostkową netto (kolumna 5.)
Pozostałe komórki są obliczane automatycznie.</t>
  </si>
  <si>
    <t>Pakiet nr 2 - Wyroby gazowe</t>
  </si>
  <si>
    <t>J.m.</t>
  </si>
  <si>
    <t>Ilość</t>
  </si>
  <si>
    <t>Podatek VAT %</t>
  </si>
  <si>
    <t>Wartość brutto(zł)</t>
  </si>
  <si>
    <t>Nazwa handlowa  Producent</t>
  </si>
  <si>
    <t>Numer katalog.</t>
  </si>
  <si>
    <t>Kompresy gazowe 10 x 10cm x 100 szt. Kompres z gazy bawełnianej chłonnej 17-nitkowej 8 warstw z podwijanymi brzegami(TEX 14,5),czas tonięcia &lt;_10sek Gaza spełnia wymogi EN 14079 lub równoważnej może być sterylizowana parą wodną lub tlenkiem etylenu odpowiednio zgodnie z DIN EN ISO 17665-1 lub równoważną lub DIN EN ISO11135-1 lub równoważną Rejestr. klasa I reg.4</t>
  </si>
  <si>
    <t>Kompresy gazowe 7,5x7,5cm x 100szt.Kompres z gazy bawełnianej,chłonnej 17-nitkowej, 8warstw z podwijanymi brzegami(TEX 14,5) Czas tonięcia &lt; 10sek.Gaza spełnia wymogi EN 14079 lub równoważnej może być sterylizowana parą wodną lub tlenkiem etylenu odpowiednio zgodnie z DIN EN ISO 17665-1 lub równoważną lub DIN EN ISO11135-1  lub równoważną Rejestr. klasa I reg.4</t>
  </si>
  <si>
    <t>Kompresy gazowe jałowe 10 x 10cm x 10 szt.ze znacznikiem rtg. Kompres z gazy bawełnianej chłonnej wykonanej zgodnie z EN 14079, 17-nitek, 12 warstw ,sterylizowane tlenkiem etylenu,podwójnie pakowane.Wewnatrz opakowania dwie naklejki do dokumentacji. Rejestr. klasa IIa reg.7</t>
  </si>
  <si>
    <t>Serweta operacyjna jałowa gazowa wykonana z gazy bawełnianej zgodnie z EN14079 4 ,sterylizowana tlenkiem etylenu,20 nitek,4 warstwy z nitką lub znacznikiem rtg, z tasiemką- 45 x 45 cm op=2szt., wymiar po praniu wstępnym 40 x 40 cm .Podwójnie pakowana.W opakowaniu dwie naklejki do dokumentacji Rejestr. klasa IIa reg.7</t>
  </si>
  <si>
    <t>Jałowy tupfer średni twardy do preparowania tkanek wykonany z gazy 24 nitkowej o wykroju  7,5x7,5cm z  elementem kontrastującym w promieniach rtg,podwójne opakowanie a 10 szt zawierające 2 naklejki do dokumentacji pakowany w dyspenser z przegródkami , każdy tupfer w osobnej przegródce, klasa IIa reg min 6</t>
  </si>
  <si>
    <t>Pakiet nr 3 – Opaski,materiały opatrunkowe.wyroby gazowe</t>
  </si>
  <si>
    <t>Numer katalag.</t>
  </si>
  <si>
    <t>Opaski elastyczne tkane, podtrzymujące 15 cm x 4 m  z zapinką a 1 szt.Opaska wielokrotnego użytku,pakowana pojedyńczo.Zapinka wewnątrz opakowania 65%bawełny rozciągliwość min.120%,masa powierzchniowa 103g/m2</t>
  </si>
  <si>
    <t>szt.</t>
  </si>
  <si>
    <t>Opaski elastyczne, tkane ,podtrzymujące 12 cm x 4 m z zapinką a 1 szt.  szt.Opaska wielokrotnego użytku,pakowana pojedyńczo.Zapinka wewnątrz opakowania.,min 65% bawełny rozciągliwość min.120%,masa powierzchniowa 103g/m2</t>
  </si>
  <si>
    <t>Opaski elastyczne, tkane ,podtrzymujące 10 cm x 4 m z zapinką a 1 szt.Opaska wielokrotnego użytku,pakowana pojedyńczo.Zapinka wewnątrz opakowania.,min 65% bawełny rozciągliwość min.120%,masa powierzchniowa 103g/m2</t>
  </si>
  <si>
    <t>Opaska dziana 5 cm x 4 m a 1 szt. (wiskoza 100%) dziana, masa 1 opaski 5,5 g, Pakowana pojedyńczo,</t>
  </si>
  <si>
    <t>Opaska dziana 10 cm x 4 m a 1 szt.(wiskoza 100%),dziana,masa 1 opaski 10g .Pakowana pojedyńczo</t>
  </si>
  <si>
    <t>Opaska dziana 15 cm x 4 m a 1 szt.(wiskoza 100%),dziana masa 1opaski 16g.Pakowana pojedyńczo</t>
  </si>
  <si>
    <t>Kohezyjna opaska 10cm x 4m podtrzymująca zawierająca w składzie bawełnę min.20% wiskozę, poliamid, syntet.subst. lepną(nie lateks) rozciągliwość 90%,masa 1 szt min.21,5g .Pakowana pojedyńczo</t>
  </si>
  <si>
    <t>Lignina w płatach , pakowana w worek zabezp. przed wilgocią, nie pyląca, miękka,bez śr. optycznie wybielających.Chłonność wody min.12g/g.Czas tonięcia max.2,3sek.</t>
  </si>
  <si>
    <t>kg</t>
  </si>
  <si>
    <t>Wata opatrunkowa 100% bawełniana op. a 500 g .wyrób medyczny</t>
  </si>
  <si>
    <t>Opaski gipsowe 14 cm x 3 m, czas wiązania do 5 min. rdzeń perforowany z tworzywa sztucznego (pakowane a 2 szt.)</t>
  </si>
  <si>
    <t>Opaski gipsowe 12 cm x 3 m, czas wiązania do 5 min. rdzeń perforowany z tworzywa sztucznego  (pakowane a 2 szt.)</t>
  </si>
  <si>
    <t>Opaski gipsowe 10 cm x 3 m, czas wiązania do 5 min. rdzeń perforowany z tworzywa sztucznego  (pakowane a 2 szt.)</t>
  </si>
  <si>
    <t>Podkłady podgipsowe,syntetyczne 15cm x 3 m x 1szt .Chłonnośc min.20g/g.gramatura nominalna 83g/m2</t>
  </si>
  <si>
    <t>Podkłady podgipsowe ,syntetyczne 10cm x 3 m x 1 szt.Chłonność min. 20g/g.gramatura nominalna 83g/m2</t>
  </si>
  <si>
    <t>Przylepiec chroniący ranę z warstwą chłonną o wysokiej absorbcji.25x76 mm.Nośnik w kolorze cielistym,elastyczny,wodoodpornyrny,mikroporowatry.Pakowany indywidualnie w opak.zbiorczym x 100szt</t>
  </si>
  <si>
    <t>Gaza jałowa,kopertowana 1m2 w opakowaniu papierowo - foliowym oraz dodatkowo owinięta w papier</t>
  </si>
  <si>
    <t>Jałowa opaska elastyczna o rozciągliwości 120 % (+ / - 10%), przędza bawełniania min. 65%, rozmiar 15 cm x 4 m, z zapinką. Opakowanie z wycięciem na kciuk ułatwiającym otwieranie.</t>
  </si>
  <si>
    <t>Jałowa opaska dziana podtrzymująca wiskozowa 4m x 15cm * 1szt. Opakowanie z wycięciem na kciuk ułatwiającym otwieranie z samoprzylepną etykietą do wklejania do dokumentacji pacjenta zawierające informacje: producent, nazwa handlowa, rozmiar, ilość sztuk w opakowaniu, LOT, data ważności.</t>
  </si>
  <si>
    <t>Podkład podgipsowy syntetyczny jałowy,  nominalna masa powierzchniowa 83 g/m2 (+/- 15 g/m2), rozmiar 15 cm x 3 m * 1 szt. Opakowanie z wycięciem na kciuk ułatwiającym otwieranie, z samoprzylepną etykietą do wklejania do dokumentacji pacjenta zawierające informacje: producent, nazwa handlowa, rozmiar, ilość sztuk w opakowaniu, LOT, data ważności. Opakowanie 1 szt.</t>
  </si>
  <si>
    <t>Setony jałowe z gazy 17 - nitkowej, 4 - warstwowe, wyrób medyczny klasa II a reg 7, rozmiar 2 m x 5 cm, opakowanie papierowo - foliowe z chemicznym wskaźnikiem potwierdzającym wykonanie sterylizacji wyrobu, zgodnym z normą PN-EN ISO 11140-1:2011 lub równoważną oraz dwiema naklejkami typu TAG, służącymi do wklejania do dokumentacji pacjenta, zawierającymi następujące informacje: oznaczenie producenta, indeks (REF), numer serii (LOT), data ważności, nazwa wyrobu, rozmiar, nitkowość, warstwowość, ilość szt. w opakowaniu</t>
  </si>
  <si>
    <t>Serwety operacyjne z gazy 17 - nitkowej, 4 - warstwowe, z nitką RTG i tasiemką, rozmiar 45 x 45 cm, opakowanie a'5 szt. Wyrób klasa II a reg 7,czas tonięcia w/gPNEN14079 lub równoważną max.1,05sek. Pakowane w opakowanie papierowo - foliowe z marginesem min. 1,5 cm uławiającym bezpyłowe otwieranie oraz dwiema naklejkami typu TAG, służącymi do wklejania do dokumentacji pacjenta, zawierającymi następujące informacje: oznaczenie producenta, indeks (REF), nazwa wyrobu, rozmiar, nitkowość, warstwowość, ilość szt. w opakowaniu</t>
  </si>
  <si>
    <t>Pakiet nr 4 - Opatrunki włókninowe</t>
  </si>
  <si>
    <t xml:space="preserve">Ilość  </t>
  </si>
  <si>
    <t>Wartość netto</t>
  </si>
  <si>
    <t>Pdatek VAT wartość</t>
  </si>
  <si>
    <t>Wartość brutto</t>
  </si>
  <si>
    <t>Opatrunek włókninowy(wiskoza,poliester) 6-warstwowy niesterylny 5cm x5cm pakowany po 100 szt.</t>
  </si>
  <si>
    <t>Opatrunek włókninowy(wiskoza,poliester) 6-warstwowy niesterylny 7,5cm x7,5cm pakowany po 100 szt.</t>
  </si>
  <si>
    <t>Opatrunek włókninowy(wiskoza,poliester) 6-warstwowy niesterylny 10cm x10cm pakowany po 100szt</t>
  </si>
  <si>
    <t>Opatrunek włókninowy(wiskoza,poliester) 6-warstwowy sterylny 5cm x5cm pakowany po 2 szt. op.x50</t>
  </si>
  <si>
    <t>Opatrunek włókninowy(wiskoza,poliester) 6-warstwowy sterylny7,5cm x7,5cm pakowany po 2 szt. op.x50</t>
  </si>
  <si>
    <t>Opatrunek włókninowy(wiskoza,poliester) 6-warstwowy sterylny 10cm x10cm pakowany po 2 szt. op.x50</t>
  </si>
  <si>
    <t>Opatrunek wysokochłonny z warstwą zabezpieczającą przed przesiąkaniem 15x25cm sterylny .pakowany pojedyńczo.Opakowanie zbiorcze x 30 szt</t>
  </si>
  <si>
    <t>Opatrunek wysokochłonny z warstwą zabezpieczającą przed przesiąkaniem 10 x 20 cm sterylny.Pakowany pojedyńczo Opakowanie zbiorcze x 30 szt</t>
  </si>
  <si>
    <t>Opatrunek włókninowy wielowarstwowy z aluminium 40x60 op.x 1 szt</t>
  </si>
  <si>
    <t>Opatrunek włókninowy wielowarstwowy z aluminium do zabezpieczenia rurki tracheostomijnej 8x9 cm op.x 50 szt.</t>
  </si>
  <si>
    <t>Chusta trójkątna wiskozowa</t>
  </si>
  <si>
    <t>Oznaczenie postępowania: DTZ.</t>
  </si>
  <si>
    <t>Pakiet nr 5 - Pieluchomajtki i pieluszki</t>
  </si>
  <si>
    <t>Podatek VAT wartość (zł)</t>
  </si>
  <si>
    <t>Wartość brutto (zł)</t>
  </si>
  <si>
    <t>Podkłady ginekologiczne poporodowe rozm. 34cm x 9cm., niesterylne, nadające się do sterylizacji w parze wodnej. Opakowanie a 10szt.</t>
  </si>
  <si>
    <t>Pieluchomajtki dla dorosłych zapinane na bokach na przylepce wielokrotnego zapinania, ściągacze taliowe z przodu i z tyłu rozm. M(przewidziany przez producenta dla osb o obwodzie pasa 75-110cm).Opakowanie x 30</t>
  </si>
  <si>
    <t>Pieluchomajtki dla dorosłych zapinane na bokach na przylepce wielokrotnego zapinania, ściągacze taliowe z przodu i z tyłu rozm. L(przewidziany przez producenta dla osb o obwodzie pasa 110-150cm)Opakowanie .x 30</t>
  </si>
  <si>
    <t>Pieluchomajtki dla dorosłych zapinane na bokach na przylepce wielokrotnego zapinania, ściągacze taliowe z przodu i z tyłu rozm. XL(przewidziany przez producenta dla osb o obwodzie pasa 130-170cm) op x 30</t>
  </si>
  <si>
    <t>Pieluszki jednorazowe dla noworodków z wycięciem na kikut pępowiny 2-5 kg x 1 szt. - Op. 42szt.</t>
  </si>
  <si>
    <t>Pieluszki jednorazowe 3-6 kg x38 szt.</t>
  </si>
  <si>
    <t>Podkłady chłonne na materac z włókninowymi lub foliowymi skrzydłami w rozm. 90 x 170-180 cm .Wkład chłonny z pulpy celulozowej, chłonność wg ISO 11 948-1 min. 2000 g .opakowanie x 30 szt</t>
  </si>
  <si>
    <t>Podkłady jednorazowe 60 x 90 cm z wkładem z pulpy celulozowej nieprzemakalny. Chłonność wg ISO 11 948-1 min. 1600 g Opakowanie x 30 szt</t>
  </si>
  <si>
    <t xml:space="preserve">Podkłady jednorazowe 40x 60 cm z wkładem z pulpy celulozowej nieprzemakalny. Chłonność wg ISO 11 948-1 min. 500 g Opakowannie x 30 szt
</t>
  </si>
  <si>
    <t>Uwaga!</t>
  </si>
  <si>
    <t>W poz.2-4  Pieluchomajtki  dla dorosłych, w całości zbudowane z warstw przepuszczających powietrze i parę wodną (zewnętrzna warstwa izolacyjna-paroprzepuszczalny laminat)podwójny wkład chłonny z superabsorbentem. System dystrybucji cieczy w postaci włókninowego paska ułożonego na górnym wkładzie chłonnym, podwójny indykator wilgotności, chłonność wg ISO 11948-1 min. 2600g dla poz. 3 i 4 oraz 2300 g dla pozycji 2</t>
  </si>
  <si>
    <t>W poz.5 i 6 miękkie zapięcie rzepowe wielokrotnego użytku nie elastyczne, superchłonny wkład wiążący wilgoć z dala od skóry, wew. i zew. warstwa polipropylenowa przepuszczająca powietrze do skóry dziecka. Produkty z atestem PZH, rekomendowane przez Instytut Matki i Dziecka</t>
  </si>
  <si>
    <t>Pakiet nr 6 - Serwety operacyjne</t>
  </si>
  <si>
    <t>Wartość  netto(zł)</t>
  </si>
  <si>
    <t>Podatek VAT wartość(zł</t>
  </si>
  <si>
    <t>Nazwa handlowa / Producent</t>
  </si>
  <si>
    <t>Serweta sterylna ,min.2-warstwowa samoprzylepna z otworem z możliwością dostosowania otworu 75 x 90 cm</t>
  </si>
  <si>
    <t>Serweta sterylna,min.2-warstwowa samoprzylepna z otworem z możliwością dostosowania otworu 45-50 x 75 cm</t>
  </si>
  <si>
    <t>Serweta sterylna  2-warstwowa,samoprzylepna z otworem 6, wym.50cm x 60-75cm</t>
  </si>
  <si>
    <t>Serweta sterylna  nieprzylepna 2-warstwowa, wym 37-.45cm x 45cm x szt.</t>
  </si>
  <si>
    <t>Serweta sterylna 2-warstwowa nieprzylepna 75 x 90 cm</t>
  </si>
  <si>
    <t>Pakiet nr 7 - Opatrunki specjalistyczne różne</t>
  </si>
  <si>
    <t>Opatrunek hydrokoloidowy standartowej grubości składający się z matrycy hydrokoloidowej 10x 10 cm x 10 szt</t>
  </si>
  <si>
    <t>op</t>
  </si>
  <si>
    <t>Opatrunek hydrowłóknisty 10 x10 x 10 szt.</t>
  </si>
  <si>
    <t>Opatrunek piankowy nieprzylepny 15x15cm x 10 szt.</t>
  </si>
  <si>
    <t>Opatrunek piankowy nieprzylepny  -10 x 10cm x 10 szt.</t>
  </si>
  <si>
    <t>RAZEM</t>
  </si>
  <si>
    <t>Pakiet nr 8 - Opatrunki przeciwoparzeniowe</t>
  </si>
  <si>
    <t>numer katalogowy</t>
  </si>
  <si>
    <t>Opatrunek przeciwoparzeniowy hydrożelowy w formie płatu hydrożelu stanowiący wodną kompozycję naturalnych i syntetycznych polimerów usieciowanych za pomocą wiązki elektronów wzmocniony włókniną na całej swojej powierzchni. Wym.10cmx10cm x 1 szt.</t>
  </si>
  <si>
    <t>Opatrunek przeciwoparzeniowy hydrożelowy w formie płatu hydrożelu stanowiący wodną kompozycję naturalnych i syntetycznych polimerów usieciowanych za pomocą wiązki elektronów wzmocniony włókniną na całej swojej powierzchni. Wym.20cm x 40 cm x 1 szt.</t>
  </si>
  <si>
    <t>Opatrunek przeciwoparzeniowy hydrożelowy  w formie płatu hydrożelu stanowiący wodną kompozycję naturalnych i syntetycznych polimerów usieciowanych za pomocą wiązki elektronów wzmocniony włókniną na całej swojej powierzchni. Wym. 60cm x 40 cm x 1 szt</t>
  </si>
  <si>
    <t>Opatrunek przeciwoparzeniowy hydrożelowy na twarzw formie płatu hydrożelu stanowiący wodną kompozycję naturalnych i syntetycznych polimerów usieciowanych za pomocą wiązki elektronów wzmocniony włókniną na całej swojej powierzchni. Wym.  30cm x 40 cm x 1 szt.</t>
  </si>
  <si>
    <t>Opatrunek hydrożelowy w formie płatu hydrożelu stanowiący wodną kompozycję naturalnych i syntetycznych polimerów usieciowanych za pomocą wiązki elektronów. Wym. 10x12cm x 1szt</t>
  </si>
  <si>
    <t>Opatrunek hydrożelowy w formie płatu hydrożelu stanowiący wodną kompozycję naturalnych i syntetycznych polimerów usieciowanych za pomocą wiązki elektronów. Wym. 12x 24cm x 1 szt</t>
  </si>
  <si>
    <t>Pakiet nr 9 - Opatrunki maściowe</t>
  </si>
  <si>
    <t>Cena jedn.neto</t>
  </si>
  <si>
    <t>PodaekVAT wartość(zł)</t>
  </si>
  <si>
    <t>Opatrunek maściowy 10 x 10 cm a 1 szt.</t>
  </si>
  <si>
    <t>Opatrunek maściowy 10 x 20 cm a 1 szt.</t>
  </si>
  <si>
    <t>Opatrunek na bazie maści neutralnej ze srebrem 10 x 20 x 1 szt.</t>
  </si>
  <si>
    <t>Opatrunek na bazie maści neutralnej ze srebrem 10x 10 cm x 1 szt.</t>
  </si>
  <si>
    <t>Oznaczenie postępowania</t>
  </si>
  <si>
    <t>Pakiet nr 10 - Siatkowe materiały opatrunkowe</t>
  </si>
  <si>
    <t>Nazwa handlowa/Producent</t>
  </si>
  <si>
    <t>Siatkowy rękaw opatrunkowy (poliamid,elastodien),nadający się do sterylizacji rozm.1,2-1,5cm, dł.po rozciągnięciu rolki 25 m</t>
  </si>
  <si>
    <t>Siatkowy rękaw opatrunkowy (poliamid,elastodien) nadający się do sterylizacji  rozm.2,4-2,9cm, dł.po rozciągnięciu rolki 25 m</t>
  </si>
  <si>
    <t>Siatkowy rękaw opatrunkowy (poliamid,elastodien) nadający się do sterylizacji  rozm.3,8-4,6cm, dł.po rozciągnięciu rolki 25 m</t>
  </si>
  <si>
    <t>Siatkowy rękaw opatrunkowy (poliamid,elastodien) nadający się do sterylizacji  rozm.6,5-7,5cm, dł.po rozciągnięciu rolki 25 m</t>
  </si>
  <si>
    <t>Siatkowy rękaw opatrunkowy (poliamid,elastodien) nadający się do sterylizacji  rozm.8,6-9,6cm, dł.po rozciągnięciu rolki 25 m</t>
  </si>
  <si>
    <t>Uwaga! Załącznik aktywny - należy podać cenę jednostkową netto(kolumna 5).
Pozostałe komórki są obliczane automatycznie.</t>
  </si>
  <si>
    <t>Pakiet nr 11 – Opatrunki lipidokoloidowe</t>
  </si>
  <si>
    <t>numer katalog.</t>
  </si>
  <si>
    <t>Włóknisty opatrunek lipidokoloidowy z siarczanem srebra o działaniu antybiofilmowym i antybakteryjnym,stosowany do ran powierzchniowych oraz głębokich,utrzymujący wilgotne środowisko 10x10cm  x 10 szt</t>
  </si>
  <si>
    <t>Włóknisty opatrunek lipidokoloidowy z siarczanem srebra o działaniu antybiofilmowym i antybakteryjnym,stosowany do ran powierzchniowych oraz głębokich,utrzymujący wilgotne środowisko 15x20cm  x 5 szt</t>
  </si>
  <si>
    <t>Opatrunek lipidokoloidowy  w postaci siatki z siarczanem srebra stosowany do ran głębokich i szczelinowatych 10x12cm  x 10 szt</t>
  </si>
  <si>
    <t>Opatrunek  lipokoloidowy włóknisty oczyszczający,utrzymujący wilgotne środowisko rany oraz skracający okres gojenia rany 10x12 cm x 10 szt</t>
  </si>
  <si>
    <t>Opatrunek  lipokoloidowy z warstwą włóknistą i pianką stosowany jako opatrunek pierwotny lub wtórny 10x12 cm x 10 szt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</si>
</sst>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415]General"/>
    <numFmt numFmtId="165" formatCode="[$-415]0.00"/>
    <numFmt numFmtId="166" formatCode="&quot; &quot;#,##0.00&quot;      &quot;;&quot;-&quot;#,##0.00&quot;      &quot;;&quot; -&quot;#&quot;      &quot;;@"/>
    <numFmt numFmtId="167" formatCode="[$-415]#,##0.00"/>
    <numFmt numFmtId="168" formatCode="[$-415]0.0"/>
    <numFmt numFmtId="169" formatCode="#,##0.00&quot; &quot;[$zł-415];[Red]&quot;-&quot;#,##0.00&quot; &quot;[$zł-415]"/>
  </numFmts>
  <fonts count="13" x14ac:knownFonts="1">
    <font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0"/>
      <color rgb="FFFF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sz val="12"/>
      <color rgb="FF000000"/>
      <name val="Times New Roman"/>
      <family val="1"/>
      <charset val="238"/>
    </font>
    <font>
      <b/>
      <sz val="8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b/>
      <sz val="9"/>
      <color rgb="FFFF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D965"/>
        <bgColor rgb="FFFFD965"/>
      </patternFill>
    </fill>
    <fill>
      <patternFill patternType="solid">
        <fgColor rgb="FF99CC00"/>
        <bgColor rgb="FF99CC00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9" fontId="3" fillId="0" borderId="0" applyBorder="0" applyProtection="0"/>
  </cellStyleXfs>
  <cellXfs count="94">
    <xf numFmtId="0" fontId="0" fillId="0" borderId="0" xfId="0"/>
    <xf numFmtId="164" fontId="5" fillId="0" borderId="0" xfId="1" applyFont="1" applyProtection="1"/>
    <xf numFmtId="164" fontId="1" fillId="0" borderId="0" xfId="1" applyProtection="1"/>
    <xf numFmtId="164" fontId="4" fillId="0" borderId="0" xfId="1" applyFont="1" applyProtection="1"/>
    <xf numFmtId="164" fontId="4" fillId="2" borderId="1" xfId="1" applyFont="1" applyFill="1" applyBorder="1" applyAlignment="1" applyProtection="1">
      <alignment horizontal="center" vertical="center" wrapText="1"/>
    </xf>
    <xf numFmtId="164" fontId="5" fillId="0" borderId="0" xfId="1" applyFont="1" applyAlignment="1" applyProtection="1">
      <alignment wrapText="1"/>
    </xf>
    <xf numFmtId="164" fontId="4" fillId="3" borderId="2" xfId="1" applyFont="1" applyFill="1" applyBorder="1" applyAlignment="1" applyProtection="1">
      <alignment horizontal="center" vertical="center" wrapText="1"/>
    </xf>
    <xf numFmtId="164" fontId="5" fillId="0" borderId="3" xfId="1" applyFont="1" applyBorder="1" applyAlignment="1" applyProtection="1">
      <alignment horizontal="center" vertical="center"/>
    </xf>
    <xf numFmtId="164" fontId="5" fillId="0" borderId="2" xfId="1" applyFont="1" applyBorder="1" applyAlignment="1" applyProtection="1">
      <alignment horizontal="left" vertical="center" wrapText="1"/>
    </xf>
    <xf numFmtId="164" fontId="5" fillId="0" borderId="4" xfId="1" applyFont="1" applyBorder="1" applyAlignment="1" applyProtection="1">
      <alignment horizontal="center" vertical="center"/>
    </xf>
    <xf numFmtId="164" fontId="5" fillId="4" borderId="4" xfId="1" applyFont="1" applyFill="1" applyBorder="1" applyAlignment="1" applyProtection="1">
      <alignment horizontal="center" vertical="center"/>
    </xf>
    <xf numFmtId="165" fontId="5" fillId="4" borderId="4" xfId="1" applyNumberFormat="1" applyFont="1" applyFill="1" applyBorder="1" applyAlignment="1" applyProtection="1">
      <alignment horizontal="center" vertical="center"/>
    </xf>
    <xf numFmtId="164" fontId="5" fillId="4" borderId="3" xfId="1" applyFont="1" applyFill="1" applyBorder="1" applyProtection="1"/>
    <xf numFmtId="165" fontId="5" fillId="4" borderId="4" xfId="1" applyNumberFormat="1" applyFont="1" applyFill="1" applyBorder="1" applyProtection="1"/>
    <xf numFmtId="165" fontId="5" fillId="4" borderId="3" xfId="1" applyNumberFormat="1" applyFont="1" applyFill="1" applyBorder="1" applyProtection="1"/>
    <xf numFmtId="164" fontId="5" fillId="4" borderId="4" xfId="1" applyFont="1" applyFill="1" applyBorder="1" applyProtection="1"/>
    <xf numFmtId="164" fontId="5" fillId="0" borderId="5" xfId="1" applyFont="1" applyBorder="1" applyAlignment="1" applyProtection="1">
      <alignment horizontal="center" vertical="center"/>
    </xf>
    <xf numFmtId="164" fontId="5" fillId="0" borderId="2" xfId="1" applyFont="1" applyBorder="1" applyAlignment="1" applyProtection="1">
      <alignment horizontal="center" vertical="center"/>
    </xf>
    <xf numFmtId="164" fontId="5" fillId="4" borderId="2" xfId="1" applyFont="1" applyFill="1" applyBorder="1" applyAlignment="1" applyProtection="1">
      <alignment horizontal="center" vertical="center"/>
    </xf>
    <xf numFmtId="164" fontId="5" fillId="4" borderId="5" xfId="1" applyFont="1" applyFill="1" applyBorder="1" applyProtection="1"/>
    <xf numFmtId="164" fontId="5" fillId="4" borderId="2" xfId="1" applyFont="1" applyFill="1" applyBorder="1" applyProtection="1"/>
    <xf numFmtId="164" fontId="5" fillId="0" borderId="0" xfId="1" applyFont="1" applyAlignment="1" applyProtection="1">
      <alignment vertical="center" wrapText="1"/>
    </xf>
    <xf numFmtId="164" fontId="5" fillId="0" borderId="1" xfId="1" applyFont="1" applyBorder="1" applyAlignment="1" applyProtection="1">
      <alignment horizontal="center" vertical="center"/>
    </xf>
    <xf numFmtId="164" fontId="5" fillId="0" borderId="2" xfId="1" applyFont="1" applyBorder="1" applyAlignment="1" applyProtection="1">
      <alignment horizontal="center" vertical="center" wrapText="1"/>
    </xf>
    <xf numFmtId="164" fontId="4" fillId="0" borderId="2" xfId="1" applyFont="1" applyBorder="1" applyAlignment="1" applyProtection="1">
      <alignment horizontal="right"/>
    </xf>
    <xf numFmtId="166" fontId="5" fillId="4" borderId="2" xfId="1" applyNumberFormat="1" applyFont="1" applyFill="1" applyBorder="1" applyProtection="1"/>
    <xf numFmtId="164" fontId="6" fillId="0" borderId="0" xfId="1" applyFont="1" applyProtection="1"/>
    <xf numFmtId="164" fontId="5" fillId="0" borderId="0" xfId="1" applyFont="1" applyAlignment="1" applyProtection="1">
      <alignment horizontal="center"/>
    </xf>
    <xf numFmtId="166" fontId="5" fillId="0" borderId="0" xfId="1" applyNumberFormat="1" applyFont="1" applyAlignment="1" applyProtection="1">
      <alignment wrapText="1"/>
    </xf>
    <xf numFmtId="164" fontId="7" fillId="2" borderId="1" xfId="1" applyFont="1" applyFill="1" applyBorder="1" applyAlignment="1" applyProtection="1">
      <alignment horizontal="center" vertical="center" wrapText="1"/>
    </xf>
    <xf numFmtId="164" fontId="4" fillId="3" borderId="2" xfId="1" applyFont="1" applyFill="1" applyBorder="1" applyAlignment="1" applyProtection="1">
      <alignment horizontal="center" vertical="center"/>
    </xf>
    <xf numFmtId="164" fontId="4" fillId="3" borderId="1" xfId="1" applyFont="1" applyFill="1" applyBorder="1" applyAlignment="1" applyProtection="1">
      <alignment horizontal="center" vertical="center"/>
    </xf>
    <xf numFmtId="164" fontId="5" fillId="0" borderId="4" xfId="1" applyFont="1" applyBorder="1" applyAlignment="1" applyProtection="1">
      <alignment horizontal="left" vertical="center" wrapText="1"/>
    </xf>
    <xf numFmtId="165" fontId="5" fillId="4" borderId="2" xfId="1" applyNumberFormat="1" applyFont="1" applyFill="1" applyBorder="1" applyAlignment="1" applyProtection="1">
      <alignment vertical="center"/>
    </xf>
    <xf numFmtId="165" fontId="5" fillId="4" borderId="2" xfId="1" applyNumberFormat="1" applyFont="1" applyFill="1" applyBorder="1" applyProtection="1"/>
    <xf numFmtId="165" fontId="5" fillId="4" borderId="5" xfId="1" applyNumberFormat="1" applyFont="1" applyFill="1" applyBorder="1" applyProtection="1"/>
    <xf numFmtId="164" fontId="5" fillId="0" borderId="0" xfId="1" applyFont="1" applyAlignment="1" applyProtection="1">
      <alignment horizontal="center" vertical="center"/>
    </xf>
    <xf numFmtId="164" fontId="8" fillId="0" borderId="0" xfId="1" applyFont="1" applyAlignment="1" applyProtection="1">
      <alignment vertical="center" wrapText="1"/>
    </xf>
    <xf numFmtId="164" fontId="4" fillId="3" borderId="1" xfId="1" applyFont="1" applyFill="1" applyBorder="1" applyAlignment="1" applyProtection="1">
      <alignment horizontal="center" vertical="center" wrapText="1"/>
    </xf>
    <xf numFmtId="167" fontId="5" fillId="4" borderId="2" xfId="1" applyNumberFormat="1" applyFont="1" applyFill="1" applyBorder="1" applyAlignment="1" applyProtection="1">
      <alignment horizontal="center" vertical="center"/>
    </xf>
    <xf numFmtId="167" fontId="5" fillId="4" borderId="2" xfId="1" applyNumberFormat="1" applyFont="1" applyFill="1" applyBorder="1" applyAlignment="1" applyProtection="1">
      <alignment horizontal="right" vertical="center"/>
    </xf>
    <xf numFmtId="164" fontId="5" fillId="4" borderId="2" xfId="1" applyFont="1" applyFill="1" applyBorder="1" applyAlignment="1" applyProtection="1">
      <alignment vertical="center"/>
    </xf>
    <xf numFmtId="164" fontId="5" fillId="4" borderId="2" xfId="1" applyFont="1" applyFill="1" applyBorder="1" applyAlignment="1" applyProtection="1">
      <alignment horizontal="center" vertical="center" wrapText="1"/>
    </xf>
    <xf numFmtId="165" fontId="5" fillId="4" borderId="2" xfId="1" applyNumberFormat="1" applyFont="1" applyFill="1" applyBorder="1" applyAlignment="1" applyProtection="1">
      <alignment horizontal="center" vertical="center" wrapText="1"/>
    </xf>
    <xf numFmtId="0" fontId="5" fillId="5" borderId="2" xfId="1" applyNumberFormat="1" applyFont="1" applyFill="1" applyBorder="1" applyAlignment="1" applyProtection="1">
      <alignment horizontal="left" vertical="center" wrapText="1"/>
    </xf>
    <xf numFmtId="167" fontId="5" fillId="0" borderId="0" xfId="1" applyNumberFormat="1" applyFont="1" applyProtection="1"/>
    <xf numFmtId="167" fontId="4" fillId="4" borderId="2" xfId="1" applyNumberFormat="1" applyFont="1" applyFill="1" applyBorder="1" applyProtection="1"/>
    <xf numFmtId="164" fontId="4" fillId="2" borderId="5" xfId="1" applyFont="1" applyFill="1" applyBorder="1" applyAlignment="1" applyProtection="1">
      <alignment horizontal="center" vertical="center" wrapText="1"/>
    </xf>
    <xf numFmtId="164" fontId="4" fillId="2" borderId="6" xfId="1" applyFont="1" applyFill="1" applyBorder="1" applyAlignment="1" applyProtection="1">
      <alignment horizontal="center" vertical="center" wrapText="1"/>
    </xf>
    <xf numFmtId="165" fontId="5" fillId="4" borderId="2" xfId="1" applyNumberFormat="1" applyFont="1" applyFill="1" applyBorder="1" applyAlignment="1" applyProtection="1">
      <alignment horizontal="center" vertical="center"/>
    </xf>
    <xf numFmtId="164" fontId="5" fillId="0" borderId="0" xfId="1" applyFont="1" applyAlignment="1" applyProtection="1">
      <alignment vertical="center"/>
    </xf>
    <xf numFmtId="164" fontId="5" fillId="4" borderId="5" xfId="1" applyFont="1" applyFill="1" applyBorder="1" applyAlignment="1" applyProtection="1">
      <alignment horizontal="center" vertical="center"/>
    </xf>
    <xf numFmtId="164" fontId="4" fillId="0" borderId="4" xfId="1" applyFont="1" applyBorder="1" applyAlignment="1" applyProtection="1">
      <alignment horizontal="right"/>
    </xf>
    <xf numFmtId="167" fontId="4" fillId="4" borderId="2" xfId="1" applyNumberFormat="1" applyFont="1" applyFill="1" applyBorder="1" applyAlignment="1" applyProtection="1">
      <alignment horizontal="right"/>
    </xf>
    <xf numFmtId="164" fontId="4" fillId="0" borderId="0" xfId="1" applyFont="1" applyAlignment="1" applyProtection="1">
      <alignment wrapText="1"/>
    </xf>
    <xf numFmtId="164" fontId="5" fillId="0" borderId="5" xfId="1" applyFont="1" applyBorder="1" applyAlignment="1" applyProtection="1">
      <alignment horizontal="center" vertical="center" wrapText="1"/>
    </xf>
    <xf numFmtId="164" fontId="5" fillId="0" borderId="2" xfId="1" applyFont="1" applyBorder="1" applyAlignment="1" applyProtection="1">
      <alignment horizontal="left" vertical="top" wrapText="1"/>
    </xf>
    <xf numFmtId="164" fontId="5" fillId="0" borderId="1" xfId="1" applyFont="1" applyBorder="1" applyAlignment="1" applyProtection="1">
      <alignment horizontal="center" vertical="center" wrapText="1"/>
    </xf>
    <xf numFmtId="164" fontId="4" fillId="4" borderId="5" xfId="1" applyFont="1" applyFill="1" applyBorder="1" applyAlignment="1" applyProtection="1">
      <alignment horizontal="center" vertical="center" wrapText="1"/>
    </xf>
    <xf numFmtId="165" fontId="4" fillId="4" borderId="2" xfId="1" applyNumberFormat="1" applyFont="1" applyFill="1" applyBorder="1" applyAlignment="1" applyProtection="1">
      <alignment horizontal="center" vertical="center" wrapText="1"/>
    </xf>
    <xf numFmtId="164" fontId="4" fillId="4" borderId="2" xfId="1" applyFont="1" applyFill="1" applyBorder="1" applyAlignment="1" applyProtection="1">
      <alignment horizontal="center" vertical="center" wrapText="1"/>
    </xf>
    <xf numFmtId="164" fontId="9" fillId="2" borderId="1" xfId="1" applyFont="1" applyFill="1" applyBorder="1" applyAlignment="1" applyProtection="1">
      <alignment horizontal="center" vertical="center" wrapText="1"/>
    </xf>
    <xf numFmtId="168" fontId="5" fillId="4" borderId="2" xfId="1" applyNumberFormat="1" applyFont="1" applyFill="1" applyBorder="1" applyProtection="1"/>
    <xf numFmtId="164" fontId="10" fillId="0" borderId="2" xfId="1" applyFont="1" applyBorder="1" applyAlignment="1" applyProtection="1">
      <alignment horizontal="left" vertical="center" wrapText="1"/>
    </xf>
    <xf numFmtId="164" fontId="10" fillId="0" borderId="2" xfId="1" applyFont="1" applyBorder="1" applyAlignment="1" applyProtection="1">
      <alignment horizontal="center" vertical="center" wrapText="1"/>
    </xf>
    <xf numFmtId="164" fontId="10" fillId="4" borderId="2" xfId="1" applyFont="1" applyFill="1" applyBorder="1" applyAlignment="1" applyProtection="1">
      <alignment horizontal="center" vertical="center"/>
    </xf>
    <xf numFmtId="165" fontId="10" fillId="4" borderId="2" xfId="1" applyNumberFormat="1" applyFont="1" applyFill="1" applyBorder="1" applyAlignment="1" applyProtection="1">
      <alignment horizontal="center" vertical="center"/>
    </xf>
    <xf numFmtId="164" fontId="10" fillId="4" borderId="5" xfId="1" applyFont="1" applyFill="1" applyBorder="1" applyProtection="1"/>
    <xf numFmtId="164" fontId="10" fillId="4" borderId="2" xfId="1" applyFont="1" applyFill="1" applyBorder="1" applyProtection="1"/>
    <xf numFmtId="165" fontId="10" fillId="4" borderId="2" xfId="1" applyNumberFormat="1" applyFont="1" applyFill="1" applyBorder="1" applyProtection="1"/>
    <xf numFmtId="165" fontId="10" fillId="4" borderId="5" xfId="1" applyNumberFormat="1" applyFont="1" applyFill="1" applyBorder="1" applyProtection="1"/>
    <xf numFmtId="165" fontId="5" fillId="0" borderId="0" xfId="1" applyNumberFormat="1" applyFont="1" applyProtection="1"/>
    <xf numFmtId="164" fontId="10" fillId="0" borderId="2" xfId="1" applyFont="1" applyBorder="1" applyAlignment="1" applyProtection="1">
      <alignment wrapText="1"/>
    </xf>
    <xf numFmtId="164" fontId="5" fillId="0" borderId="2" xfId="1" applyFont="1" applyBorder="1" applyAlignment="1" applyProtection="1">
      <alignment wrapText="1"/>
    </xf>
    <xf numFmtId="164" fontId="10" fillId="0" borderId="0" xfId="1" applyFont="1" applyProtection="1"/>
    <xf numFmtId="164" fontId="7" fillId="0" borderId="0" xfId="1" applyFont="1" applyProtection="1"/>
    <xf numFmtId="164" fontId="7" fillId="3" borderId="1" xfId="1" applyFont="1" applyFill="1" applyBorder="1" applyAlignment="1" applyProtection="1">
      <alignment horizontal="center" vertical="center" wrapText="1"/>
    </xf>
    <xf numFmtId="164" fontId="11" fillId="0" borderId="2" xfId="1" applyFont="1" applyBorder="1" applyAlignment="1" applyProtection="1">
      <alignment wrapText="1"/>
    </xf>
    <xf numFmtId="164" fontId="11" fillId="0" borderId="2" xfId="1" applyFont="1" applyBorder="1" applyAlignment="1" applyProtection="1">
      <alignment horizontal="center" vertical="center" wrapText="1"/>
    </xf>
    <xf numFmtId="164" fontId="11" fillId="4" borderId="2" xfId="1" applyFont="1" applyFill="1" applyBorder="1" applyAlignment="1" applyProtection="1">
      <alignment horizontal="center" vertical="center"/>
    </xf>
    <xf numFmtId="165" fontId="11" fillId="4" borderId="2" xfId="1" applyNumberFormat="1" applyFont="1" applyFill="1" applyBorder="1" applyAlignment="1" applyProtection="1">
      <alignment horizontal="center" vertical="center"/>
    </xf>
    <xf numFmtId="164" fontId="11" fillId="4" borderId="5" xfId="1" applyFont="1" applyFill="1" applyBorder="1" applyProtection="1"/>
    <xf numFmtId="165" fontId="11" fillId="4" borderId="2" xfId="1" applyNumberFormat="1" applyFont="1" applyFill="1" applyBorder="1" applyProtection="1"/>
    <xf numFmtId="165" fontId="11" fillId="4" borderId="5" xfId="1" applyNumberFormat="1" applyFont="1" applyFill="1" applyBorder="1" applyProtection="1"/>
    <xf numFmtId="164" fontId="11" fillId="4" borderId="2" xfId="1" applyFont="1" applyFill="1" applyBorder="1" applyProtection="1"/>
    <xf numFmtId="164" fontId="11" fillId="0" borderId="2" xfId="1" applyFont="1" applyBorder="1" applyAlignment="1" applyProtection="1">
      <alignment horizontal="center" vertical="center"/>
    </xf>
    <xf numFmtId="165" fontId="1" fillId="0" borderId="0" xfId="1" applyNumberFormat="1" applyProtection="1"/>
    <xf numFmtId="164" fontId="5" fillId="0" borderId="7" xfId="1" applyFont="1" applyBorder="1" applyProtection="1"/>
    <xf numFmtId="164" fontId="12" fillId="0" borderId="7" xfId="1" applyFont="1" applyBorder="1" applyProtection="1"/>
    <xf numFmtId="164" fontId="4" fillId="0" borderId="8" xfId="1" applyFont="1" applyBorder="1" applyAlignment="1" applyProtection="1">
      <alignment horizontal="right"/>
    </xf>
    <xf numFmtId="164" fontId="4" fillId="0" borderId="0" xfId="1" applyFont="1" applyAlignment="1" applyProtection="1">
      <alignment horizontal="left"/>
    </xf>
    <xf numFmtId="164" fontId="4" fillId="0" borderId="0" xfId="1" applyFont="1" applyAlignment="1" applyProtection="1">
      <alignment horizontal="right"/>
    </xf>
    <xf numFmtId="164" fontId="4" fillId="0" borderId="0" xfId="1" applyFont="1" applyAlignment="1" applyProtection="1">
      <alignment horizontal="center" vertical="center" wrapText="1"/>
    </xf>
    <xf numFmtId="0" fontId="0" fillId="0" borderId="0" xfId="0"/>
  </cellXfs>
  <cellStyles count="6">
    <cellStyle name="Excel Built-in Normal" xfId="1" xr:uid="{00000000-0005-0000-0000-000000000000}"/>
    <cellStyle name="Heading" xfId="2" xr:uid="{00000000-0005-0000-0000-000001000000}"/>
    <cellStyle name="Heading1" xfId="3" xr:uid="{00000000-0005-0000-0000-000002000000}"/>
    <cellStyle name="Normalny" xfId="0" builtinId="0" customBuiltin="1"/>
    <cellStyle name="Result" xfId="4" xr:uid="{00000000-0005-0000-0000-000004000000}"/>
    <cellStyle name="Result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Pakiet 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I1000"/>
  <sheetViews>
    <sheetView tabSelected="1" workbookViewId="0">
      <selection activeCell="E9" sqref="E8:E26"/>
    </sheetView>
  </sheetViews>
  <sheetFormatPr defaultRowHeight="15" customHeight="1" x14ac:dyDescent="0.3"/>
  <cols>
    <col min="1" max="1" width="7.19921875" style="2" customWidth="1"/>
    <col min="2" max="2" width="65.796875" style="2" customWidth="1"/>
    <col min="3" max="3" width="10.296875" style="2" customWidth="1"/>
    <col min="4" max="5" width="8.59765625" style="2" customWidth="1"/>
    <col min="6" max="6" width="12.3984375" style="2" customWidth="1"/>
    <col min="7" max="7" width="8.59765625" style="2" customWidth="1"/>
    <col min="8" max="8" width="10.296875" style="2" customWidth="1"/>
    <col min="9" max="9" width="10.8984375" style="2" customWidth="1"/>
    <col min="10" max="10" width="13.19921875" style="2" customWidth="1"/>
    <col min="11" max="11" width="8.796875" style="2" customWidth="1"/>
    <col min="12" max="25" width="7.3984375" style="2" customWidth="1"/>
    <col min="26" max="1023" width="13.3984375" style="2" customWidth="1"/>
    <col min="1024" max="1024" width="13.3984375" customWidth="1"/>
    <col min="1025" max="1025" width="8.796875" customWidth="1"/>
  </cols>
  <sheetData>
    <row r="1" spans="1:25" ht="12.75" customHeight="1" x14ac:dyDescent="0.3">
      <c r="A1" s="90" t="s">
        <v>0</v>
      </c>
      <c r="B1" s="90"/>
      <c r="C1" s="90"/>
      <c r="D1" s="90"/>
      <c r="E1" s="90"/>
      <c r="F1" s="90"/>
      <c r="G1" s="90"/>
      <c r="H1" s="90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2.75" customHeight="1" x14ac:dyDescent="0.3">
      <c r="A2" s="91" t="s">
        <v>1</v>
      </c>
      <c r="B2" s="91"/>
      <c r="C2" s="91"/>
      <c r="D2" s="91"/>
      <c r="E2" s="91"/>
      <c r="F2" s="91"/>
      <c r="G2" s="91"/>
      <c r="H2" s="9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40.5" customHeight="1" x14ac:dyDescent="0.3">
      <c r="A3" s="92" t="s">
        <v>2</v>
      </c>
      <c r="B3" s="92"/>
      <c r="C3" s="92"/>
      <c r="D3" s="92"/>
      <c r="E3" s="92"/>
      <c r="F3" s="92"/>
      <c r="G3" s="92"/>
      <c r="H3" s="92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2.75" customHeigh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2.75" customHeight="1" x14ac:dyDescent="0.3">
      <c r="A5" s="1"/>
      <c r="B5" s="3" t="s">
        <v>3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25.5" customHeight="1" x14ac:dyDescent="0.3">
      <c r="A6" s="4" t="s">
        <v>4</v>
      </c>
      <c r="B6" s="4" t="s">
        <v>5</v>
      </c>
      <c r="C6" s="4" t="s">
        <v>6</v>
      </c>
      <c r="D6" s="4" t="s">
        <v>7</v>
      </c>
      <c r="E6" s="4" t="s">
        <v>8</v>
      </c>
      <c r="F6" s="4" t="s">
        <v>9</v>
      </c>
      <c r="G6" s="4" t="s">
        <v>10</v>
      </c>
      <c r="H6" s="4" t="s">
        <v>11</v>
      </c>
      <c r="I6" s="4" t="s">
        <v>12</v>
      </c>
      <c r="J6" s="4" t="s">
        <v>13</v>
      </c>
      <c r="K6" s="4" t="s">
        <v>14</v>
      </c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12.75" customHeight="1" x14ac:dyDescent="0.3">
      <c r="A7" s="6">
        <v>1</v>
      </c>
      <c r="B7" s="6">
        <v>2</v>
      </c>
      <c r="C7" s="6">
        <v>3</v>
      </c>
      <c r="D7" s="6">
        <v>4</v>
      </c>
      <c r="E7" s="6">
        <v>5</v>
      </c>
      <c r="F7" s="6" t="s">
        <v>15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38.25" customHeight="1" x14ac:dyDescent="0.3">
      <c r="A8" s="7">
        <v>1</v>
      </c>
      <c r="B8" s="8" t="s">
        <v>16</v>
      </c>
      <c r="C8" s="9" t="s">
        <v>17</v>
      </c>
      <c r="D8" s="9">
        <v>6</v>
      </c>
      <c r="E8" s="10"/>
      <c r="F8" s="11">
        <f t="shared" ref="F8:F26" si="0">(D8*E8)</f>
        <v>0</v>
      </c>
      <c r="G8" s="12">
        <v>8</v>
      </c>
      <c r="H8" s="13">
        <f t="shared" ref="H8:H26" si="1">(0.08*F8)</f>
        <v>0</v>
      </c>
      <c r="I8" s="14">
        <f t="shared" ref="I8:I26" si="2">(F8+H8)</f>
        <v>0</v>
      </c>
      <c r="J8" s="15"/>
      <c r="K8" s="12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38.25" customHeight="1" x14ac:dyDescent="0.3">
      <c r="A9" s="16">
        <v>2</v>
      </c>
      <c r="B9" s="8" t="s">
        <v>18</v>
      </c>
      <c r="C9" s="9" t="s">
        <v>17</v>
      </c>
      <c r="D9" s="17">
        <v>2</v>
      </c>
      <c r="E9" s="18"/>
      <c r="F9" s="11">
        <f t="shared" si="0"/>
        <v>0</v>
      </c>
      <c r="G9" s="19">
        <v>8</v>
      </c>
      <c r="H9" s="13">
        <f t="shared" si="1"/>
        <v>0</v>
      </c>
      <c r="I9" s="14">
        <f t="shared" si="2"/>
        <v>0</v>
      </c>
      <c r="J9" s="20"/>
      <c r="K9" s="19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25.5" customHeight="1" x14ac:dyDescent="0.3">
      <c r="A10" s="16">
        <v>3</v>
      </c>
      <c r="B10" s="8" t="s">
        <v>19</v>
      </c>
      <c r="C10" s="9" t="s">
        <v>17</v>
      </c>
      <c r="D10" s="17">
        <v>250</v>
      </c>
      <c r="E10" s="18"/>
      <c r="F10" s="11">
        <f t="shared" si="0"/>
        <v>0</v>
      </c>
      <c r="G10" s="19">
        <v>8</v>
      </c>
      <c r="H10" s="13">
        <f t="shared" si="1"/>
        <v>0</v>
      </c>
      <c r="I10" s="14">
        <f t="shared" si="2"/>
        <v>0</v>
      </c>
      <c r="J10" s="20"/>
      <c r="K10" s="19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25.5" customHeight="1" x14ac:dyDescent="0.3">
      <c r="A11" s="16">
        <v>4</v>
      </c>
      <c r="B11" s="8" t="s">
        <v>20</v>
      </c>
      <c r="C11" s="9" t="s">
        <v>17</v>
      </c>
      <c r="D11" s="17">
        <v>150</v>
      </c>
      <c r="E11" s="18"/>
      <c r="F11" s="11">
        <f t="shared" si="0"/>
        <v>0</v>
      </c>
      <c r="G11" s="19">
        <v>8</v>
      </c>
      <c r="H11" s="13">
        <f t="shared" si="1"/>
        <v>0</v>
      </c>
      <c r="I11" s="14">
        <f t="shared" si="2"/>
        <v>0</v>
      </c>
      <c r="J11" s="20"/>
      <c r="K11" s="19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25.5" customHeight="1" x14ac:dyDescent="0.3">
      <c r="A12" s="16">
        <v>5</v>
      </c>
      <c r="B12" s="8" t="s">
        <v>21</v>
      </c>
      <c r="C12" s="9" t="s">
        <v>17</v>
      </c>
      <c r="D12" s="17">
        <v>130</v>
      </c>
      <c r="E12" s="18"/>
      <c r="F12" s="11">
        <f t="shared" si="0"/>
        <v>0</v>
      </c>
      <c r="G12" s="19">
        <v>8</v>
      </c>
      <c r="H12" s="13">
        <f t="shared" si="1"/>
        <v>0</v>
      </c>
      <c r="I12" s="14">
        <f t="shared" si="2"/>
        <v>0</v>
      </c>
      <c r="J12" s="20"/>
      <c r="K12" s="19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25.5" customHeight="1" x14ac:dyDescent="0.3">
      <c r="A13" s="16">
        <v>6</v>
      </c>
      <c r="B13" s="8" t="s">
        <v>22</v>
      </c>
      <c r="C13" s="9" t="s">
        <v>17</v>
      </c>
      <c r="D13" s="17">
        <v>250</v>
      </c>
      <c r="E13" s="18"/>
      <c r="F13" s="11">
        <f t="shared" si="0"/>
        <v>0</v>
      </c>
      <c r="G13" s="19">
        <v>8</v>
      </c>
      <c r="H13" s="13">
        <f t="shared" si="1"/>
        <v>0</v>
      </c>
      <c r="I13" s="14">
        <f t="shared" si="2"/>
        <v>0</v>
      </c>
      <c r="J13" s="20"/>
      <c r="K13" s="19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21.75" customHeight="1" x14ac:dyDescent="0.3">
      <c r="A14" s="16">
        <v>7</v>
      </c>
      <c r="B14" s="8" t="s">
        <v>23</v>
      </c>
      <c r="C14" s="9" t="s">
        <v>17</v>
      </c>
      <c r="D14" s="17">
        <v>600</v>
      </c>
      <c r="E14" s="18"/>
      <c r="F14" s="11">
        <f t="shared" si="0"/>
        <v>0</v>
      </c>
      <c r="G14" s="19">
        <v>8</v>
      </c>
      <c r="H14" s="13">
        <f t="shared" si="1"/>
        <v>0</v>
      </c>
      <c r="I14" s="14">
        <f t="shared" si="2"/>
        <v>0</v>
      </c>
      <c r="J14" s="20"/>
      <c r="K14" s="19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25.5" customHeight="1" x14ac:dyDescent="0.3">
      <c r="A15" s="16">
        <v>8</v>
      </c>
      <c r="B15" s="21" t="s">
        <v>24</v>
      </c>
      <c r="C15" s="9" t="s">
        <v>17</v>
      </c>
      <c r="D15" s="17">
        <v>1500</v>
      </c>
      <c r="E15" s="18"/>
      <c r="F15" s="11">
        <f t="shared" si="0"/>
        <v>0</v>
      </c>
      <c r="G15" s="19">
        <v>8</v>
      </c>
      <c r="H15" s="13">
        <f t="shared" si="1"/>
        <v>0</v>
      </c>
      <c r="I15" s="14">
        <f t="shared" si="2"/>
        <v>0</v>
      </c>
      <c r="J15" s="20"/>
      <c r="K15" s="19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27.75" customHeight="1" x14ac:dyDescent="0.3">
      <c r="A16" s="16">
        <v>9</v>
      </c>
      <c r="B16" s="8" t="s">
        <v>25</v>
      </c>
      <c r="C16" s="9" t="s">
        <v>17</v>
      </c>
      <c r="D16" s="17">
        <v>24</v>
      </c>
      <c r="E16" s="18"/>
      <c r="F16" s="11">
        <f t="shared" si="0"/>
        <v>0</v>
      </c>
      <c r="G16" s="19">
        <v>8</v>
      </c>
      <c r="H16" s="13">
        <f t="shared" si="1"/>
        <v>0</v>
      </c>
      <c r="I16" s="14">
        <f t="shared" si="2"/>
        <v>0</v>
      </c>
      <c r="J16" s="20"/>
      <c r="K16" s="19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21.75" customHeight="1" x14ac:dyDescent="0.3">
      <c r="A17" s="16">
        <v>10</v>
      </c>
      <c r="B17" s="8" t="s">
        <v>26</v>
      </c>
      <c r="C17" s="9" t="s">
        <v>17</v>
      </c>
      <c r="D17" s="22">
        <v>1012</v>
      </c>
      <c r="E17" s="18"/>
      <c r="F17" s="11">
        <f t="shared" si="0"/>
        <v>0</v>
      </c>
      <c r="G17" s="19">
        <v>8</v>
      </c>
      <c r="H17" s="13">
        <f t="shared" si="1"/>
        <v>0</v>
      </c>
      <c r="I17" s="14">
        <f t="shared" si="2"/>
        <v>0</v>
      </c>
      <c r="J17" s="20"/>
      <c r="K17" s="19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25.5" customHeight="1" x14ac:dyDescent="0.3">
      <c r="A18" s="16">
        <v>11</v>
      </c>
      <c r="B18" s="8" t="s">
        <v>27</v>
      </c>
      <c r="C18" s="9" t="s">
        <v>17</v>
      </c>
      <c r="D18" s="22">
        <v>20</v>
      </c>
      <c r="E18" s="18"/>
      <c r="F18" s="11">
        <f t="shared" si="0"/>
        <v>0</v>
      </c>
      <c r="G18" s="19">
        <v>8</v>
      </c>
      <c r="H18" s="13">
        <f t="shared" si="1"/>
        <v>0</v>
      </c>
      <c r="I18" s="14">
        <f t="shared" si="2"/>
        <v>0</v>
      </c>
      <c r="J18" s="20"/>
      <c r="K18" s="19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25.5" customHeight="1" x14ac:dyDescent="0.3">
      <c r="A19" s="16">
        <v>12</v>
      </c>
      <c r="B19" s="8" t="s">
        <v>28</v>
      </c>
      <c r="C19" s="9" t="s">
        <v>17</v>
      </c>
      <c r="D19" s="22">
        <v>2</v>
      </c>
      <c r="E19" s="18"/>
      <c r="F19" s="11">
        <f t="shared" si="0"/>
        <v>0</v>
      </c>
      <c r="G19" s="19">
        <v>8</v>
      </c>
      <c r="H19" s="13">
        <f t="shared" si="1"/>
        <v>0</v>
      </c>
      <c r="I19" s="14">
        <f t="shared" si="2"/>
        <v>0</v>
      </c>
      <c r="J19" s="20"/>
      <c r="K19" s="19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24.75" customHeight="1" x14ac:dyDescent="0.3">
      <c r="A20" s="16">
        <v>13</v>
      </c>
      <c r="B20" s="8" t="s">
        <v>29</v>
      </c>
      <c r="C20" s="9" t="s">
        <v>17</v>
      </c>
      <c r="D20" s="22">
        <v>12</v>
      </c>
      <c r="E20" s="18"/>
      <c r="F20" s="11">
        <f t="shared" si="0"/>
        <v>0</v>
      </c>
      <c r="G20" s="19">
        <v>8</v>
      </c>
      <c r="H20" s="13">
        <f t="shared" si="1"/>
        <v>0</v>
      </c>
      <c r="I20" s="14">
        <f t="shared" si="2"/>
        <v>0</v>
      </c>
      <c r="J20" s="20"/>
      <c r="K20" s="19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24.75" customHeight="1" x14ac:dyDescent="0.3">
      <c r="A21" s="16">
        <v>14</v>
      </c>
      <c r="B21" s="8" t="s">
        <v>30</v>
      </c>
      <c r="C21" s="9" t="s">
        <v>17</v>
      </c>
      <c r="D21" s="22">
        <v>12</v>
      </c>
      <c r="E21" s="18"/>
      <c r="F21" s="11">
        <f t="shared" si="0"/>
        <v>0</v>
      </c>
      <c r="G21" s="19">
        <v>8</v>
      </c>
      <c r="H21" s="13">
        <f t="shared" si="1"/>
        <v>0</v>
      </c>
      <c r="I21" s="14">
        <f t="shared" si="2"/>
        <v>0</v>
      </c>
      <c r="J21" s="20"/>
      <c r="K21" s="19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25.5" customHeight="1" x14ac:dyDescent="0.3">
      <c r="A22" s="16">
        <v>15</v>
      </c>
      <c r="B22" s="8" t="s">
        <v>31</v>
      </c>
      <c r="C22" s="9" t="s">
        <v>17</v>
      </c>
      <c r="D22" s="22">
        <v>30</v>
      </c>
      <c r="E22" s="18"/>
      <c r="F22" s="11">
        <f t="shared" si="0"/>
        <v>0</v>
      </c>
      <c r="G22" s="19">
        <v>8</v>
      </c>
      <c r="H22" s="13">
        <f t="shared" si="1"/>
        <v>0</v>
      </c>
      <c r="I22" s="14">
        <f t="shared" si="2"/>
        <v>0</v>
      </c>
      <c r="J22" s="20"/>
      <c r="K22" s="19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25.5" customHeight="1" x14ac:dyDescent="0.3">
      <c r="A23" s="16">
        <v>16</v>
      </c>
      <c r="B23" s="8" t="s">
        <v>32</v>
      </c>
      <c r="C23" s="9" t="s">
        <v>17</v>
      </c>
      <c r="D23" s="22">
        <v>50</v>
      </c>
      <c r="E23" s="18"/>
      <c r="F23" s="11">
        <f t="shared" si="0"/>
        <v>0</v>
      </c>
      <c r="G23" s="19">
        <v>8</v>
      </c>
      <c r="H23" s="13">
        <f t="shared" si="1"/>
        <v>0</v>
      </c>
      <c r="I23" s="14">
        <f t="shared" si="2"/>
        <v>0</v>
      </c>
      <c r="J23" s="20"/>
      <c r="K23" s="19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24.75" customHeight="1" x14ac:dyDescent="0.3">
      <c r="A24" s="16">
        <v>17</v>
      </c>
      <c r="B24" s="8" t="s">
        <v>33</v>
      </c>
      <c r="C24" s="9" t="s">
        <v>17</v>
      </c>
      <c r="D24" s="22">
        <v>5</v>
      </c>
      <c r="E24" s="18"/>
      <c r="F24" s="11">
        <f t="shared" si="0"/>
        <v>0</v>
      </c>
      <c r="G24" s="19">
        <v>8</v>
      </c>
      <c r="H24" s="13">
        <f t="shared" si="1"/>
        <v>0</v>
      </c>
      <c r="I24" s="14">
        <f t="shared" si="2"/>
        <v>0</v>
      </c>
      <c r="J24" s="20"/>
      <c r="K24" s="19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22.5" customHeight="1" x14ac:dyDescent="0.3">
      <c r="A25" s="16">
        <v>18</v>
      </c>
      <c r="B25" s="8" t="s">
        <v>34</v>
      </c>
      <c r="C25" s="9" t="s">
        <v>17</v>
      </c>
      <c r="D25" s="22">
        <v>5</v>
      </c>
      <c r="E25" s="18"/>
      <c r="F25" s="11">
        <f t="shared" si="0"/>
        <v>0</v>
      </c>
      <c r="G25" s="19">
        <v>8</v>
      </c>
      <c r="H25" s="13">
        <f t="shared" si="1"/>
        <v>0</v>
      </c>
      <c r="I25" s="14">
        <f t="shared" si="2"/>
        <v>0</v>
      </c>
      <c r="J25" s="20"/>
      <c r="K25" s="19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21" customHeight="1" x14ac:dyDescent="0.3">
      <c r="A26" s="16">
        <v>19</v>
      </c>
      <c r="B26" s="8" t="s">
        <v>35</v>
      </c>
      <c r="C26" s="9" t="s">
        <v>17</v>
      </c>
      <c r="D26" s="23">
        <v>5</v>
      </c>
      <c r="E26" s="18"/>
      <c r="F26" s="11">
        <f t="shared" si="0"/>
        <v>0</v>
      </c>
      <c r="G26" s="19">
        <v>8</v>
      </c>
      <c r="H26" s="13">
        <f t="shared" si="1"/>
        <v>0</v>
      </c>
      <c r="I26" s="14">
        <f t="shared" si="2"/>
        <v>0</v>
      </c>
      <c r="J26" s="20"/>
      <c r="K26" s="19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2.75" customHeight="1" x14ac:dyDescent="0.3">
      <c r="A27" s="1"/>
      <c r="B27" s="1"/>
      <c r="C27" s="24" t="s">
        <v>36</v>
      </c>
      <c r="D27" s="1"/>
      <c r="E27" s="1"/>
      <c r="F27" s="25">
        <f>SUM(F8:F26)</f>
        <v>0</v>
      </c>
      <c r="G27" s="3"/>
      <c r="H27" s="25">
        <f>SUM(H8:H26)</f>
        <v>0</v>
      </c>
      <c r="I27" s="25">
        <f>SUM(I8:I26)</f>
        <v>0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2.75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2.75" customHeight="1" x14ac:dyDescent="0.3">
      <c r="A29" s="1"/>
      <c r="B29" s="2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2" customHeight="1" x14ac:dyDescent="0.3">
      <c r="A30" s="1"/>
      <c r="B30" s="26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2.75" customHeight="1" x14ac:dyDescent="0.3">
      <c r="A31" s="1"/>
      <c r="B31" s="3" t="s">
        <v>37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2.75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2.75" customHeight="1" x14ac:dyDescent="0.3">
      <c r="A33" s="1"/>
      <c r="B33" s="1"/>
      <c r="C33" s="1"/>
      <c r="D33" s="27"/>
      <c r="E33" s="1"/>
      <c r="F33" s="93"/>
      <c r="G33" s="93"/>
      <c r="H33" s="93"/>
      <c r="I33" s="28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2.75" customHeight="1" x14ac:dyDescent="0.3">
      <c r="A34" s="1"/>
      <c r="B34" s="1"/>
      <c r="C34" s="1"/>
      <c r="D34" s="1"/>
      <c r="E34" s="1"/>
      <c r="F34" s="93"/>
      <c r="G34" s="93"/>
      <c r="H34" s="93"/>
      <c r="I34" s="28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2.7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2.7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2.7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2.7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2.7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2.7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2.7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2.7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2.7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2.7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2.7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2.7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2.7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2.7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2.7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2.7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2.7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2.7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2.7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2.7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2.7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2.7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2.7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2.7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2.7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2.7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2.7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2.7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2.7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2.7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2.7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2.7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2.7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2.7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2.7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2.7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2.7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2.7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2.7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2.7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2.7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2.7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2.7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2.7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2.7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2.7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2.7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2.7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2.7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2.7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2.7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2.7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2.7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2.7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2.7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2.7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2.7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2.7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2.7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2.7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2.7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2.7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2.7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2.7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2.7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2.7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2.7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2.7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2.7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2.7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2.7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2.7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2.7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2.7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2.7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2.7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2.7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2.7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2.7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2.7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2.7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2.7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2.7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2.7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2.7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2.7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2.7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2.7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2.7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2.7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2.7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2.7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2.7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2.7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2.7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2.7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2.7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2.7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2.7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2.7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2.7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2.7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2.7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2.7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2.7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2.7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2.7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2.7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2.7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2.7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2.7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2.7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2.7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2.7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2.7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2.7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2.7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2.7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2.7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2.7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2.7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2.7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2.7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2.7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2.7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2.7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2.7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2.7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2.7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2.7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2.7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2.7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2.7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2.7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2.7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2.7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2.7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2.7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2.7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2.7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2.7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2.7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2.7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2.7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2.7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2.7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2.7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2.7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2.7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2.7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2.7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2.7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2.7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2.7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2.7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2.7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2.7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2.7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2.7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2.7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2.7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2.7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2.7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2.7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2.7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2.7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2.7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2.7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2.7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2.7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2.7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2.7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2.7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2.7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2.7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2.7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2.7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2.7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2.7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2.7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2.7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2.7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2.7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2.7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2.7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2.7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2.7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2.7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2.7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2.7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2.7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2.7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2.7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2.7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2.7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2.7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2.7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2.7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2.7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2.7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2.7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2.7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2.7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2.7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2.7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2.7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2.7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2.7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2.7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2.7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2.7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2.7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2.7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2.7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2.7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2.7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2.7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2.7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2.7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2.7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2.7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2.7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2.7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2.7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2.7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2.7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2.7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2.7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2.7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2.7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2.7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2.7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2.7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2.7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2.7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2.7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2.7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2.7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2.7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2.7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2.7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2.7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2.7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2.7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2.7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2.7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2.7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2.7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2.7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2.7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2.7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2.7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2.7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2.7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2.7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2.7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2.7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2.7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2.7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2.7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2.7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2.7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2.7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2.7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2.7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2.7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2.7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2.7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2.7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2.7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2.7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2.7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2.7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2.7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2.7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2.7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2.7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2.7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2.7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2.7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2.7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2.7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2.7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2.7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2.7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2.7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2.7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2.7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2.7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2.7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2.7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2.7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2.7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2.7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2.7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2.7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2.7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2.7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2.7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2.7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2.7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2.7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2.7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2.7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2.7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2.7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2.7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2.7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2.7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2.7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2.7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2.7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2.7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2.7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2.7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2.7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2.7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2.7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2.7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2.7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2.7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2.7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2.7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2.7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2.7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2.7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2.7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2.7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2.7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2.7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2.7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2.7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2.7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2.7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2.7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2.7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2.7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2.7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2.7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2.7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2.7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2.7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2.7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2.7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2.7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2.7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2.7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2.7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2.7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2.7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2.7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2.7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2.7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2.7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2.7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2.7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2.7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2.7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2.7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2.7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2.7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2.7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2.7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2.7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2.7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2.7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2.7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2.7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2.7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2.7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2.7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2.7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2.7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2.7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2.7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2.7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2.7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2.7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2.7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2.7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2.7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2.7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2.7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2.7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2.7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2.7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2.7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2.7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2.7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2.7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2.7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2.7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2.7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2.7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2.7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2.7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2.7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2.7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2.7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2.7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2.7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2.7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2.7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2.7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2.7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2.7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2.7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2.7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2.7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2.7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2.7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2.7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2.7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2.7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2.7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2.7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2.7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2.7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2.7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2.7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2.7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2.7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2.7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2.7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2.7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2.7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2.7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2.7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2.7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2.7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2.7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2.7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2.7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2.7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2.7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2.7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2.7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2.7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2.7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2.7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2.7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2.7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2.7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2.7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2.7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2.7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2.7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2.7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2.7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2.7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2.7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2.7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2.7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2.7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2.7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2.7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2.7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2.7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2.7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2.7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2.7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2.7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2.7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2.7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2.7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2.7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2.7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2.7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2.7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2.7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2.7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2.7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2.7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2.7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2.7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2.7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2.7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2.7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2.7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2.7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2.7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2.7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2.7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2.7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2.7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2.7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2.7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2.7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2.7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2.7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2.7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2.7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2.7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2.7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2.7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2.7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2.7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2.7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2.7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2.7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2.7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2.7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2.7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2.7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2.7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2.7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2.7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2.7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2.7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2.7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2.7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2.7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2.7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2.7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2.7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2.7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2.7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2.7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2.7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2.7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2.7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2.7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2.7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2.7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2.7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2.7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2.7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2.7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2.7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2.7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2.7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2.7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2.7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2.7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2.7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2.7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2.7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2.7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2.7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2.7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2.7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2.7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2.7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2.7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2.7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2.7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2.7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2.7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2.7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2.7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2.7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2.7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2.7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2.7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2.7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2.7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2.7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2.7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2.7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2.7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2.7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2.7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2.7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2.7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2.7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2.7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2.7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2.7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2.7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2.7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2.7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2.7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2.7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2.7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2.7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2.7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2.7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2.7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2.7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2.7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2.7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2.7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2.7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2.7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2.7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2.7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2.7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2.7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2.7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2.7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2.7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2.7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2.7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2.7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2.7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2.7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2.7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2.7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2.7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2.7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2.7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2.7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2.7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2.7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2.7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2.7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2.7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2.7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2.7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2.7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2.7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2.7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2.7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2.7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2.7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2.7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2.7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2.7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2.7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2.7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2.7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2.7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2.7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2.7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2.7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2.7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2.7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2.7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2.7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2.7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2.7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2.7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2.7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2.7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2.7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2.7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2.7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2.7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2.7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2.7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2.7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2.7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2.7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2.7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2.7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2.7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2.7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2.7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2.7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2.7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2.7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2.7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2.7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2.7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2.7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2.7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2.7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2.7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2.7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2.7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2.7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2.7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2.7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2.7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2.7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2.7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2.7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2.7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2.7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2.7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2.7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2.7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2.7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2.7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2.7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2.7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2.7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2.7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2.7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2.7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2.7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2.7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2.7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2.7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2.7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2.7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2.7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2.7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2.7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2.7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2.7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2.7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2.7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2.7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2.7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2.7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2.7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2.7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2.7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2.7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2.7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2.7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2.7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2.7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2.7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2.7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2.7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2.7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2.7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2.7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2.7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2.7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2.7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2.7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2.7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2.7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2.7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2.7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2.7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2.7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2.7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2.7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2.7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2.7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2.7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2.7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2.7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2.7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2.7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2.7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2.7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2.7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2.7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2.7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2.7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2.7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2.7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2.7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2.7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2.7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2.7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2.7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2.7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2.7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2.7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2.7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2.7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2.7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2.7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2.7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2.7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2.7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2.7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2.7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2.7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2.7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2.7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2.7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2.7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2.7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2.7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2.7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2.7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2.7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2.7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2.7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2.7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2.7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2.7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2.7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2.7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2.7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2.7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2.7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2.7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2.7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2.7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2.7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2.7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2.7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2.7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2.7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2.7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2.7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2.7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2.7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2.7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2.7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2.7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2.7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2.7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2.7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2.7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2.7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2.7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2.7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2.7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2.7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2.7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2.7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2.7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2.7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2.7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2.7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2.7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2.7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2.7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2.7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2.7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2.7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2.7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2.7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2.7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2.7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2.7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2.7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2.7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2.7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2.7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2.7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2.7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2.7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2.7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2.7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2.7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2.7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2.7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2.7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2.7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2.7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2.7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2.7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2.7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2.7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2.7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2.7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2.7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2.7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2.7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2.7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2.7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2.7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2.7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2.7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2.7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2.7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2.7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2.7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2.7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2.7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2.7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2.7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2.7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2.7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2.7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2.7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2.7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2.7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2.7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2.7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2.7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2.7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2.7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2.7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2.7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2.7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2.7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2.7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2.7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2.7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2.7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2.7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2.7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2.7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2.7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2.7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2.7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2.7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2.7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2.7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2.7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2.7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2.7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2.7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2.7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2.7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2.7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2.7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2.7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2.7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2.7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2.7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2.7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2.7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2.7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2.7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2.7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2.7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2.7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2.7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2.7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2.7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2.7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2.7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2.7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2.7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2.7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2.7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2.7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2.7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2.7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2.7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2.7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2.7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2.7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2.7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12.7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12.7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12.7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12.7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12.7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12.7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12.7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12.7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12.7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12.7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12.7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12.7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12.7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12.7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12.7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12.7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12.7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12.7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12.7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12.7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12.7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12.7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12.7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12.7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12.7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12.7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12.7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12.7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12.7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12.7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12.7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12.7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12.7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12.7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12.7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12.7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12.7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12.7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12.75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12.75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12.75" customHeigh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ht="12.75" customHeigh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ht="12.75" customHeigh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  <row r="994" spans="1:25" ht="12.75" customHeight="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</row>
    <row r="995" spans="1:25" ht="12.75" customHeight="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</row>
    <row r="996" spans="1:25" ht="12.75" customHeight="1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</row>
    <row r="997" spans="1:25" ht="12.75" customHeight="1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</row>
    <row r="998" spans="1:25" ht="12.75" customHeight="1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</row>
    <row r="999" spans="1:25" ht="12.75" customHeight="1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</row>
    <row r="1000" spans="1:25" ht="12.75" customHeight="1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</row>
  </sheetData>
  <mergeCells count="4">
    <mergeCell ref="A1:H1"/>
    <mergeCell ref="A2:H2"/>
    <mergeCell ref="A3:H3"/>
    <mergeCell ref="F33:H34"/>
  </mergeCells>
  <pageMargins left="0.70000000000000007" right="0.70000000000000007" top="1.1437007874015752" bottom="1.1437007874015752" header="0.75000000000000011" footer="0.75000000000000011"/>
  <pageSetup paperSize="0" fitToWidth="0" fitToHeight="0" orientation="landscape" horizontalDpi="0" verticalDpi="0" copies="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MI1000"/>
  <sheetViews>
    <sheetView workbookViewId="0">
      <selection activeCell="E8" sqref="E8:E12"/>
    </sheetView>
  </sheetViews>
  <sheetFormatPr defaultRowHeight="15" customHeight="1" x14ac:dyDescent="0.3"/>
  <cols>
    <col min="1" max="1" width="7.3984375" style="2" customWidth="1"/>
    <col min="2" max="2" width="60.8984375" style="2" customWidth="1"/>
    <col min="3" max="3" width="5.69921875" style="2" customWidth="1"/>
    <col min="4" max="4" width="7.19921875" style="2" customWidth="1"/>
    <col min="5" max="5" width="9.3984375" style="2" customWidth="1"/>
    <col min="6" max="6" width="11.69921875" style="2" customWidth="1"/>
    <col min="7" max="7" width="10.69921875" style="2" customWidth="1"/>
    <col min="8" max="8" width="11.296875" style="2" customWidth="1"/>
    <col min="9" max="9" width="10.19921875" style="2" customWidth="1"/>
    <col min="10" max="10" width="16.09765625" style="2" customWidth="1"/>
    <col min="11" max="11" width="9.59765625" style="2" customWidth="1"/>
    <col min="12" max="25" width="7.3984375" style="2" customWidth="1"/>
    <col min="26" max="1023" width="13.3984375" style="2" customWidth="1"/>
    <col min="1024" max="1024" width="13.3984375" customWidth="1"/>
    <col min="1025" max="1025" width="8.796875" customWidth="1"/>
  </cols>
  <sheetData>
    <row r="1" spans="1:11" ht="14.4" x14ac:dyDescent="0.3">
      <c r="A1" s="90" t="s">
        <v>139</v>
      </c>
      <c r="B1" s="90"/>
      <c r="C1" s="90"/>
      <c r="D1" s="90"/>
      <c r="E1" s="90"/>
      <c r="F1" s="90"/>
      <c r="G1" s="90"/>
      <c r="H1" s="90"/>
    </row>
    <row r="2" spans="1:11" ht="14.85" customHeight="1" x14ac:dyDescent="0.3">
      <c r="A2" s="91" t="s">
        <v>1</v>
      </c>
      <c r="B2" s="91"/>
      <c r="C2" s="91"/>
      <c r="D2" s="91"/>
      <c r="E2" s="91"/>
      <c r="F2" s="91"/>
      <c r="G2" s="91"/>
      <c r="H2" s="91"/>
    </row>
    <row r="3" spans="1:11" ht="32.25" customHeight="1" x14ac:dyDescent="0.3">
      <c r="A3" s="92" t="s">
        <v>2</v>
      </c>
      <c r="B3" s="92"/>
      <c r="C3" s="92"/>
      <c r="D3" s="92"/>
      <c r="E3" s="92"/>
      <c r="F3" s="92"/>
      <c r="G3" s="92"/>
      <c r="H3" s="92"/>
    </row>
    <row r="4" spans="1:11" ht="14.4" x14ac:dyDescent="0.3">
      <c r="A4" s="1"/>
      <c r="B4" s="1"/>
      <c r="C4" s="1"/>
      <c r="D4" s="1"/>
      <c r="E4" s="1"/>
      <c r="F4" s="1"/>
      <c r="G4" s="1"/>
      <c r="H4" s="1"/>
    </row>
    <row r="5" spans="1:11" ht="14.4" x14ac:dyDescent="0.3">
      <c r="A5" s="1"/>
      <c r="B5" s="3" t="s">
        <v>140</v>
      </c>
      <c r="C5" s="1"/>
      <c r="D5" s="1"/>
      <c r="E5" s="1"/>
      <c r="F5" s="1"/>
      <c r="G5" s="1"/>
      <c r="H5" s="1"/>
    </row>
    <row r="6" spans="1:11" ht="25.5" customHeight="1" x14ac:dyDescent="0.3">
      <c r="A6" s="4" t="s">
        <v>4</v>
      </c>
      <c r="B6" s="61" t="s">
        <v>5</v>
      </c>
      <c r="C6" s="61" t="s">
        <v>40</v>
      </c>
      <c r="D6" s="61" t="s">
        <v>41</v>
      </c>
      <c r="E6" s="61" t="s">
        <v>8</v>
      </c>
      <c r="F6" s="61" t="s">
        <v>109</v>
      </c>
      <c r="G6" s="61" t="s">
        <v>10</v>
      </c>
      <c r="H6" s="61" t="s">
        <v>11</v>
      </c>
      <c r="I6" s="61" t="s">
        <v>43</v>
      </c>
      <c r="J6" s="61" t="s">
        <v>141</v>
      </c>
      <c r="K6" s="61" t="s">
        <v>14</v>
      </c>
    </row>
    <row r="7" spans="1:11" ht="14.4" x14ac:dyDescent="0.3">
      <c r="A7" s="6">
        <v>1</v>
      </c>
      <c r="B7" s="38">
        <v>2</v>
      </c>
      <c r="C7" s="38">
        <v>3</v>
      </c>
      <c r="D7" s="38">
        <v>4</v>
      </c>
      <c r="E7" s="6">
        <v>5</v>
      </c>
      <c r="F7" s="6" t="s">
        <v>15</v>
      </c>
      <c r="G7" s="6">
        <v>7</v>
      </c>
      <c r="H7" s="6">
        <v>8</v>
      </c>
      <c r="I7" s="6">
        <v>9</v>
      </c>
      <c r="J7" s="6">
        <v>10</v>
      </c>
      <c r="K7" s="6">
        <v>11</v>
      </c>
    </row>
    <row r="8" spans="1:11" ht="26.25" customHeight="1" x14ac:dyDescent="0.3">
      <c r="A8" s="17">
        <v>1</v>
      </c>
      <c r="B8" s="73" t="s">
        <v>142</v>
      </c>
      <c r="C8" s="23" t="s">
        <v>17</v>
      </c>
      <c r="D8" s="23">
        <v>5</v>
      </c>
      <c r="E8" s="18"/>
      <c r="F8" s="49">
        <f>ROUND(D8*E8,2)</f>
        <v>0</v>
      </c>
      <c r="G8" s="19">
        <v>8</v>
      </c>
      <c r="H8" s="34">
        <f>(F8*0.08)</f>
        <v>0</v>
      </c>
      <c r="I8" s="35">
        <f>SUM(F8+H8)</f>
        <v>0</v>
      </c>
      <c r="J8" s="20"/>
      <c r="K8" s="19"/>
    </row>
    <row r="9" spans="1:11" ht="26.25" customHeight="1" x14ac:dyDescent="0.3">
      <c r="A9" s="17">
        <v>2</v>
      </c>
      <c r="B9" s="73" t="s">
        <v>143</v>
      </c>
      <c r="C9" s="23" t="s">
        <v>17</v>
      </c>
      <c r="D9" s="23">
        <v>90</v>
      </c>
      <c r="E9" s="18"/>
      <c r="F9" s="49">
        <f>ROUND(D9*E9,2)</f>
        <v>0</v>
      </c>
      <c r="G9" s="19">
        <v>8</v>
      </c>
      <c r="H9" s="34">
        <f>(F9*0.08)</f>
        <v>0</v>
      </c>
      <c r="I9" s="35">
        <f>SUM(F9+H9)</f>
        <v>0</v>
      </c>
      <c r="J9" s="20"/>
      <c r="K9" s="19"/>
    </row>
    <row r="10" spans="1:11" ht="26.25" customHeight="1" x14ac:dyDescent="0.3">
      <c r="A10" s="17">
        <v>3</v>
      </c>
      <c r="B10" s="73" t="s">
        <v>144</v>
      </c>
      <c r="C10" s="23" t="s">
        <v>17</v>
      </c>
      <c r="D10" s="23">
        <v>100</v>
      </c>
      <c r="E10" s="18"/>
      <c r="F10" s="49">
        <f>ROUND(D10*E10,2)</f>
        <v>0</v>
      </c>
      <c r="G10" s="19">
        <v>8</v>
      </c>
      <c r="H10" s="34">
        <f>(F10*0.08)</f>
        <v>0</v>
      </c>
      <c r="I10" s="35">
        <f>SUM(F10+H10)</f>
        <v>0</v>
      </c>
      <c r="J10" s="20"/>
      <c r="K10" s="19"/>
    </row>
    <row r="11" spans="1:11" ht="26.25" customHeight="1" x14ac:dyDescent="0.3">
      <c r="A11" s="17">
        <v>4</v>
      </c>
      <c r="B11" s="73" t="s">
        <v>145</v>
      </c>
      <c r="C11" s="23" t="s">
        <v>17</v>
      </c>
      <c r="D11" s="23">
        <v>40</v>
      </c>
      <c r="E11" s="18"/>
      <c r="F11" s="49">
        <f>ROUND(D11*E11,2)</f>
        <v>0</v>
      </c>
      <c r="G11" s="19">
        <v>8</v>
      </c>
      <c r="H11" s="34">
        <f>(F11*0.08)</f>
        <v>0</v>
      </c>
      <c r="I11" s="35">
        <f>SUM(F11+H11)</f>
        <v>0</v>
      </c>
      <c r="J11" s="20"/>
      <c r="K11" s="19"/>
    </row>
    <row r="12" spans="1:11" ht="26.25" customHeight="1" x14ac:dyDescent="0.3">
      <c r="A12" s="17">
        <v>5</v>
      </c>
      <c r="B12" s="73" t="s">
        <v>146</v>
      </c>
      <c r="C12" s="23" t="s">
        <v>17</v>
      </c>
      <c r="D12" s="23">
        <v>20</v>
      </c>
      <c r="E12" s="18"/>
      <c r="F12" s="49">
        <f>ROUND(D12*E12,2)</f>
        <v>0</v>
      </c>
      <c r="G12" s="19">
        <v>8</v>
      </c>
      <c r="H12" s="34">
        <f>(F12*0.08)</f>
        <v>0</v>
      </c>
      <c r="I12" s="35">
        <f>SUM(F12+H12)</f>
        <v>0</v>
      </c>
      <c r="J12" s="20"/>
      <c r="K12" s="19"/>
    </row>
    <row r="13" spans="1:11" ht="14.4" x14ac:dyDescent="0.3">
      <c r="A13" s="1"/>
      <c r="B13" s="26"/>
      <c r="C13" s="24" t="s">
        <v>36</v>
      </c>
      <c r="D13" s="1"/>
      <c r="E13"/>
      <c r="F13" s="25">
        <f>SUM(F8:F12)</f>
        <v>0</v>
      </c>
      <c r="G13" s="1"/>
      <c r="H13" s="25">
        <f>SUM(H8:H12)</f>
        <v>0</v>
      </c>
      <c r="I13" s="25">
        <f>SUM(I8:I12)</f>
        <v>0</v>
      </c>
    </row>
    <row r="14" spans="1:11" ht="14.4" x14ac:dyDescent="0.3">
      <c r="A14" s="1"/>
      <c r="B14" s="3" t="s">
        <v>37</v>
      </c>
      <c r="C14" s="1"/>
      <c r="D14" s="1"/>
      <c r="E14" s="1"/>
      <c r="F14" s="1"/>
      <c r="G14" s="1"/>
      <c r="H14" s="1"/>
    </row>
    <row r="21" ht="15.75" customHeight="1" x14ac:dyDescent="0.3"/>
    <row r="22" ht="15.75" customHeight="1" x14ac:dyDescent="0.3"/>
    <row r="23" ht="15.75" customHeight="1" x14ac:dyDescent="0.3"/>
    <row r="24" ht="15.75" customHeight="1" x14ac:dyDescent="0.3"/>
    <row r="25" ht="15.75" customHeight="1" x14ac:dyDescent="0.3"/>
    <row r="26" ht="15.75" customHeight="1" x14ac:dyDescent="0.3"/>
    <row r="27" ht="15.75" customHeight="1" x14ac:dyDescent="0.3"/>
    <row r="28" ht="15.75" customHeight="1" x14ac:dyDescent="0.3"/>
    <row r="29" ht="15.75" customHeight="1" x14ac:dyDescent="0.3"/>
    <row r="30" ht="15.75" customHeight="1" x14ac:dyDescent="0.3"/>
    <row r="31" ht="15.75" customHeight="1" x14ac:dyDescent="0.3"/>
    <row r="3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3">
    <mergeCell ref="A1:H1"/>
    <mergeCell ref="A2:H2"/>
    <mergeCell ref="A3:H3"/>
  </mergeCells>
  <pageMargins left="0.70000000000000007" right="0.70000000000000007" top="1.1437007874015752" bottom="1.1437007874015752" header="0.75000000000000011" footer="0.75000000000000011"/>
  <pageSetup paperSize="0" fitToWidth="0" fitToHeight="0" orientation="landscape" horizontalDpi="0" verticalDpi="0" copies="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MJ1000"/>
  <sheetViews>
    <sheetView workbookViewId="0">
      <selection activeCell="A13" sqref="A13:C13"/>
    </sheetView>
  </sheetViews>
  <sheetFormatPr defaultRowHeight="15" customHeight="1" x14ac:dyDescent="0.3"/>
  <cols>
    <col min="1" max="1" width="4.09765625" style="2" customWidth="1"/>
    <col min="2" max="2" width="78" style="74" customWidth="1"/>
    <col min="3" max="3" width="6.296875" style="2" customWidth="1"/>
    <col min="4" max="4" width="4.3984375" style="2" customWidth="1"/>
    <col min="5" max="5" width="7.8984375" style="2" customWidth="1"/>
    <col min="6" max="6" width="8.796875" style="2" customWidth="1"/>
    <col min="7" max="7" width="8.5" style="2" customWidth="1"/>
    <col min="8" max="8" width="10.296875" style="2" customWidth="1"/>
    <col min="9" max="9" width="8.8984375" style="2" customWidth="1"/>
    <col min="10" max="10" width="11.5" style="2" customWidth="1"/>
    <col min="11" max="26" width="7.3984375" style="2" customWidth="1"/>
    <col min="27" max="1024" width="13.3984375" style="2" customWidth="1"/>
    <col min="1025" max="1025" width="8.796875" customWidth="1"/>
  </cols>
  <sheetData>
    <row r="1" spans="1:11" ht="14.4" x14ac:dyDescent="0.3">
      <c r="A1" s="90" t="s">
        <v>0</v>
      </c>
      <c r="B1" s="90"/>
      <c r="C1" s="90"/>
      <c r="D1" s="90"/>
      <c r="E1" s="90"/>
      <c r="F1" s="90"/>
      <c r="G1" s="90"/>
      <c r="H1" s="90"/>
    </row>
    <row r="2" spans="1:11" ht="14.85" customHeight="1" x14ac:dyDescent="0.3">
      <c r="A2" s="91" t="s">
        <v>1</v>
      </c>
      <c r="B2" s="91"/>
      <c r="C2" s="91"/>
      <c r="D2" s="91"/>
      <c r="E2" s="91"/>
      <c r="F2" s="91"/>
      <c r="G2" s="91"/>
      <c r="H2" s="91"/>
    </row>
    <row r="3" spans="1:11" ht="32.25" customHeight="1" x14ac:dyDescent="0.3">
      <c r="A3" s="92" t="s">
        <v>147</v>
      </c>
      <c r="B3" s="92"/>
      <c r="C3" s="92"/>
      <c r="D3" s="92"/>
      <c r="E3" s="92"/>
      <c r="F3" s="92"/>
      <c r="G3" s="92"/>
      <c r="H3" s="92"/>
    </row>
    <row r="4" spans="1:11" ht="14.4" x14ac:dyDescent="0.3">
      <c r="A4" s="1"/>
      <c r="C4" s="1"/>
      <c r="D4" s="1"/>
      <c r="E4" s="1"/>
      <c r="F4" s="1"/>
      <c r="G4" s="1"/>
      <c r="H4" s="1"/>
    </row>
    <row r="5" spans="1:11" ht="14.4" x14ac:dyDescent="0.3">
      <c r="A5" s="1"/>
      <c r="B5" s="75" t="s">
        <v>148</v>
      </c>
      <c r="C5" s="1"/>
      <c r="D5" s="1"/>
      <c r="E5" s="1"/>
      <c r="F5" s="1"/>
      <c r="G5" s="1"/>
      <c r="H5" s="1"/>
    </row>
    <row r="6" spans="1:11" ht="25.5" customHeight="1" x14ac:dyDescent="0.3">
      <c r="A6" s="4" t="s">
        <v>4</v>
      </c>
      <c r="B6" s="61" t="s">
        <v>5</v>
      </c>
      <c r="C6" s="61" t="s">
        <v>40</v>
      </c>
      <c r="D6" s="61" t="s">
        <v>41</v>
      </c>
      <c r="E6" s="61" t="s">
        <v>8</v>
      </c>
      <c r="F6" s="61" t="s">
        <v>9</v>
      </c>
      <c r="G6" s="61" t="s">
        <v>42</v>
      </c>
      <c r="H6" s="61" t="s">
        <v>11</v>
      </c>
      <c r="I6" s="61" t="s">
        <v>43</v>
      </c>
      <c r="J6" s="61" t="s">
        <v>13</v>
      </c>
      <c r="K6" s="61" t="s">
        <v>149</v>
      </c>
    </row>
    <row r="7" spans="1:11" ht="14.4" x14ac:dyDescent="0.3">
      <c r="A7" s="6">
        <v>1</v>
      </c>
      <c r="B7" s="76">
        <v>2</v>
      </c>
      <c r="C7" s="38">
        <v>3</v>
      </c>
      <c r="D7" s="38">
        <v>4</v>
      </c>
      <c r="E7" s="6">
        <v>5</v>
      </c>
      <c r="F7" s="6" t="s">
        <v>15</v>
      </c>
      <c r="G7" s="6">
        <v>7</v>
      </c>
      <c r="H7" s="6">
        <v>8</v>
      </c>
      <c r="I7" s="6">
        <v>9</v>
      </c>
      <c r="J7" s="6">
        <v>10</v>
      </c>
      <c r="K7" s="6">
        <v>11</v>
      </c>
    </row>
    <row r="8" spans="1:11" ht="34.200000000000003" customHeight="1" x14ac:dyDescent="0.3">
      <c r="A8" s="17">
        <v>1</v>
      </c>
      <c r="B8" s="77" t="s">
        <v>150</v>
      </c>
      <c r="C8" s="78" t="s">
        <v>17</v>
      </c>
      <c r="D8" s="78">
        <v>7</v>
      </c>
      <c r="E8" s="79"/>
      <c r="F8" s="80">
        <f>D8*E8</f>
        <v>0</v>
      </c>
      <c r="G8" s="81">
        <v>8</v>
      </c>
      <c r="H8" s="82">
        <f>(F8*0.08)</f>
        <v>0</v>
      </c>
      <c r="I8" s="83">
        <f>SUM(F8+H8)</f>
        <v>0</v>
      </c>
      <c r="J8" s="84"/>
      <c r="K8" s="81"/>
    </row>
    <row r="9" spans="1:11" ht="34.950000000000003" customHeight="1" x14ac:dyDescent="0.3">
      <c r="A9" s="17">
        <v>2</v>
      </c>
      <c r="B9" s="77" t="s">
        <v>151</v>
      </c>
      <c r="C9" s="78" t="s">
        <v>17</v>
      </c>
      <c r="D9" s="78">
        <v>6</v>
      </c>
      <c r="E9" s="79"/>
      <c r="F9" s="80">
        <f t="shared" ref="F9:F12" si="0">D9*E9</f>
        <v>0</v>
      </c>
      <c r="G9" s="81">
        <v>8</v>
      </c>
      <c r="H9" s="82">
        <f>(F9*0.08)</f>
        <v>0</v>
      </c>
      <c r="I9" s="83">
        <f>SUM(F9+H9)</f>
        <v>0</v>
      </c>
      <c r="J9" s="84"/>
      <c r="K9" s="81"/>
    </row>
    <row r="10" spans="1:11" ht="27.6" customHeight="1" x14ac:dyDescent="0.3">
      <c r="A10" s="17">
        <v>3</v>
      </c>
      <c r="B10" s="85" t="s">
        <v>152</v>
      </c>
      <c r="C10" s="78" t="s">
        <v>17</v>
      </c>
      <c r="D10" s="78">
        <v>5</v>
      </c>
      <c r="E10" s="79"/>
      <c r="F10" s="80">
        <f t="shared" si="0"/>
        <v>0</v>
      </c>
      <c r="G10" s="81">
        <v>8</v>
      </c>
      <c r="H10" s="82">
        <f>(F10*0.08)</f>
        <v>0</v>
      </c>
      <c r="I10" s="83">
        <f>SUM(F10+H10)</f>
        <v>0</v>
      </c>
      <c r="J10" s="84"/>
      <c r="K10" s="81"/>
    </row>
    <row r="11" spans="1:11" ht="29.1" customHeight="1" x14ac:dyDescent="0.3">
      <c r="A11" s="17">
        <v>4</v>
      </c>
      <c r="B11" s="77" t="s">
        <v>153</v>
      </c>
      <c r="C11" s="78" t="s">
        <v>17</v>
      </c>
      <c r="D11" s="78">
        <v>7</v>
      </c>
      <c r="E11" s="79"/>
      <c r="F11" s="80">
        <f t="shared" si="0"/>
        <v>0</v>
      </c>
      <c r="G11" s="81">
        <v>8</v>
      </c>
      <c r="H11" s="82">
        <f>(F11*0.08)</f>
        <v>0</v>
      </c>
      <c r="I11" s="83">
        <f>SUM(F11+H11)</f>
        <v>0</v>
      </c>
      <c r="J11" s="84"/>
      <c r="K11" s="81"/>
    </row>
    <row r="12" spans="1:11" ht="26.85" customHeight="1" x14ac:dyDescent="0.3">
      <c r="A12" s="17">
        <v>5</v>
      </c>
      <c r="B12" s="77" t="s">
        <v>154</v>
      </c>
      <c r="C12" s="78" t="s">
        <v>17</v>
      </c>
      <c r="D12" s="78">
        <v>5</v>
      </c>
      <c r="E12" s="79"/>
      <c r="F12" s="80">
        <f t="shared" si="0"/>
        <v>0</v>
      </c>
      <c r="G12" s="81">
        <v>8</v>
      </c>
      <c r="H12" s="82">
        <f>(F12*0.08)</f>
        <v>0</v>
      </c>
      <c r="I12" s="83">
        <f>SUM(F12+H12)</f>
        <v>0</v>
      </c>
      <c r="J12" s="84"/>
      <c r="K12" s="81"/>
    </row>
    <row r="13" spans="1:11" ht="14.4" x14ac:dyDescent="0.3">
      <c r="A13" s="87"/>
      <c r="B13" s="88"/>
      <c r="C13" s="89" t="s">
        <v>36</v>
      </c>
      <c r="D13" s="1"/>
      <c r="E13" s="1"/>
      <c r="F13" s="81">
        <f>SUM(F8:F12)</f>
        <v>0</v>
      </c>
      <c r="G13" s="1"/>
      <c r="H13" s="71">
        <f>SUM(H8:H12)</f>
        <v>0</v>
      </c>
      <c r="I13" s="86">
        <f>SUM(I8:I12)</f>
        <v>0</v>
      </c>
    </row>
    <row r="14" spans="1:11" ht="14.4" x14ac:dyDescent="0.3">
      <c r="A14" s="1"/>
      <c r="B14" s="75" t="s">
        <v>37</v>
      </c>
      <c r="C14" s="1"/>
      <c r="D14" s="1"/>
      <c r="E14" s="1"/>
      <c r="F14" s="1"/>
      <c r="G14" s="1"/>
      <c r="H14" s="1"/>
    </row>
    <row r="21" ht="15.75" customHeight="1" x14ac:dyDescent="0.3"/>
    <row r="22" ht="15.75" customHeight="1" x14ac:dyDescent="0.3"/>
    <row r="23" ht="15.75" customHeight="1" x14ac:dyDescent="0.3"/>
    <row r="24" ht="15.75" customHeight="1" x14ac:dyDescent="0.3"/>
    <row r="25" ht="15.75" customHeight="1" x14ac:dyDescent="0.3"/>
    <row r="26" ht="15.75" customHeight="1" x14ac:dyDescent="0.3"/>
    <row r="27" ht="15.75" customHeight="1" x14ac:dyDescent="0.3"/>
    <row r="28" ht="15.75" customHeight="1" x14ac:dyDescent="0.3"/>
    <row r="29" ht="15.75" customHeight="1" x14ac:dyDescent="0.3"/>
    <row r="30" ht="15.75" customHeight="1" x14ac:dyDescent="0.3"/>
    <row r="31" ht="15.75" customHeight="1" x14ac:dyDescent="0.3"/>
    <row r="3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3">
    <mergeCell ref="A1:H1"/>
    <mergeCell ref="A2:H2"/>
    <mergeCell ref="A3:H3"/>
  </mergeCells>
  <pageMargins left="0.70000000000000007" right="0.70000000000000007" top="1.1437007874015752" bottom="1.1437007874015752" header="0.75000000000000011" footer="0.75000000000000011"/>
  <pageSetup paperSize="0" fitToWidth="0" fitToHeight="0" orientation="landscape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I1048576"/>
  <sheetViews>
    <sheetView topLeftCell="A3" workbookViewId="0">
      <selection activeCell="E8" sqref="E8:E12"/>
    </sheetView>
  </sheetViews>
  <sheetFormatPr defaultRowHeight="15" customHeight="1" x14ac:dyDescent="0.3"/>
  <cols>
    <col min="1" max="1" width="7.19921875" style="2" customWidth="1"/>
    <col min="2" max="2" width="69.69921875" style="2" customWidth="1"/>
    <col min="3" max="3" width="5.19921875" style="2" customWidth="1"/>
    <col min="4" max="4" width="6.296875" style="2" customWidth="1"/>
    <col min="5" max="5" width="8.5" style="2" customWidth="1"/>
    <col min="6" max="6" width="11.3984375" style="2" customWidth="1"/>
    <col min="7" max="7" width="6.3984375" style="2" customWidth="1"/>
    <col min="8" max="8" width="9.19921875" style="2" customWidth="1"/>
    <col min="9" max="9" width="13" style="2" customWidth="1"/>
    <col min="10" max="10" width="11.796875" style="2" customWidth="1"/>
    <col min="11" max="11" width="8.59765625" style="2" customWidth="1"/>
    <col min="12" max="25" width="7.3984375" style="2" customWidth="1"/>
    <col min="26" max="1023" width="13.3984375" style="2" customWidth="1"/>
    <col min="1024" max="1024" width="13.3984375" customWidth="1"/>
    <col min="1025" max="1025" width="8.796875" customWidth="1"/>
  </cols>
  <sheetData>
    <row r="1" spans="1:25" ht="12.75" customHeight="1" x14ac:dyDescent="0.3">
      <c r="A1" s="90" t="s">
        <v>0</v>
      </c>
      <c r="B1" s="90"/>
      <c r="C1" s="90"/>
      <c r="D1" s="90"/>
      <c r="E1" s="90"/>
      <c r="F1" s="90"/>
      <c r="G1" s="90"/>
      <c r="H1" s="90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2.75" customHeight="1" x14ac:dyDescent="0.3">
      <c r="A2" s="91" t="s">
        <v>1</v>
      </c>
      <c r="B2" s="91"/>
      <c r="C2" s="91"/>
      <c r="D2" s="91"/>
      <c r="E2" s="91"/>
      <c r="F2" s="91"/>
      <c r="G2" s="91"/>
      <c r="H2" s="9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40.5" customHeight="1" x14ac:dyDescent="0.3">
      <c r="A3" s="92" t="s">
        <v>38</v>
      </c>
      <c r="B3" s="92"/>
      <c r="C3" s="92"/>
      <c r="D3" s="92"/>
      <c r="E3" s="92"/>
      <c r="F3" s="92"/>
      <c r="G3" s="92"/>
      <c r="H3" s="92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2.75" customHeigh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2.75" customHeight="1" x14ac:dyDescent="0.3">
      <c r="A5" s="1"/>
      <c r="B5" s="3" t="s">
        <v>39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25.5" customHeight="1" x14ac:dyDescent="0.3">
      <c r="A6" s="4" t="s">
        <v>4</v>
      </c>
      <c r="B6" s="29" t="s">
        <v>5</v>
      </c>
      <c r="C6" s="29" t="s">
        <v>40</v>
      </c>
      <c r="D6" s="29" t="s">
        <v>41</v>
      </c>
      <c r="E6" s="29" t="s">
        <v>8</v>
      </c>
      <c r="F6" s="29" t="s">
        <v>9</v>
      </c>
      <c r="G6" s="29" t="s">
        <v>42</v>
      </c>
      <c r="H6" s="29" t="s">
        <v>11</v>
      </c>
      <c r="I6" s="29" t="s">
        <v>43</v>
      </c>
      <c r="J6" s="29" t="s">
        <v>44</v>
      </c>
      <c r="K6" s="29" t="s">
        <v>45</v>
      </c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12.75" customHeight="1" x14ac:dyDescent="0.3">
      <c r="A7" s="30">
        <v>1</v>
      </c>
      <c r="B7" s="31">
        <v>2</v>
      </c>
      <c r="C7" s="31">
        <v>3</v>
      </c>
      <c r="D7" s="31">
        <v>4</v>
      </c>
      <c r="E7" s="30">
        <v>5</v>
      </c>
      <c r="F7" s="30" t="s">
        <v>15</v>
      </c>
      <c r="G7" s="30">
        <v>7</v>
      </c>
      <c r="H7" s="30">
        <v>8</v>
      </c>
      <c r="I7" s="30">
        <v>9</v>
      </c>
      <c r="J7" s="30">
        <v>10</v>
      </c>
      <c r="K7" s="30">
        <v>11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63.75" customHeight="1" x14ac:dyDescent="0.3">
      <c r="A8" s="16">
        <v>1</v>
      </c>
      <c r="B8" s="32" t="s">
        <v>46</v>
      </c>
      <c r="C8" s="17" t="s">
        <v>17</v>
      </c>
      <c r="D8" s="23">
        <v>30</v>
      </c>
      <c r="E8" s="18"/>
      <c r="F8" s="33">
        <f>(D8*E8)</f>
        <v>0</v>
      </c>
      <c r="G8" s="19">
        <v>8</v>
      </c>
      <c r="H8" s="34">
        <f>(0.08*F8)</f>
        <v>0</v>
      </c>
      <c r="I8" s="35">
        <f>(F8+H8)</f>
        <v>0</v>
      </c>
      <c r="J8" s="20"/>
      <c r="K8" s="19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63.75" customHeight="1" x14ac:dyDescent="0.3">
      <c r="A9" s="16">
        <v>2</v>
      </c>
      <c r="B9" s="32" t="s">
        <v>47</v>
      </c>
      <c r="C9" s="17" t="s">
        <v>17</v>
      </c>
      <c r="D9" s="23">
        <v>30</v>
      </c>
      <c r="E9" s="18"/>
      <c r="F9" s="33">
        <f>(D9*E9)</f>
        <v>0</v>
      </c>
      <c r="G9" s="19">
        <v>8</v>
      </c>
      <c r="H9" s="34">
        <f>(0.08*F9)</f>
        <v>0</v>
      </c>
      <c r="I9" s="35">
        <f>(F9+H9)</f>
        <v>0</v>
      </c>
      <c r="J9" s="20"/>
      <c r="K9" s="19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63.75" customHeight="1" x14ac:dyDescent="0.3">
      <c r="A10" s="16">
        <v>3</v>
      </c>
      <c r="B10" s="32" t="s">
        <v>48</v>
      </c>
      <c r="C10" s="17" t="s">
        <v>17</v>
      </c>
      <c r="D10" s="23">
        <v>200</v>
      </c>
      <c r="E10" s="18"/>
      <c r="F10" s="33">
        <f>(D10*E10)</f>
        <v>0</v>
      </c>
      <c r="G10" s="19">
        <v>8</v>
      </c>
      <c r="H10" s="34">
        <f>(0.08*F10)</f>
        <v>0</v>
      </c>
      <c r="I10" s="35">
        <f>(F10+H10)</f>
        <v>0</v>
      </c>
      <c r="J10" s="20"/>
      <c r="K10" s="19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63.75" customHeight="1" x14ac:dyDescent="0.3">
      <c r="A11" s="16">
        <v>4</v>
      </c>
      <c r="B11" s="32" t="s">
        <v>49</v>
      </c>
      <c r="C11" s="17" t="s">
        <v>17</v>
      </c>
      <c r="D11" s="23">
        <v>2250</v>
      </c>
      <c r="E11" s="18"/>
      <c r="F11" s="33">
        <f>(D11*E11)</f>
        <v>0</v>
      </c>
      <c r="G11" s="19">
        <v>8</v>
      </c>
      <c r="H11" s="34">
        <f>(0.08*F11)</f>
        <v>0</v>
      </c>
      <c r="I11" s="35">
        <f>(F11+H11)</f>
        <v>0</v>
      </c>
      <c r="J11" s="20"/>
      <c r="K11" s="19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61.95" customHeight="1" x14ac:dyDescent="0.3">
      <c r="A12" s="16">
        <v>5</v>
      </c>
      <c r="B12" s="32" t="s">
        <v>50</v>
      </c>
      <c r="C12" s="17" t="s">
        <v>17</v>
      </c>
      <c r="D12" s="23">
        <v>120</v>
      </c>
      <c r="E12" s="18"/>
      <c r="F12" s="33">
        <f>(D12*E12)</f>
        <v>0</v>
      </c>
      <c r="G12" s="19">
        <v>8</v>
      </c>
      <c r="H12" s="34">
        <f>(0.08*F12)</f>
        <v>0</v>
      </c>
      <c r="I12" s="35">
        <f>(F12+H12)</f>
        <v>0</v>
      </c>
      <c r="J12" s="20"/>
      <c r="K12" s="19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2.75" customHeight="1" x14ac:dyDescent="0.3">
      <c r="A13" s="1"/>
      <c r="B13" s="1"/>
      <c r="C13" s="24" t="s">
        <v>36</v>
      </c>
      <c r="D13" s="1"/>
      <c r="E13" s="36"/>
      <c r="F13" s="25">
        <f>SUM(F8:F12)</f>
        <v>0</v>
      </c>
      <c r="G13" s="3"/>
      <c r="H13" s="25">
        <f>SUM(H8:H12)</f>
        <v>0</v>
      </c>
      <c r="I13" s="25">
        <f>SUM(I8:I12)</f>
        <v>0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2.75" customHeight="1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2.75" customHeight="1" x14ac:dyDescent="0.3">
      <c r="A15" s="1"/>
      <c r="B15" s="2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2" customHeight="1" x14ac:dyDescent="0.3">
      <c r="A16" s="1"/>
      <c r="B16" s="37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2.75" customHeight="1" x14ac:dyDescent="0.3">
      <c r="A17" s="1"/>
      <c r="B17" s="3" t="s">
        <v>37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2.75" customHeight="1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2.75" customHeight="1" x14ac:dyDescent="0.3">
      <c r="A19" s="1"/>
      <c r="B19" s="1"/>
      <c r="C19" s="1"/>
      <c r="D19" s="27"/>
      <c r="E19" s="1"/>
      <c r="F19" s="93"/>
      <c r="G19" s="93"/>
      <c r="H19" s="93"/>
      <c r="I19" s="28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2.75" customHeight="1" x14ac:dyDescent="0.3">
      <c r="A20" s="1"/>
      <c r="B20" s="1"/>
      <c r="C20" s="1"/>
      <c r="D20" s="1"/>
      <c r="E20" s="1"/>
      <c r="F20" s="93"/>
      <c r="G20" s="93"/>
      <c r="H20" s="93"/>
      <c r="I20" s="28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2.75" customHeight="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2.75" customHeigh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2.75" customHeigh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2.75" customHeight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2.75" customHeigh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2.75" customHeigh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2.75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2.75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2.75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2.75" customHeigh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2.75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2.75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2.75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2.7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2.7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2.7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2.7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2.7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2.7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2.7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2.7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2.7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2.7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2.7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2.7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2.7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2.7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2.7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2.7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2.7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2.7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2.7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2.7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2.7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2.7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2.7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2.7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2.7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2.7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2.7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2.7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2.7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2.7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2.7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2.7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2.7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2.7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2.7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2.7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2.7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2.7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2.7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2.7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2.7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2.7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2.7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2.7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2.7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2.7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2.7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2.7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2.7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2.7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2.7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2.7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2.7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2.7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2.7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2.7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2.7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2.7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2.7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2.7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2.7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2.7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2.7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2.7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2.7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2.7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2.7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2.7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2.7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2.7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2.7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2.7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2.7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2.7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2.7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2.7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2.7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2.7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2.7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2.7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2.7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2.7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2.7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2.7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2.7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2.7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2.7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2.7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2.7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2.7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2.7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2.7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2.7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2.7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2.7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2.7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2.7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2.7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2.7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2.7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2.7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2.7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2.7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2.7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2.7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2.7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2.7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2.7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2.7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2.7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2.7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2.7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2.7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2.7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2.7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2.7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2.7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2.7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2.7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2.7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2.7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2.7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2.7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2.7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2.7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2.7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2.7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2.7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2.7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2.7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2.7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2.7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2.7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2.7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2.7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2.7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2.7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2.7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2.7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2.7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2.7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2.7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2.7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2.7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2.7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2.7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2.7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2.7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2.7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2.7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2.7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2.7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2.7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2.7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2.7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2.7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2.7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2.7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2.7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2.7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2.7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2.7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2.7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2.7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2.7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2.7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2.7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2.7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2.7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2.7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2.7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2.7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2.7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2.7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2.7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2.7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2.7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2.7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2.7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2.7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2.7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2.7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2.7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2.7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2.7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2.7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2.7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2.7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2.7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2.7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2.7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2.7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2.7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2.7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2.7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2.7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2.7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2.7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2.7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2.7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2.7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2.7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2.7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2.7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2.7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2.7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2.7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2.7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2.7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2.7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2.7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2.7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2.7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2.7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2.7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2.7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2.7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2.7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2.7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2.7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2.7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2.7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2.7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2.7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2.7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2.7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2.7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2.7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2.7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2.7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2.7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2.7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2.7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2.7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2.7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2.7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2.7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2.7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2.7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2.7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2.7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2.7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2.7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2.7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2.7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2.7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2.7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2.7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2.7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2.7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2.7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2.7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2.7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2.7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2.7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2.7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2.7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2.7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2.7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2.7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2.7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2.7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2.7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2.7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2.7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2.7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2.7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2.7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2.7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2.7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2.7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2.7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2.7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2.7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2.7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2.7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2.7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2.7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2.7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2.7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2.7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2.7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2.7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2.7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2.7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2.7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2.7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2.7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2.7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2.7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2.7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2.7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2.7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2.7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2.7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2.7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2.7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2.7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2.7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2.7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2.7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2.7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2.7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2.7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2.7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2.7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2.7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2.7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2.7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2.7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2.7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2.7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2.7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2.7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2.7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2.7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2.7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2.7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2.7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2.7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2.7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2.7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2.7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2.7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2.7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2.7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2.7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2.7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2.7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2.7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2.7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2.7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2.7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2.7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2.7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2.7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2.7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2.7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2.7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2.7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2.7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2.7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2.7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2.7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2.7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2.7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2.7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2.7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2.7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2.7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2.7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2.7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2.7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2.7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2.7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2.7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2.7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2.7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2.7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2.7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2.7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2.7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2.7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2.7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2.7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2.7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2.7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2.7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2.7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2.7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2.7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2.7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2.7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2.7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2.7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2.7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2.7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2.7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2.7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2.7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2.7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2.7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2.7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2.7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2.7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2.7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2.7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2.7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2.7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2.7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2.7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2.7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2.7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2.7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2.7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2.7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2.7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2.7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2.7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2.7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2.7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2.7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2.7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2.7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2.7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2.7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2.7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2.7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2.7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2.7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2.7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2.7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2.7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2.7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2.7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2.7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2.7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2.7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2.7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2.7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2.7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2.7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2.7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2.7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2.7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2.7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2.7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2.7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2.7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2.7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2.7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2.7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2.7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2.7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2.7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2.7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2.7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2.7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2.7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2.7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2.7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2.7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2.7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2.7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2.7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2.7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2.7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2.7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2.7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2.7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2.7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2.7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2.7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2.7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2.7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2.7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2.7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2.7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2.7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2.7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2.7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2.7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2.7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2.7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2.7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2.7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2.7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2.7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2.7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2.7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2.7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2.7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2.7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2.7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2.7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2.7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2.7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2.7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2.7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2.7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2.7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2.7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2.7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2.7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2.7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2.7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2.7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2.7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2.7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2.7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2.7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2.7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2.7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2.7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2.7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2.7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2.7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2.7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2.7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2.7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2.7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2.7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2.7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2.7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2.7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2.7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2.7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2.7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2.7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2.7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2.7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2.7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2.7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2.7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2.7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2.7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2.7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2.7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2.7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2.7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2.7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2.7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2.7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2.7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2.7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2.7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2.7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2.7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2.7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2.7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2.7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2.7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2.7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2.7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2.7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2.7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2.7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2.7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2.7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2.7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2.7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2.7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2.7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2.7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2.7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2.7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2.7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2.7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2.7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2.7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2.7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2.7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2.7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2.7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2.7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2.7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2.7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2.7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2.7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2.7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2.7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2.7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2.7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2.7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2.7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2.7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2.7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2.7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2.7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2.7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2.7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2.7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2.7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2.7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2.7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2.7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2.7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2.7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2.7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2.7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2.7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2.7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2.7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2.7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2.7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2.7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2.7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2.7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2.7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2.7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2.7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2.7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2.7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2.7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2.7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2.7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2.7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2.7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2.7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2.7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2.7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2.7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2.7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2.7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2.7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2.7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2.7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2.7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2.7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2.7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2.7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2.7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2.7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2.7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2.7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2.7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2.7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2.7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2.7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2.7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2.7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2.7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2.7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2.7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2.7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2.7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2.7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2.7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2.7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2.7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2.7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2.7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2.7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2.7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2.7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2.7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2.7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2.7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2.7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2.7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2.7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2.7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2.7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2.7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2.7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2.7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2.7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2.7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2.7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2.7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2.7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2.7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2.7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2.7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2.7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2.7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2.7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2.7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2.7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2.7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2.7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2.7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2.7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2.7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2.7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2.7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2.7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2.7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2.7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2.7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2.7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2.7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2.7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2.7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2.7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2.7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2.7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2.7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2.7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2.7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2.7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2.7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2.7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2.7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2.7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2.7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2.7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2.7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2.7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2.7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2.7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2.7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2.7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2.7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2.7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2.7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2.7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2.7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2.7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2.7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2.7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2.7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2.7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2.7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2.7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2.7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2.7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2.7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2.7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2.7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2.7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2.7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2.7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2.7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2.7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2.7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2.7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2.7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2.7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2.7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2.7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2.7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2.7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2.7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2.7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2.7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2.7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2.7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2.7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2.7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2.7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2.7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2.7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2.7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2.7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2.7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2.7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2.7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2.7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2.7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2.7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2.7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2.7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2.7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2.7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2.7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2.7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2.7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2.7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2.7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2.7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2.7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2.7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2.7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2.7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2.7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2.7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2.7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2.7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2.7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2.7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2.7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2.7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2.7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2.7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2.7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2.7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2.7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2.7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2.7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2.7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2.7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2.7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2.7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2.7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2.7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2.7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2.7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2.7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2.7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2.7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2.7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2.7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2.7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2.7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2.7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2.7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2.7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2.7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2.7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2.7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2.7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2.7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2.7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2.7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2.7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2.7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2.7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2.7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2.7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2.7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2.7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2.7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2.7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2.7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2.7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2.7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2.7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2.7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2.7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2.7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2.7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2.7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2.7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2.7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2.7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2.7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2.7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2.7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2.7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2.7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2.7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2.7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2.7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2.7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2.7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2.7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2.7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2.7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2.7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2.7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2.7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2.7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2.7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2.7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2.7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2.7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2.7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2.7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2.7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2.7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2.7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2.7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2.7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2.7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2.7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2.7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2.7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2.7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2.7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2.7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2.7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2.7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2.7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2.7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2.7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2.7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2.7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2.7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2.7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2.7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2.7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2.7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2.7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2.7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2.7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2.7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2.7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2.7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2.7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2.7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2.7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2.7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2.7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2.7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2.7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2.7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2.7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2.7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2.7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2.7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2.7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2.7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2.7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2.7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2.7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2.7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2.7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2.7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2.7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2.7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2.7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2.7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2.7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2.7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2.7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2.7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2.7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2.7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2.7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2.7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2.7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2.7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2.7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2.7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2.7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2.7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2.7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2.7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2.7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2.7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2.7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2.7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2.7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2.7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2.7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2.7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12.7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12.7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12.7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12.7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12.7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12.7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12.7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12.7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12.7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12.7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12.7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12.7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12.7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12.7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12.7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12.7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12.7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12.7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12.7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12.7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12.7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12.7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12.7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12.7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12.7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12.7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12.7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12.7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12.7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12.7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12.7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12.7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12.7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12.7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12.7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12.7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12.7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12.7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12.75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12.75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12.75" customHeigh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ht="12.75" customHeigh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ht="12.75" customHeigh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  <row r="994" spans="1:25" ht="12.75" customHeight="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</row>
    <row r="995" spans="1:25" ht="12.75" customHeight="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</row>
    <row r="996" spans="1:25" ht="12.75" customHeight="1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</row>
    <row r="997" spans="1:25" ht="12.75" customHeight="1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</row>
    <row r="998" spans="1:25" ht="12.75" customHeight="1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</row>
    <row r="999" spans="1:25" ht="12.75" customHeight="1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</row>
    <row r="1000" spans="1:25" ht="12.75" customHeight="1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</row>
    <row r="1048575" ht="12.75" customHeight="1" x14ac:dyDescent="0.3"/>
    <row r="1048576" ht="12.75" customHeight="1" x14ac:dyDescent="0.3"/>
  </sheetData>
  <mergeCells count="4">
    <mergeCell ref="A1:H1"/>
    <mergeCell ref="A2:H2"/>
    <mergeCell ref="A3:H3"/>
    <mergeCell ref="F19:H20"/>
  </mergeCells>
  <pageMargins left="0.70000000000000007" right="0.70000000000000007" top="1.1437007874015752" bottom="1.1437007874015752" header="0.75000000000000011" footer="0.75000000000000011"/>
  <pageSetup paperSize="0" fitToWidth="0" fitToHeight="0" orientation="landscape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J1048576"/>
  <sheetViews>
    <sheetView topLeftCell="A13" workbookViewId="0">
      <selection activeCell="E8" sqref="E8:E28"/>
    </sheetView>
  </sheetViews>
  <sheetFormatPr defaultRowHeight="15" customHeight="1" x14ac:dyDescent="0.3"/>
  <cols>
    <col min="1" max="1" width="7.19921875" style="2" customWidth="1"/>
    <col min="2" max="2" width="65.296875" style="2" customWidth="1"/>
    <col min="3" max="3" width="7.5" style="2" customWidth="1"/>
    <col min="4" max="4" width="7.09765625" style="2" customWidth="1"/>
    <col min="5" max="5" width="9.3984375" style="2" customWidth="1"/>
    <col min="6" max="6" width="11" style="2" customWidth="1"/>
    <col min="7" max="7" width="6.796875" style="2" customWidth="1"/>
    <col min="8" max="8" width="10" style="2" customWidth="1"/>
    <col min="9" max="9" width="9.3984375" style="2" customWidth="1"/>
    <col min="10" max="10" width="12.09765625" style="2" customWidth="1"/>
    <col min="11" max="11" width="10" style="2" customWidth="1"/>
    <col min="12" max="26" width="7.3984375" style="2" customWidth="1"/>
    <col min="27" max="1024" width="13.3984375" style="2" customWidth="1"/>
    <col min="1025" max="1025" width="8.796875" customWidth="1"/>
  </cols>
  <sheetData>
    <row r="1" spans="1:26" ht="12.75" customHeight="1" x14ac:dyDescent="0.3">
      <c r="A1" s="90" t="s">
        <v>0</v>
      </c>
      <c r="B1" s="90"/>
      <c r="C1" s="90"/>
      <c r="D1" s="90"/>
      <c r="E1" s="90"/>
      <c r="F1" s="90"/>
      <c r="G1" s="90"/>
      <c r="H1" s="90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 x14ac:dyDescent="0.3">
      <c r="A2" s="91" t="s">
        <v>1</v>
      </c>
      <c r="B2" s="91"/>
      <c r="C2" s="91"/>
      <c r="D2" s="91"/>
      <c r="E2" s="91"/>
      <c r="F2" s="91"/>
      <c r="G2" s="91"/>
      <c r="H2" s="9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40.5" customHeight="1" x14ac:dyDescent="0.3">
      <c r="A3" s="92" t="s">
        <v>2</v>
      </c>
      <c r="B3" s="92"/>
      <c r="C3" s="92"/>
      <c r="D3" s="92"/>
      <c r="E3" s="92"/>
      <c r="F3" s="92"/>
      <c r="G3" s="92"/>
      <c r="H3" s="92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 x14ac:dyDescent="0.3">
      <c r="A5" s="1"/>
      <c r="B5" s="3" t="s">
        <v>51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5.5" customHeight="1" x14ac:dyDescent="0.3">
      <c r="A6" s="4" t="s">
        <v>4</v>
      </c>
      <c r="B6" s="4" t="s">
        <v>5</v>
      </c>
      <c r="C6" s="4" t="s">
        <v>40</v>
      </c>
      <c r="D6" s="4" t="s">
        <v>41</v>
      </c>
      <c r="E6" s="4" t="s">
        <v>8</v>
      </c>
      <c r="F6" s="4" t="s">
        <v>9</v>
      </c>
      <c r="G6" s="4" t="s">
        <v>42</v>
      </c>
      <c r="H6" s="4" t="s">
        <v>11</v>
      </c>
      <c r="I6" s="4" t="s">
        <v>43</v>
      </c>
      <c r="J6" s="4" t="s">
        <v>13</v>
      </c>
      <c r="K6" s="4" t="s">
        <v>52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3">
      <c r="A7" s="6">
        <v>1</v>
      </c>
      <c r="B7" s="38">
        <v>2</v>
      </c>
      <c r="C7" s="38">
        <v>3</v>
      </c>
      <c r="D7" s="38">
        <v>4</v>
      </c>
      <c r="E7" s="6">
        <v>5</v>
      </c>
      <c r="F7" s="6" t="s">
        <v>15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8.25" customHeight="1" x14ac:dyDescent="0.3">
      <c r="A8" s="17">
        <v>1</v>
      </c>
      <c r="B8" s="8" t="s">
        <v>53</v>
      </c>
      <c r="C8" s="17" t="s">
        <v>54</v>
      </c>
      <c r="D8" s="23">
        <v>1750</v>
      </c>
      <c r="E8" s="39"/>
      <c r="F8" s="40">
        <f t="shared" ref="F8:F26" si="0">(D8*E8)</f>
        <v>0</v>
      </c>
      <c r="G8" s="41">
        <v>8</v>
      </c>
      <c r="H8" s="42">
        <f t="shared" ref="H8:H28" si="1">(0.08*F8)</f>
        <v>0</v>
      </c>
      <c r="I8" s="41">
        <f t="shared" ref="I8:I28" si="2">(F8+H8)</f>
        <v>0</v>
      </c>
      <c r="J8" s="42"/>
      <c r="K8" s="4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60.75" customHeight="1" x14ac:dyDescent="0.3">
      <c r="A9" s="17">
        <v>2</v>
      </c>
      <c r="B9" s="8" t="s">
        <v>55</v>
      </c>
      <c r="C9" s="17" t="s">
        <v>54</v>
      </c>
      <c r="D9" s="23">
        <v>500</v>
      </c>
      <c r="E9" s="39"/>
      <c r="F9" s="40">
        <f t="shared" si="0"/>
        <v>0</v>
      </c>
      <c r="G9" s="41">
        <v>8</v>
      </c>
      <c r="H9" s="42">
        <f t="shared" si="1"/>
        <v>0</v>
      </c>
      <c r="I9" s="41">
        <f t="shared" si="2"/>
        <v>0</v>
      </c>
      <c r="J9" s="42"/>
      <c r="K9" s="4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38.25" customHeight="1" x14ac:dyDescent="0.3">
      <c r="A10" s="17">
        <v>3</v>
      </c>
      <c r="B10" s="8" t="s">
        <v>56</v>
      </c>
      <c r="C10" s="17" t="s">
        <v>54</v>
      </c>
      <c r="D10" s="23">
        <v>600</v>
      </c>
      <c r="E10" s="39"/>
      <c r="F10" s="40">
        <f t="shared" si="0"/>
        <v>0</v>
      </c>
      <c r="G10" s="41">
        <v>8</v>
      </c>
      <c r="H10" s="42">
        <f t="shared" si="1"/>
        <v>0</v>
      </c>
      <c r="I10" s="41">
        <f t="shared" si="2"/>
        <v>0</v>
      </c>
      <c r="J10" s="42"/>
      <c r="K10" s="4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5.5" customHeight="1" x14ac:dyDescent="0.3">
      <c r="A11" s="17">
        <v>4</v>
      </c>
      <c r="B11" s="8" t="s">
        <v>57</v>
      </c>
      <c r="C11" s="17" t="s">
        <v>54</v>
      </c>
      <c r="D11" s="23">
        <v>600</v>
      </c>
      <c r="E11" s="39"/>
      <c r="F11" s="40">
        <f t="shared" si="0"/>
        <v>0</v>
      </c>
      <c r="G11" s="41">
        <v>8</v>
      </c>
      <c r="H11" s="42">
        <f t="shared" si="1"/>
        <v>0</v>
      </c>
      <c r="I11" s="41">
        <f t="shared" si="2"/>
        <v>0</v>
      </c>
      <c r="J11" s="42"/>
      <c r="K11" s="4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5.5" customHeight="1" x14ac:dyDescent="0.3">
      <c r="A12" s="17">
        <v>5</v>
      </c>
      <c r="B12" s="8" t="s">
        <v>58</v>
      </c>
      <c r="C12" s="17" t="s">
        <v>54</v>
      </c>
      <c r="D12" s="23">
        <v>1500</v>
      </c>
      <c r="E12" s="39"/>
      <c r="F12" s="40">
        <f t="shared" si="0"/>
        <v>0</v>
      </c>
      <c r="G12" s="41">
        <v>8</v>
      </c>
      <c r="H12" s="42">
        <f t="shared" si="1"/>
        <v>0</v>
      </c>
      <c r="I12" s="41">
        <f t="shared" si="2"/>
        <v>0</v>
      </c>
      <c r="J12" s="42"/>
      <c r="K12" s="4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5.5" customHeight="1" x14ac:dyDescent="0.3">
      <c r="A13" s="17">
        <v>6</v>
      </c>
      <c r="B13" s="8" t="s">
        <v>59</v>
      </c>
      <c r="C13" s="17" t="s">
        <v>54</v>
      </c>
      <c r="D13" s="23">
        <v>1200</v>
      </c>
      <c r="E13" s="39"/>
      <c r="F13" s="40">
        <f t="shared" si="0"/>
        <v>0</v>
      </c>
      <c r="G13" s="41">
        <v>8</v>
      </c>
      <c r="H13" s="42">
        <f t="shared" si="1"/>
        <v>0</v>
      </c>
      <c r="I13" s="41">
        <f t="shared" si="2"/>
        <v>0</v>
      </c>
      <c r="J13" s="42"/>
      <c r="K13" s="4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38.25" customHeight="1" x14ac:dyDescent="0.3">
      <c r="A14" s="17">
        <v>7</v>
      </c>
      <c r="B14" s="8" t="s">
        <v>60</v>
      </c>
      <c r="C14" s="17" t="s">
        <v>54</v>
      </c>
      <c r="D14" s="23">
        <v>220</v>
      </c>
      <c r="E14" s="39"/>
      <c r="F14" s="40">
        <f t="shared" si="0"/>
        <v>0</v>
      </c>
      <c r="G14" s="41">
        <v>8</v>
      </c>
      <c r="H14" s="43">
        <f t="shared" si="1"/>
        <v>0</v>
      </c>
      <c r="I14" s="33">
        <f t="shared" si="2"/>
        <v>0</v>
      </c>
      <c r="J14" s="42"/>
      <c r="K14" s="4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8.25" customHeight="1" x14ac:dyDescent="0.3">
      <c r="A15" s="17">
        <v>8</v>
      </c>
      <c r="B15" s="8" t="s">
        <v>61</v>
      </c>
      <c r="C15" s="17" t="s">
        <v>62</v>
      </c>
      <c r="D15" s="23">
        <v>700</v>
      </c>
      <c r="E15" s="39"/>
      <c r="F15" s="40">
        <f t="shared" si="0"/>
        <v>0</v>
      </c>
      <c r="G15" s="41">
        <v>8</v>
      </c>
      <c r="H15" s="42">
        <f t="shared" si="1"/>
        <v>0</v>
      </c>
      <c r="I15" s="41">
        <f t="shared" si="2"/>
        <v>0</v>
      </c>
      <c r="J15" s="42"/>
      <c r="K15" s="4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38.25" customHeight="1" x14ac:dyDescent="0.3">
      <c r="A16" s="17">
        <v>9</v>
      </c>
      <c r="B16" s="8" t="s">
        <v>63</v>
      </c>
      <c r="C16" s="17" t="s">
        <v>17</v>
      </c>
      <c r="D16" s="23">
        <v>5</v>
      </c>
      <c r="E16" s="39"/>
      <c r="F16" s="40">
        <f t="shared" si="0"/>
        <v>0</v>
      </c>
      <c r="G16" s="41">
        <v>8</v>
      </c>
      <c r="H16" s="43">
        <f t="shared" si="1"/>
        <v>0</v>
      </c>
      <c r="I16" s="33">
        <f t="shared" si="2"/>
        <v>0</v>
      </c>
      <c r="J16" s="42"/>
      <c r="K16" s="4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38.25" customHeight="1" x14ac:dyDescent="0.3">
      <c r="A17" s="17">
        <v>10</v>
      </c>
      <c r="B17" s="8" t="s">
        <v>64</v>
      </c>
      <c r="C17" s="17" t="s">
        <v>17</v>
      </c>
      <c r="D17" s="23">
        <v>40</v>
      </c>
      <c r="E17" s="39"/>
      <c r="F17" s="40">
        <f t="shared" si="0"/>
        <v>0</v>
      </c>
      <c r="G17" s="41">
        <v>8</v>
      </c>
      <c r="H17" s="43">
        <f t="shared" si="1"/>
        <v>0</v>
      </c>
      <c r="I17" s="33">
        <f t="shared" si="2"/>
        <v>0</v>
      </c>
      <c r="J17" s="42"/>
      <c r="K17" s="4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38.25" customHeight="1" x14ac:dyDescent="0.3">
      <c r="A18" s="17">
        <v>11</v>
      </c>
      <c r="B18" s="8" t="s">
        <v>65</v>
      </c>
      <c r="C18" s="17" t="s">
        <v>17</v>
      </c>
      <c r="D18" s="23">
        <v>40</v>
      </c>
      <c r="E18" s="39"/>
      <c r="F18" s="40">
        <f t="shared" si="0"/>
        <v>0</v>
      </c>
      <c r="G18" s="41">
        <v>8</v>
      </c>
      <c r="H18" s="43">
        <f t="shared" si="1"/>
        <v>0</v>
      </c>
      <c r="I18" s="33">
        <f t="shared" si="2"/>
        <v>0</v>
      </c>
      <c r="J18" s="42"/>
      <c r="K18" s="4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38.25" customHeight="1" x14ac:dyDescent="0.3">
      <c r="A19" s="17">
        <v>12</v>
      </c>
      <c r="B19" s="8" t="s">
        <v>66</v>
      </c>
      <c r="C19" s="17" t="s">
        <v>17</v>
      </c>
      <c r="D19" s="23">
        <v>20</v>
      </c>
      <c r="E19" s="39"/>
      <c r="F19" s="40">
        <f t="shared" si="0"/>
        <v>0</v>
      </c>
      <c r="G19" s="41">
        <v>8</v>
      </c>
      <c r="H19" s="43">
        <f t="shared" si="1"/>
        <v>0</v>
      </c>
      <c r="I19" s="33">
        <f t="shared" si="2"/>
        <v>0</v>
      </c>
      <c r="J19" s="42"/>
      <c r="K19" s="4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38.25" customHeight="1" x14ac:dyDescent="0.3">
      <c r="A20" s="17">
        <v>13</v>
      </c>
      <c r="B20" s="8" t="s">
        <v>67</v>
      </c>
      <c r="C20" s="17" t="s">
        <v>54</v>
      </c>
      <c r="D20" s="23">
        <v>40</v>
      </c>
      <c r="E20" s="39"/>
      <c r="F20" s="40">
        <f t="shared" si="0"/>
        <v>0</v>
      </c>
      <c r="G20" s="41">
        <v>8</v>
      </c>
      <c r="H20" s="43">
        <f t="shared" si="1"/>
        <v>0</v>
      </c>
      <c r="I20" s="33">
        <f t="shared" si="2"/>
        <v>0</v>
      </c>
      <c r="J20" s="42"/>
      <c r="K20" s="4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38.25" customHeight="1" x14ac:dyDescent="0.3">
      <c r="A21" s="17">
        <v>14</v>
      </c>
      <c r="B21" s="8" t="s">
        <v>68</v>
      </c>
      <c r="C21" s="17" t="s">
        <v>17</v>
      </c>
      <c r="D21" s="23">
        <v>20</v>
      </c>
      <c r="E21" s="39"/>
      <c r="F21" s="40">
        <f t="shared" si="0"/>
        <v>0</v>
      </c>
      <c r="G21" s="41">
        <v>8</v>
      </c>
      <c r="H21" s="43">
        <f t="shared" si="1"/>
        <v>0</v>
      </c>
      <c r="I21" s="33">
        <f t="shared" si="2"/>
        <v>0</v>
      </c>
      <c r="J21" s="42"/>
      <c r="K21" s="4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38.25" customHeight="1" x14ac:dyDescent="0.3">
      <c r="A22" s="17">
        <v>15</v>
      </c>
      <c r="B22" s="8" t="s">
        <v>69</v>
      </c>
      <c r="C22" s="17" t="s">
        <v>17</v>
      </c>
      <c r="D22" s="23">
        <v>50</v>
      </c>
      <c r="E22" s="39"/>
      <c r="F22" s="40">
        <f t="shared" si="0"/>
        <v>0</v>
      </c>
      <c r="G22" s="41">
        <v>8</v>
      </c>
      <c r="H22" s="42">
        <f t="shared" si="1"/>
        <v>0</v>
      </c>
      <c r="I22" s="41">
        <f t="shared" si="2"/>
        <v>0</v>
      </c>
      <c r="J22" s="42"/>
      <c r="K22" s="4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38.25" customHeight="1" x14ac:dyDescent="0.3">
      <c r="A23" s="17">
        <v>16</v>
      </c>
      <c r="B23" s="8" t="s">
        <v>70</v>
      </c>
      <c r="C23" s="17" t="s">
        <v>17</v>
      </c>
      <c r="D23" s="23">
        <v>1000</v>
      </c>
      <c r="E23" s="39"/>
      <c r="F23" s="40">
        <f t="shared" si="0"/>
        <v>0</v>
      </c>
      <c r="G23" s="41">
        <v>8</v>
      </c>
      <c r="H23" s="42">
        <f t="shared" si="1"/>
        <v>0</v>
      </c>
      <c r="I23" s="41">
        <f t="shared" si="2"/>
        <v>0</v>
      </c>
      <c r="J23" s="42"/>
      <c r="K23" s="4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38.25" customHeight="1" x14ac:dyDescent="0.3">
      <c r="A24" s="17">
        <v>17</v>
      </c>
      <c r="B24" s="44" t="s">
        <v>71</v>
      </c>
      <c r="C24" s="17" t="s">
        <v>17</v>
      </c>
      <c r="D24" s="23">
        <v>40</v>
      </c>
      <c r="E24" s="39"/>
      <c r="F24" s="40">
        <f t="shared" si="0"/>
        <v>0</v>
      </c>
      <c r="G24" s="41">
        <v>8</v>
      </c>
      <c r="H24" s="42">
        <f t="shared" si="1"/>
        <v>0</v>
      </c>
      <c r="I24" s="41">
        <f t="shared" si="2"/>
        <v>0</v>
      </c>
      <c r="J24" s="42"/>
      <c r="K24" s="4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47.7" customHeight="1" x14ac:dyDescent="0.3">
      <c r="A25" s="17">
        <v>18</v>
      </c>
      <c r="B25" s="44" t="s">
        <v>72</v>
      </c>
      <c r="C25" s="17" t="s">
        <v>17</v>
      </c>
      <c r="D25" s="23">
        <v>100</v>
      </c>
      <c r="E25" s="39"/>
      <c r="F25" s="40">
        <f t="shared" si="0"/>
        <v>0</v>
      </c>
      <c r="G25" s="41">
        <v>8</v>
      </c>
      <c r="H25" s="42">
        <f t="shared" si="1"/>
        <v>0</v>
      </c>
      <c r="I25" s="41">
        <f t="shared" si="2"/>
        <v>0</v>
      </c>
      <c r="J25" s="42"/>
      <c r="K25" s="4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63.45" customHeight="1" x14ac:dyDescent="0.3">
      <c r="A26" s="17">
        <v>19</v>
      </c>
      <c r="B26" s="44" t="s">
        <v>73</v>
      </c>
      <c r="C26" s="17" t="s">
        <v>17</v>
      </c>
      <c r="D26" s="23">
        <v>40</v>
      </c>
      <c r="E26" s="39"/>
      <c r="F26" s="40">
        <f t="shared" si="0"/>
        <v>0</v>
      </c>
      <c r="G26" s="41">
        <v>8</v>
      </c>
      <c r="H26" s="43">
        <f t="shared" si="1"/>
        <v>0</v>
      </c>
      <c r="I26" s="33">
        <f t="shared" si="2"/>
        <v>0</v>
      </c>
      <c r="J26" s="42"/>
      <c r="K26" s="4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85.8" customHeight="1" x14ac:dyDescent="0.3">
      <c r="A27" s="17">
        <v>20</v>
      </c>
      <c r="B27" s="44" t="s">
        <v>74</v>
      </c>
      <c r="C27" s="17" t="s">
        <v>17</v>
      </c>
      <c r="D27" s="23">
        <v>20</v>
      </c>
      <c r="E27" s="39"/>
      <c r="F27" s="40">
        <f>D27*E27</f>
        <v>0</v>
      </c>
      <c r="G27" s="41">
        <v>8</v>
      </c>
      <c r="H27" s="43">
        <f t="shared" si="1"/>
        <v>0</v>
      </c>
      <c r="I27" s="33">
        <f t="shared" si="2"/>
        <v>0</v>
      </c>
      <c r="J27" s="42"/>
      <c r="K27" s="4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79.05" customHeight="1" x14ac:dyDescent="0.3">
      <c r="A28" s="17">
        <v>21</v>
      </c>
      <c r="B28" s="44" t="s">
        <v>75</v>
      </c>
      <c r="C28" s="17" t="s">
        <v>17</v>
      </c>
      <c r="D28" s="23">
        <v>100</v>
      </c>
      <c r="E28" s="39"/>
      <c r="F28" s="40">
        <f>(D28*E28)</f>
        <v>0</v>
      </c>
      <c r="G28" s="41">
        <v>8</v>
      </c>
      <c r="H28" s="42">
        <f t="shared" si="1"/>
        <v>0</v>
      </c>
      <c r="I28" s="41">
        <f t="shared" si="2"/>
        <v>0</v>
      </c>
      <c r="J28" s="42"/>
      <c r="K28" s="4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3">
      <c r="A29" s="1"/>
      <c r="C29" s="24" t="s">
        <v>36</v>
      </c>
      <c r="D29" s="1"/>
      <c r="E29" s="45"/>
      <c r="F29" s="46">
        <f>SUM(F8:F28)</f>
        <v>0</v>
      </c>
      <c r="G29" s="3"/>
      <c r="H29" s="46">
        <f>SUM(H8:H28)</f>
        <v>0</v>
      </c>
      <c r="I29" s="46">
        <f>SUM(I8:I28)</f>
        <v>0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4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6" customHeight="1" x14ac:dyDescent="0.3">
      <c r="A31" s="1"/>
      <c r="B3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3">
      <c r="A32" s="1"/>
      <c r="B32" s="21"/>
      <c r="C32" s="1"/>
      <c r="D32" s="1"/>
      <c r="E32" s="1"/>
      <c r="F32" s="1"/>
      <c r="G32" s="1"/>
      <c r="H32" s="1"/>
      <c r="I32" s="28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3">
      <c r="A33" s="1"/>
      <c r="B33" s="26"/>
      <c r="C33" s="1"/>
      <c r="D33" s="1"/>
      <c r="E33" s="1"/>
      <c r="F33" s="1"/>
      <c r="G33" s="1"/>
      <c r="H33" s="1"/>
      <c r="I33" s="28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3">
      <c r="A34" s="1"/>
      <c r="B34" s="3" t="s">
        <v>37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3">
      <c r="A36" s="1"/>
      <c r="B36" s="1"/>
      <c r="C36" s="1"/>
      <c r="D36" s="27"/>
      <c r="E36" s="1"/>
      <c r="F36" s="93"/>
      <c r="G36" s="93"/>
      <c r="H36" s="93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3">
      <c r="A37" s="1"/>
      <c r="C37" s="1"/>
      <c r="D37" s="1"/>
      <c r="E37" s="1"/>
      <c r="F37" s="93"/>
      <c r="G37" s="93"/>
      <c r="H37" s="93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3">
      <c r="A38" s="1"/>
      <c r="B38"/>
      <c r="C38"/>
      <c r="D38"/>
      <c r="E38"/>
      <c r="F38"/>
      <c r="G38"/>
      <c r="H38"/>
      <c r="I38"/>
      <c r="J38"/>
      <c r="K38"/>
      <c r="L38"/>
      <c r="M38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3">
      <c r="A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2.75" customHeight="1" x14ac:dyDescent="0.3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2.75" customHeight="1" x14ac:dyDescent="0.3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2.75" customHeight="1" x14ac:dyDescent="0.3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ht="12.75" customHeight="1" x14ac:dyDescent="0.3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:26" ht="12.75" customHeight="1" x14ac:dyDescent="0.3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spans="1:26" ht="12.75" customHeight="1" x14ac:dyDescent="0.3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  <row r="1007" spans="1:26" ht="12.75" customHeight="1" x14ac:dyDescent="0.3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</row>
    <row r="1008" spans="1:26" ht="12.75" customHeight="1" x14ac:dyDescent="0.3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</row>
    <row r="1009" spans="1:26" ht="12.75" customHeight="1" x14ac:dyDescent="0.3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</row>
    <row r="1010" spans="1:26" ht="12.75" customHeight="1" x14ac:dyDescent="0.3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</row>
    <row r="1011" spans="1:26" ht="12.75" customHeight="1" x14ac:dyDescent="0.3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</row>
    <row r="1012" spans="1:26" ht="12.75" customHeight="1" x14ac:dyDescent="0.3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</row>
    <row r="1013" spans="1:26" ht="12.75" customHeight="1" x14ac:dyDescent="0.3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</row>
    <row r="1014" spans="1:26" ht="15" customHeight="1" x14ac:dyDescent="0.3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</row>
    <row r="1048576" ht="12.75" customHeight="1" x14ac:dyDescent="0.3"/>
  </sheetData>
  <mergeCells count="4">
    <mergeCell ref="A1:H1"/>
    <mergeCell ref="A2:H2"/>
    <mergeCell ref="A3:H3"/>
    <mergeCell ref="F36:H37"/>
  </mergeCells>
  <pageMargins left="0.70000000000000007" right="0.70000000000000007" top="1.1437007874015752" bottom="1.1437007874015752" header="0.75000000000000011" footer="0.75000000000000011"/>
  <pageSetup paperSize="0" fitToWidth="0" fitToHeight="0" orientation="landscape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I1048576"/>
  <sheetViews>
    <sheetView topLeftCell="A4" workbookViewId="0">
      <selection activeCell="E8" sqref="E8:E19"/>
    </sheetView>
  </sheetViews>
  <sheetFormatPr defaultRowHeight="15" customHeight="1" x14ac:dyDescent="0.3"/>
  <cols>
    <col min="1" max="1" width="7.19921875" style="2" customWidth="1"/>
    <col min="2" max="2" width="65.796875" style="2" customWidth="1"/>
    <col min="3" max="3" width="7.296875" style="2" customWidth="1"/>
    <col min="4" max="4" width="7.69921875" style="2" customWidth="1"/>
    <col min="5" max="5" width="8.5" style="2" customWidth="1"/>
    <col min="6" max="6" width="11.5" style="2" customWidth="1"/>
    <col min="7" max="7" width="9.796875" style="2" customWidth="1"/>
    <col min="8" max="8" width="9.59765625" style="2" customWidth="1"/>
    <col min="9" max="9" width="14.3984375" style="2" customWidth="1"/>
    <col min="10" max="10" width="14.8984375" style="2" customWidth="1"/>
    <col min="11" max="11" width="8.796875" style="2" customWidth="1"/>
    <col min="12" max="25" width="7.3984375" style="2" customWidth="1"/>
    <col min="26" max="1023" width="13.3984375" style="2" customWidth="1"/>
    <col min="1024" max="1024" width="13.3984375" customWidth="1"/>
    <col min="1025" max="1025" width="8.796875" customWidth="1"/>
  </cols>
  <sheetData>
    <row r="1" spans="1:25" ht="12.75" customHeight="1" x14ac:dyDescent="0.3">
      <c r="A1" s="90" t="s">
        <v>0</v>
      </c>
      <c r="B1" s="90"/>
      <c r="C1" s="90"/>
      <c r="D1" s="90"/>
      <c r="E1" s="90"/>
      <c r="F1" s="90"/>
      <c r="G1" s="90"/>
      <c r="H1" s="90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2.75" customHeight="1" x14ac:dyDescent="0.3">
      <c r="A2" s="91" t="s">
        <v>1</v>
      </c>
      <c r="B2" s="91"/>
      <c r="C2" s="91"/>
      <c r="D2" s="91"/>
      <c r="E2" s="91"/>
      <c r="F2" s="91"/>
      <c r="G2" s="91"/>
      <c r="H2" s="9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40.5" customHeight="1" x14ac:dyDescent="0.3">
      <c r="A3" s="92" t="s">
        <v>2</v>
      </c>
      <c r="B3" s="92"/>
      <c r="C3" s="92"/>
      <c r="D3" s="92"/>
      <c r="E3" s="92"/>
      <c r="F3" s="92"/>
      <c r="G3" s="92"/>
      <c r="H3" s="92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2.75" customHeigh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2.75" customHeight="1" x14ac:dyDescent="0.3">
      <c r="A5" s="1"/>
      <c r="B5" s="3" t="s">
        <v>76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25.5" customHeight="1" x14ac:dyDescent="0.3">
      <c r="A6" s="4" t="s">
        <v>4</v>
      </c>
      <c r="B6" s="4" t="s">
        <v>5</v>
      </c>
      <c r="C6" s="4" t="s">
        <v>40</v>
      </c>
      <c r="D6" s="4" t="s">
        <v>77</v>
      </c>
      <c r="E6" s="4" t="s">
        <v>8</v>
      </c>
      <c r="F6" s="4" t="s">
        <v>78</v>
      </c>
      <c r="G6" s="47" t="s">
        <v>10</v>
      </c>
      <c r="H6" s="48" t="s">
        <v>79</v>
      </c>
      <c r="I6" s="4" t="s">
        <v>80</v>
      </c>
      <c r="J6" s="4" t="s">
        <v>13</v>
      </c>
      <c r="K6" s="4" t="s">
        <v>14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2.75" customHeight="1" x14ac:dyDescent="0.3">
      <c r="A7" s="6">
        <v>1</v>
      </c>
      <c r="B7" s="6">
        <v>2</v>
      </c>
      <c r="C7" s="38">
        <v>3</v>
      </c>
      <c r="D7" s="38">
        <v>4</v>
      </c>
      <c r="E7" s="6">
        <v>5</v>
      </c>
      <c r="F7" s="6" t="s">
        <v>15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25.5" customHeight="1" x14ac:dyDescent="0.3">
      <c r="A8" s="16">
        <v>1</v>
      </c>
      <c r="B8" s="8" t="s">
        <v>81</v>
      </c>
      <c r="C8" s="23" t="s">
        <v>17</v>
      </c>
      <c r="D8" s="23">
        <v>350</v>
      </c>
      <c r="E8" s="18"/>
      <c r="F8" s="49">
        <f t="shared" ref="F8:F18" si="0">ROUND(D8*E8,2)</f>
        <v>0</v>
      </c>
      <c r="G8" s="19">
        <v>8</v>
      </c>
      <c r="H8" s="20">
        <f t="shared" ref="H8:H18" si="1">(0.08*F8)</f>
        <v>0</v>
      </c>
      <c r="I8" s="19">
        <f t="shared" ref="I8:I18" si="2">(F8+H8)</f>
        <v>0</v>
      </c>
      <c r="J8" s="20"/>
      <c r="K8" s="19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25.5" customHeight="1" x14ac:dyDescent="0.3">
      <c r="A9" s="16">
        <v>2</v>
      </c>
      <c r="B9" s="8" t="s">
        <v>82</v>
      </c>
      <c r="C9" s="23" t="s">
        <v>17</v>
      </c>
      <c r="D9" s="23">
        <v>150</v>
      </c>
      <c r="E9" s="18"/>
      <c r="F9" s="49">
        <f t="shared" si="0"/>
        <v>0</v>
      </c>
      <c r="G9" s="19">
        <v>8</v>
      </c>
      <c r="H9" s="20">
        <f t="shared" si="1"/>
        <v>0</v>
      </c>
      <c r="I9" s="19">
        <f t="shared" si="2"/>
        <v>0</v>
      </c>
      <c r="J9" s="20"/>
      <c r="K9" s="19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25.5" customHeight="1" x14ac:dyDescent="0.3">
      <c r="A10" s="16">
        <v>3</v>
      </c>
      <c r="B10" s="8" t="s">
        <v>83</v>
      </c>
      <c r="C10" s="23" t="s">
        <v>17</v>
      </c>
      <c r="D10" s="23">
        <v>30</v>
      </c>
      <c r="E10" s="18"/>
      <c r="F10" s="49">
        <f t="shared" si="0"/>
        <v>0</v>
      </c>
      <c r="G10" s="19">
        <v>8</v>
      </c>
      <c r="H10" s="20">
        <f t="shared" si="1"/>
        <v>0</v>
      </c>
      <c r="I10" s="35">
        <f t="shared" si="2"/>
        <v>0</v>
      </c>
      <c r="J10" s="20"/>
      <c r="K10" s="19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25.5" customHeight="1" x14ac:dyDescent="0.3">
      <c r="A11" s="16">
        <v>4</v>
      </c>
      <c r="B11" s="8" t="s">
        <v>84</v>
      </c>
      <c r="C11" s="23" t="s">
        <v>17</v>
      </c>
      <c r="D11" s="23">
        <v>1200</v>
      </c>
      <c r="E11" s="18"/>
      <c r="F11" s="49">
        <f t="shared" si="0"/>
        <v>0</v>
      </c>
      <c r="G11" s="19">
        <v>8</v>
      </c>
      <c r="H11" s="20">
        <f t="shared" si="1"/>
        <v>0</v>
      </c>
      <c r="I11" s="19">
        <f t="shared" si="2"/>
        <v>0</v>
      </c>
      <c r="J11" s="20"/>
      <c r="K11" s="19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25.5" customHeight="1" x14ac:dyDescent="0.3">
      <c r="A12" s="16">
        <v>5</v>
      </c>
      <c r="B12" s="8" t="s">
        <v>85</v>
      </c>
      <c r="C12" s="23" t="s">
        <v>17</v>
      </c>
      <c r="D12" s="23">
        <v>1000</v>
      </c>
      <c r="E12" s="18"/>
      <c r="F12" s="49">
        <f t="shared" si="0"/>
        <v>0</v>
      </c>
      <c r="G12" s="19">
        <v>8</v>
      </c>
      <c r="H12" s="20">
        <f t="shared" si="1"/>
        <v>0</v>
      </c>
      <c r="I12" s="19">
        <f t="shared" si="2"/>
        <v>0</v>
      </c>
      <c r="J12" s="20"/>
      <c r="K12" s="19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25.5" customHeight="1" x14ac:dyDescent="0.3">
      <c r="A13" s="16">
        <v>6</v>
      </c>
      <c r="B13" s="8" t="s">
        <v>86</v>
      </c>
      <c r="C13" s="23" t="s">
        <v>17</v>
      </c>
      <c r="D13" s="23">
        <v>900</v>
      </c>
      <c r="E13" s="18"/>
      <c r="F13" s="49">
        <f t="shared" si="0"/>
        <v>0</v>
      </c>
      <c r="G13" s="19">
        <v>8</v>
      </c>
      <c r="H13" s="20">
        <f t="shared" si="1"/>
        <v>0</v>
      </c>
      <c r="I13" s="19">
        <f t="shared" si="2"/>
        <v>0</v>
      </c>
      <c r="J13" s="20"/>
      <c r="K13" s="19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25.5" customHeight="1" x14ac:dyDescent="0.3">
      <c r="A14" s="16">
        <v>7</v>
      </c>
      <c r="B14" s="8" t="s">
        <v>87</v>
      </c>
      <c r="C14" s="23" t="s">
        <v>17</v>
      </c>
      <c r="D14" s="23">
        <v>30</v>
      </c>
      <c r="E14" s="18"/>
      <c r="F14" s="49">
        <f t="shared" si="0"/>
        <v>0</v>
      </c>
      <c r="G14" s="19">
        <v>8</v>
      </c>
      <c r="H14" s="20">
        <f t="shared" si="1"/>
        <v>0</v>
      </c>
      <c r="I14" s="19">
        <f t="shared" si="2"/>
        <v>0</v>
      </c>
      <c r="J14" s="20"/>
      <c r="K14" s="19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25.5" customHeight="1" x14ac:dyDescent="0.3">
      <c r="A15" s="16">
        <v>8</v>
      </c>
      <c r="B15" s="8" t="s">
        <v>88</v>
      </c>
      <c r="C15" s="23" t="s">
        <v>17</v>
      </c>
      <c r="D15" s="23">
        <v>10</v>
      </c>
      <c r="E15" s="18"/>
      <c r="F15" s="49">
        <f t="shared" si="0"/>
        <v>0</v>
      </c>
      <c r="G15" s="19">
        <v>8</v>
      </c>
      <c r="H15" s="20">
        <f t="shared" si="1"/>
        <v>0</v>
      </c>
      <c r="I15" s="35">
        <f t="shared" si="2"/>
        <v>0</v>
      </c>
      <c r="J15" s="20"/>
      <c r="K15" s="19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25.5" customHeight="1" x14ac:dyDescent="0.3">
      <c r="A16" s="16">
        <v>9</v>
      </c>
      <c r="B16" s="8" t="s">
        <v>89</v>
      </c>
      <c r="C16" s="23" t="s">
        <v>17</v>
      </c>
      <c r="D16" s="23">
        <v>10</v>
      </c>
      <c r="E16" s="18"/>
      <c r="F16" s="49">
        <f t="shared" si="0"/>
        <v>0</v>
      </c>
      <c r="G16" s="19">
        <v>8</v>
      </c>
      <c r="H16" s="20">
        <f t="shared" si="1"/>
        <v>0</v>
      </c>
      <c r="I16" s="35">
        <f t="shared" si="2"/>
        <v>0</v>
      </c>
      <c r="J16" s="20"/>
      <c r="K16" s="19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29.25" customHeight="1" x14ac:dyDescent="0.3">
      <c r="A17" s="16">
        <v>10</v>
      </c>
      <c r="B17" s="8" t="s">
        <v>90</v>
      </c>
      <c r="C17" s="23" t="s">
        <v>17</v>
      </c>
      <c r="D17" s="23">
        <v>1</v>
      </c>
      <c r="E17" s="18"/>
      <c r="F17" s="49">
        <f t="shared" si="0"/>
        <v>0</v>
      </c>
      <c r="G17" s="19">
        <v>8</v>
      </c>
      <c r="H17" s="20">
        <f t="shared" si="1"/>
        <v>0</v>
      </c>
      <c r="I17" s="35">
        <f t="shared" si="2"/>
        <v>0</v>
      </c>
      <c r="J17" s="20"/>
      <c r="K17" s="19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25.5" customHeight="1" x14ac:dyDescent="0.3">
      <c r="A18" s="7">
        <v>11</v>
      </c>
      <c r="B18" s="8" t="s">
        <v>91</v>
      </c>
      <c r="C18" s="23" t="s">
        <v>17</v>
      </c>
      <c r="D18" s="23">
        <v>200</v>
      </c>
      <c r="E18" s="18"/>
      <c r="F18" s="49">
        <f t="shared" si="0"/>
        <v>0</v>
      </c>
      <c r="G18" s="19">
        <v>8</v>
      </c>
      <c r="H18" s="20">
        <f t="shared" si="1"/>
        <v>0</v>
      </c>
      <c r="I18" s="19">
        <f t="shared" si="2"/>
        <v>0</v>
      </c>
      <c r="J18" s="20"/>
      <c r="K18" s="19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2.75" customHeight="1" x14ac:dyDescent="0.3">
      <c r="A19" s="1"/>
      <c r="B19" s="1"/>
      <c r="C19" s="24" t="s">
        <v>36</v>
      </c>
      <c r="D19" s="1"/>
      <c r="E19" s="1"/>
      <c r="F19" s="25">
        <f>SUM(F8:F18)</f>
        <v>0</v>
      </c>
      <c r="G19" s="3"/>
      <c r="H19" s="25">
        <f>SUM(H8:H18)</f>
        <v>0</v>
      </c>
      <c r="I19" s="25">
        <f>SUM(I8:I18)</f>
        <v>0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2.75" customHeigh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2.75" customHeight="1" x14ac:dyDescent="0.3">
      <c r="A21" s="1"/>
      <c r="B21" s="3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2.75" customHeight="1" x14ac:dyDescent="0.3">
      <c r="A22" s="1"/>
      <c r="B22" s="50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2" customHeight="1" x14ac:dyDescent="0.3">
      <c r="A23" s="1"/>
      <c r="B23" s="26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2.75" customHeight="1" x14ac:dyDescent="0.3">
      <c r="A24" s="1"/>
      <c r="B24" s="3" t="s">
        <v>37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2.75" customHeigh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2.75" customHeight="1" x14ac:dyDescent="0.3">
      <c r="A26" s="1"/>
      <c r="B26" s="1"/>
      <c r="C26" s="1"/>
      <c r="D26" s="27"/>
      <c r="E26" s="1"/>
      <c r="F26" s="93"/>
      <c r="G26" s="93"/>
      <c r="H26" s="93"/>
      <c r="I26" s="28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2.75" customHeight="1" x14ac:dyDescent="0.3">
      <c r="A27" s="1"/>
      <c r="B27" s="1"/>
      <c r="C27" s="1"/>
      <c r="D27" s="1"/>
      <c r="E27" s="1"/>
      <c r="F27" s="93"/>
      <c r="G27" s="93"/>
      <c r="H27" s="93"/>
      <c r="I27" s="28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2.75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2.75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2.75" customHeigh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2.75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2.75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2.75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2.7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2.7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2.7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2.7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2.7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2.7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2.7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2.7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2.7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2.7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2.7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2.7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2.7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2.7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2.7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2.7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2.7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2.7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2.7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2.7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2.7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2.7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2.7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2.7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2.7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2.7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2.7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2.7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2.7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2.7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2.7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2.7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2.7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2.7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2.7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2.7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2.7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2.7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2.7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2.7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2.7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2.7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2.7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2.7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2.7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2.7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2.7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2.7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2.7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2.7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2.7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2.7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2.7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2.7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2.7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2.7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2.7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2.7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2.7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2.7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2.7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2.7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2.7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2.7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2.7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2.7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2.7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2.7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2.7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2.7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2.7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2.7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2.7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2.7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2.7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2.7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2.7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2.7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2.7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2.7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2.7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2.7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2.7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2.7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2.7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2.7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2.7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2.7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2.7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2.7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2.7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2.7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2.7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2.7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2.7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2.7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2.7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2.7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2.7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2.7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2.7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2.7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2.7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2.7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2.7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2.7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2.7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2.7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2.7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2.7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2.7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2.7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2.7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2.7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2.7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2.7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2.7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2.7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2.7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2.7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2.7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2.7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2.7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2.7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2.7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2.7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2.7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2.7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2.7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2.7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2.7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2.7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2.7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2.7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2.7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2.7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2.7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2.7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2.7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2.7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2.7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2.7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2.7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2.7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2.7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2.7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2.7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2.7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2.7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2.7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2.7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2.7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2.7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2.7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2.7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2.7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2.7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2.7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2.7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2.7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2.7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2.7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2.7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2.7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2.7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2.7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2.7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2.7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2.7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2.7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2.7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2.7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2.7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2.7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2.7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2.7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2.7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2.7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2.7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2.7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2.7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2.7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2.7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2.7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2.7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2.7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2.7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2.7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2.7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2.7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2.7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2.7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2.7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2.7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2.7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2.7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2.7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2.7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2.7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2.7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2.7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2.7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2.7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2.7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2.7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2.7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2.7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2.7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2.7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2.7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2.7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2.7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2.7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2.7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2.7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2.7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2.7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2.7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2.7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2.7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2.7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2.7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2.7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2.7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2.7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2.7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2.7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2.7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2.7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2.7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2.7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2.7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2.7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2.7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2.7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2.7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2.7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2.7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2.7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2.7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2.7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2.7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2.7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2.7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2.7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2.7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2.7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2.7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2.7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2.7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2.7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2.7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2.7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2.7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2.7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2.7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2.7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2.7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2.7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2.7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2.7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2.7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2.7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2.7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2.7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2.7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2.7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2.7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2.7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2.7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2.7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2.7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2.7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2.7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2.7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2.7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2.7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2.7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2.7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2.7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2.7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2.7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2.7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2.7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2.7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2.7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2.7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2.7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2.7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2.7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2.7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2.7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2.7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2.7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2.7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2.7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2.7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2.7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2.7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2.7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2.7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2.7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2.7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2.7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2.7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2.7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2.7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2.7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2.7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2.7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2.7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2.7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2.7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2.7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2.7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2.7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2.7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2.7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2.7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2.7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2.7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2.7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2.7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2.7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2.7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2.7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2.7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2.7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2.7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2.7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2.7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2.7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2.7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2.7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2.7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2.7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2.7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2.7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2.7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2.7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2.7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2.7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2.7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2.7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2.7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2.7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2.7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2.7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2.7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2.7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2.7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2.7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2.7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2.7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2.7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2.7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2.7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2.7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2.7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2.7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2.7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2.7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2.7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2.7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2.7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2.7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2.7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2.7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2.7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2.7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2.7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2.7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2.7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2.7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2.7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2.7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2.7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2.7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2.7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2.7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2.7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2.7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2.7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2.7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2.7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2.7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2.7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2.7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2.7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2.7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2.7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2.7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2.7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2.7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2.7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2.7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2.7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2.7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2.7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2.7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2.7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2.7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2.7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2.7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2.7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2.7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2.7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2.7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2.7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2.7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2.7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2.7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2.7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2.7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2.7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2.7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2.7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2.7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2.7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2.7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2.7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2.7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2.7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2.7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2.7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2.7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2.7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2.7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2.7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2.7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2.7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2.7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2.7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2.7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2.7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2.7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2.7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2.7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2.7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2.7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2.7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2.7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2.7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2.7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2.7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2.7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2.7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2.7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2.7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2.7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2.7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2.7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2.7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2.7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2.7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2.7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2.7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2.7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2.7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2.7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2.7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2.7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2.7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2.7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2.7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2.7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2.7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2.7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2.7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2.7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2.7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2.7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2.7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2.7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2.7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2.7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2.7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2.7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2.7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2.7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2.7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2.7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2.7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2.7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2.7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2.7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2.7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2.7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2.7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2.7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2.7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2.7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2.7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2.7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2.7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2.7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2.7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2.7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2.7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2.7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2.7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2.7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2.7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2.7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2.7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2.7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2.7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2.7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2.7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2.7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2.7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2.7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2.7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2.7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2.7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2.7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2.7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2.7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2.7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2.7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2.7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2.7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2.7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2.7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2.7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2.7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2.7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2.7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2.7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2.7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2.7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2.7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2.7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2.7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2.7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2.7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2.7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2.7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2.7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2.7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2.7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2.7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2.7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2.7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2.7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2.7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2.7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2.7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2.7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2.7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2.7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2.7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2.7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2.7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2.7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2.7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2.7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2.7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2.7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2.7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2.7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2.7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2.7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2.7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2.7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2.7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2.7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2.7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2.7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2.7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2.7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2.7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2.7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2.7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2.7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2.7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2.7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2.7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2.7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2.7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2.7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2.7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2.7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2.7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2.7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2.7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2.7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2.7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2.7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2.7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2.7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2.7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2.7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2.7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2.7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2.7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2.7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2.7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2.7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2.7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2.7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2.7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2.7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2.7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2.7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2.7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2.7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2.7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2.7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2.7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2.7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2.7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2.7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2.7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2.7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2.7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2.7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2.7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2.7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2.7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2.7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2.7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2.7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2.7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2.7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2.7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2.7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2.7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2.7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2.7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2.7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2.7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2.7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2.7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2.7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2.7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2.7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2.7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2.7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2.7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2.7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2.7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2.7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2.7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2.7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2.7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2.7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2.7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2.7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2.7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2.7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2.7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2.7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2.7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2.7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2.7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2.7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2.7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2.7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2.7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2.7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2.7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2.7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2.7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2.7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2.7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2.7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2.7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2.7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2.7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2.7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2.7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2.7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2.7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2.7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2.7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2.7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2.7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2.7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2.7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2.7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2.7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2.7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2.7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2.7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2.7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2.7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2.7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2.7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2.7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2.7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2.7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2.7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2.7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2.7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2.7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2.7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2.7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2.7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2.7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2.7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2.7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2.7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2.7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2.7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2.7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2.7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2.7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2.7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2.7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2.7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2.7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2.7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2.7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2.7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2.7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2.7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2.7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2.7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2.7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2.7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2.7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2.7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2.7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2.7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2.7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2.7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2.7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2.7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2.7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2.7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2.7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2.7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2.7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2.7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2.7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2.7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2.7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2.7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2.7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2.7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2.7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2.7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2.7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2.7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2.7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2.7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2.7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2.7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2.7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2.7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2.7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2.7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2.7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2.7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2.7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2.7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2.7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2.7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2.7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2.7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2.7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2.7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2.7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2.7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2.7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2.7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2.7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2.7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2.7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2.7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2.7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2.7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2.7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2.7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2.7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2.7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2.7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2.7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2.7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2.7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2.7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2.7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2.7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2.7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2.7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2.7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2.7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2.7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2.7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2.7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2.7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2.7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2.7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2.7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2.7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2.7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2.7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2.7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2.7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2.7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2.7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2.7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2.7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2.7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2.7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2.7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2.7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2.7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2.7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2.7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2.7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2.7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2.7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2.7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2.7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2.7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2.7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2.7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2.7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2.7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2.7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2.7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2.7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2.7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2.7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2.7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2.7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2.7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2.7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2.7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2.7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2.7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2.7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2.7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2.7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2.7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2.7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2.7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2.7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2.7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2.7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2.7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2.7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2.7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2.7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2.7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2.7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2.7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2.7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2.7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2.7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2.7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2.7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2.7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2.7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2.7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2.7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2.7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2.7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2.7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2.7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2.7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2.7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2.7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2.7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2.7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2.7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2.7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2.7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2.7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2.7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2.7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2.7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2.7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2.7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2.7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2.7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2.7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2.7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2.7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2.7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2.7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2.7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2.7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2.7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2.7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2.7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2.7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2.7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2.7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2.7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2.7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2.7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2.7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2.7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2.7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2.7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2.7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2.7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2.7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2.7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2.7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2.7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2.7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2.7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2.7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2.7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2.7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2.7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2.7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2.7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2.7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2.7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2.7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2.7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2.7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12.7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12.7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12.7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12.7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12.7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12.7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12.7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12.7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12.7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12.7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12.7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12.7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12.7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12.7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12.7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12.7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12.7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12.7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12.7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12.7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12.7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12.7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12.7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12.7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12.7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12.7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12.7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12.7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12.7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12.7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12.7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12.7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12.7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12.7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12.7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12.7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12.7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12.7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12.75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12.75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12.75" customHeigh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ht="12.75" customHeigh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ht="12.75" customHeigh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  <row r="994" spans="1:25" ht="12.75" customHeight="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</row>
    <row r="995" spans="1:25" ht="12.75" customHeight="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</row>
    <row r="996" spans="1:25" ht="12.75" customHeight="1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</row>
    <row r="997" spans="1:25" ht="12.75" customHeight="1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</row>
    <row r="998" spans="1:25" ht="12.75" customHeight="1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</row>
    <row r="999" spans="1:25" ht="12.75" customHeight="1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</row>
    <row r="1048576" ht="12.75" customHeight="1" x14ac:dyDescent="0.3"/>
  </sheetData>
  <mergeCells count="4">
    <mergeCell ref="A1:H1"/>
    <mergeCell ref="A2:H2"/>
    <mergeCell ref="A3:H3"/>
    <mergeCell ref="F26:H27"/>
  </mergeCells>
  <pageMargins left="0.70000000000000007" right="0.70000000000000007" top="1.1437007874015752" bottom="1.1437007874015752" header="0.75000000000000011" footer="0.75000000000000011"/>
  <pageSetup paperSize="0" fitToWidth="0" fitToHeight="0" orientation="landscape" horizontalDpi="0" verticalDpi="0" copies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H1048576"/>
  <sheetViews>
    <sheetView workbookViewId="0">
      <selection activeCell="E8" sqref="E8:E17"/>
    </sheetView>
  </sheetViews>
  <sheetFormatPr defaultRowHeight="15" customHeight="1" x14ac:dyDescent="0.3"/>
  <cols>
    <col min="1" max="1" width="5.19921875" style="2" customWidth="1"/>
    <col min="2" max="2" width="65.796875" style="2" customWidth="1"/>
    <col min="3" max="3" width="5.69921875" style="2" customWidth="1"/>
    <col min="4" max="4" width="7.09765625" style="2" customWidth="1"/>
    <col min="5" max="5" width="9.69921875" style="2" customWidth="1"/>
    <col min="6" max="6" width="11" style="2" customWidth="1"/>
    <col min="7" max="7" width="8.8984375" style="2" customWidth="1"/>
    <col min="8" max="8" width="10.296875" style="2" customWidth="1"/>
    <col min="9" max="9" width="8.5" style="2" customWidth="1"/>
    <col min="10" max="10" width="10.59765625" style="2" customWidth="1"/>
    <col min="11" max="11" width="8.09765625" style="2" customWidth="1"/>
    <col min="12" max="23" width="7.3984375" style="2" customWidth="1"/>
    <col min="24" max="1022" width="13.3984375" style="2" customWidth="1"/>
    <col min="1023" max="1024" width="13.3984375" customWidth="1"/>
    <col min="1025" max="1025" width="8.796875" customWidth="1"/>
  </cols>
  <sheetData>
    <row r="1" spans="1:23" ht="12.75" customHeight="1" x14ac:dyDescent="0.3">
      <c r="A1" s="90" t="s">
        <v>92</v>
      </c>
      <c r="B1" s="90"/>
      <c r="C1" s="90"/>
      <c r="D1" s="90"/>
      <c r="E1" s="90"/>
      <c r="F1" s="90"/>
      <c r="G1" s="90"/>
      <c r="H1" s="90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2.75" customHeight="1" x14ac:dyDescent="0.3">
      <c r="A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40.5" customHeight="1" x14ac:dyDescent="0.3">
      <c r="A3" s="92" t="s">
        <v>2</v>
      </c>
      <c r="B3" s="92"/>
      <c r="C3" s="92"/>
      <c r="D3" s="92"/>
      <c r="E3" s="92"/>
      <c r="F3" s="92"/>
      <c r="G3" s="92"/>
      <c r="H3" s="92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2.75" customHeigh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2.75" customHeight="1" x14ac:dyDescent="0.3">
      <c r="A5" s="1"/>
      <c r="B5" s="3" t="s">
        <v>93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34.200000000000003" customHeight="1" x14ac:dyDescent="0.3">
      <c r="A6" s="4" t="s">
        <v>4</v>
      </c>
      <c r="B6" s="29" t="s">
        <v>5</v>
      </c>
      <c r="C6" s="29" t="s">
        <v>40</v>
      </c>
      <c r="D6" s="29" t="s">
        <v>41</v>
      </c>
      <c r="E6" s="29" t="s">
        <v>8</v>
      </c>
      <c r="F6" s="29" t="s">
        <v>9</v>
      </c>
      <c r="G6" s="29" t="s">
        <v>42</v>
      </c>
      <c r="H6" s="29" t="s">
        <v>94</v>
      </c>
      <c r="I6" s="29" t="s">
        <v>95</v>
      </c>
      <c r="J6" s="29" t="s">
        <v>13</v>
      </c>
      <c r="K6" s="29" t="s">
        <v>45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12.75" customHeight="1" x14ac:dyDescent="0.3">
      <c r="A7" s="6">
        <v>1</v>
      </c>
      <c r="B7" s="6">
        <v>2</v>
      </c>
      <c r="C7" s="38">
        <v>3</v>
      </c>
      <c r="D7" s="38">
        <v>4</v>
      </c>
      <c r="E7" s="6">
        <v>5</v>
      </c>
      <c r="F7" s="6" t="s">
        <v>15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25.5" customHeight="1" x14ac:dyDescent="0.3">
      <c r="A8" s="16">
        <v>1</v>
      </c>
      <c r="B8" s="32" t="s">
        <v>96</v>
      </c>
      <c r="C8" s="23" t="s">
        <v>17</v>
      </c>
      <c r="D8" s="23">
        <v>40</v>
      </c>
      <c r="E8" s="39"/>
      <c r="F8" s="40">
        <f t="shared" ref="F8:F16" si="0">(D8*E8)</f>
        <v>0</v>
      </c>
      <c r="G8" s="51">
        <v>5</v>
      </c>
      <c r="H8" s="42">
        <f t="shared" ref="H8:H13" si="1">(0.05*F8)</f>
        <v>0</v>
      </c>
      <c r="I8" s="39">
        <f t="shared" ref="I8:I16" si="2">(F8+H8)</f>
        <v>0</v>
      </c>
      <c r="J8" s="42"/>
      <c r="K8" s="5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38.25" customHeight="1" x14ac:dyDescent="0.3">
      <c r="A9" s="16">
        <v>2</v>
      </c>
      <c r="B9" s="32" t="s">
        <v>97</v>
      </c>
      <c r="C9" s="23" t="s">
        <v>17</v>
      </c>
      <c r="D9" s="23">
        <v>20</v>
      </c>
      <c r="E9" s="39"/>
      <c r="F9" s="40">
        <f t="shared" si="0"/>
        <v>0</v>
      </c>
      <c r="G9" s="51">
        <v>5</v>
      </c>
      <c r="H9" s="42">
        <f t="shared" si="1"/>
        <v>0</v>
      </c>
      <c r="I9" s="39">
        <f t="shared" si="2"/>
        <v>0</v>
      </c>
      <c r="J9" s="42"/>
      <c r="K9" s="5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38.25" customHeight="1" x14ac:dyDescent="0.3">
      <c r="A10" s="16">
        <v>3</v>
      </c>
      <c r="B10" s="32" t="s">
        <v>98</v>
      </c>
      <c r="C10" s="23" t="s">
        <v>17</v>
      </c>
      <c r="D10" s="23">
        <v>140</v>
      </c>
      <c r="E10" s="39"/>
      <c r="F10" s="40">
        <f t="shared" si="0"/>
        <v>0</v>
      </c>
      <c r="G10" s="51">
        <v>5</v>
      </c>
      <c r="H10" s="42">
        <f t="shared" si="1"/>
        <v>0</v>
      </c>
      <c r="I10" s="39">
        <f t="shared" si="2"/>
        <v>0</v>
      </c>
      <c r="J10" s="42"/>
      <c r="K10" s="5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38.25" customHeight="1" x14ac:dyDescent="0.3">
      <c r="A11" s="16">
        <v>4</v>
      </c>
      <c r="B11" s="32" t="s">
        <v>99</v>
      </c>
      <c r="C11" s="23" t="s">
        <v>17</v>
      </c>
      <c r="D11" s="23">
        <v>280</v>
      </c>
      <c r="E11" s="39"/>
      <c r="F11" s="40">
        <f t="shared" si="0"/>
        <v>0</v>
      </c>
      <c r="G11" s="51">
        <v>5</v>
      </c>
      <c r="H11" s="42">
        <f t="shared" si="1"/>
        <v>0</v>
      </c>
      <c r="I11" s="39">
        <f t="shared" si="2"/>
        <v>0</v>
      </c>
      <c r="J11" s="42"/>
      <c r="K11" s="5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25.5" customHeight="1" x14ac:dyDescent="0.3">
      <c r="A12" s="16">
        <v>5</v>
      </c>
      <c r="B12" s="32" t="s">
        <v>100</v>
      </c>
      <c r="C12" s="23" t="s">
        <v>17</v>
      </c>
      <c r="D12" s="23">
        <v>5</v>
      </c>
      <c r="E12" s="39"/>
      <c r="F12" s="40">
        <f t="shared" si="0"/>
        <v>0</v>
      </c>
      <c r="G12" s="51">
        <v>5</v>
      </c>
      <c r="H12" s="42">
        <f t="shared" si="1"/>
        <v>0</v>
      </c>
      <c r="I12" s="39">
        <f t="shared" si="2"/>
        <v>0</v>
      </c>
      <c r="J12" s="42"/>
      <c r="K12" s="5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26.25" customHeight="1" x14ac:dyDescent="0.3">
      <c r="A13" s="16">
        <v>6</v>
      </c>
      <c r="B13" s="32" t="s">
        <v>101</v>
      </c>
      <c r="C13" s="23" t="s">
        <v>17</v>
      </c>
      <c r="D13" s="23">
        <v>5</v>
      </c>
      <c r="E13" s="39"/>
      <c r="F13" s="40">
        <f t="shared" si="0"/>
        <v>0</v>
      </c>
      <c r="G13" s="51">
        <v>5</v>
      </c>
      <c r="H13" s="42">
        <f t="shared" si="1"/>
        <v>0</v>
      </c>
      <c r="I13" s="39">
        <f t="shared" si="2"/>
        <v>0</v>
      </c>
      <c r="J13" s="42"/>
      <c r="K13" s="5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41.4" x14ac:dyDescent="0.3">
      <c r="A14" s="16">
        <v>7</v>
      </c>
      <c r="B14" s="8" t="s">
        <v>102</v>
      </c>
      <c r="C14" s="23" t="s">
        <v>17</v>
      </c>
      <c r="D14" s="23">
        <v>400</v>
      </c>
      <c r="E14" s="39"/>
      <c r="F14" s="40">
        <f t="shared" si="0"/>
        <v>0</v>
      </c>
      <c r="G14" s="18">
        <v>8</v>
      </c>
      <c r="H14" s="42">
        <f>(0.08*F14)</f>
        <v>0</v>
      </c>
      <c r="I14" s="39">
        <f t="shared" si="2"/>
        <v>0</v>
      </c>
      <c r="J14" s="42"/>
      <c r="K14" s="18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27.6" x14ac:dyDescent="0.3">
      <c r="A15" s="16">
        <v>8</v>
      </c>
      <c r="B15" s="8" t="s">
        <v>103</v>
      </c>
      <c r="C15" s="23" t="s">
        <v>17</v>
      </c>
      <c r="D15" s="23">
        <v>400</v>
      </c>
      <c r="E15" s="39"/>
      <c r="F15" s="40">
        <f t="shared" si="0"/>
        <v>0</v>
      </c>
      <c r="G15" s="18">
        <v>8</v>
      </c>
      <c r="H15" s="42">
        <f>(0.08*F15)</f>
        <v>0</v>
      </c>
      <c r="I15" s="39">
        <f t="shared" si="2"/>
        <v>0</v>
      </c>
      <c r="J15" s="42"/>
      <c r="K15" s="18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35.85" customHeight="1" x14ac:dyDescent="0.3">
      <c r="A16" s="16">
        <v>9</v>
      </c>
      <c r="B16" s="8" t="s">
        <v>104</v>
      </c>
      <c r="C16" s="23" t="s">
        <v>17</v>
      </c>
      <c r="D16" s="23">
        <v>100</v>
      </c>
      <c r="E16" s="39"/>
      <c r="F16" s="40">
        <f t="shared" si="0"/>
        <v>0</v>
      </c>
      <c r="G16" s="18">
        <v>8</v>
      </c>
      <c r="H16" s="42">
        <f>(0.08*F16)</f>
        <v>0</v>
      </c>
      <c r="I16" s="39">
        <f t="shared" si="2"/>
        <v>0</v>
      </c>
      <c r="J16" s="42"/>
      <c r="K16" s="18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8.75" customHeight="1" x14ac:dyDescent="0.3">
      <c r="A17" s="1"/>
      <c r="B17" s="1"/>
      <c r="C17" s="52" t="s">
        <v>36</v>
      </c>
      <c r="D17" s="1"/>
      <c r="E17" s="45"/>
      <c r="F17" s="53">
        <f>SUM(F7:F16)</f>
        <v>0</v>
      </c>
      <c r="G17" s="3"/>
      <c r="H17" s="53">
        <f>SUM(H8:H16)</f>
        <v>0</v>
      </c>
      <c r="I17" s="53">
        <f>SUM(I8:I16)</f>
        <v>0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2.75" customHeight="1" x14ac:dyDescent="0.3">
      <c r="A18" s="1"/>
      <c r="B18" s="3" t="s">
        <v>105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72" customHeight="1" x14ac:dyDescent="0.3">
      <c r="A19" s="1"/>
      <c r="B19" s="21" t="s">
        <v>106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58.5" customHeight="1" x14ac:dyDescent="0.3">
      <c r="A20" s="1"/>
      <c r="B20" s="5" t="s">
        <v>107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4.4" x14ac:dyDescent="0.3">
      <c r="A21" s="1"/>
      <c r="B2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4.4" x14ac:dyDescent="0.3">
      <c r="A22" s="1"/>
      <c r="B22" s="5"/>
      <c r="C22" s="1"/>
      <c r="D22" s="1"/>
      <c r="E22" s="1"/>
      <c r="F22" s="93"/>
      <c r="G22" s="93"/>
      <c r="H22" s="93"/>
      <c r="I22" s="28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7.25" customHeight="1" x14ac:dyDescent="0.3">
      <c r="A23" s="1"/>
      <c r="B23" s="54"/>
      <c r="C23" s="1"/>
      <c r="D23" s="1"/>
      <c r="E23" s="1"/>
      <c r="F23" s="93"/>
      <c r="G23" s="93"/>
      <c r="H23" s="93"/>
      <c r="I23" s="28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2.75" customHeight="1" x14ac:dyDescent="0.3">
      <c r="A24" s="1"/>
      <c r="B24" s="1"/>
      <c r="C24" s="1"/>
      <c r="D24" s="1"/>
      <c r="E24" s="1"/>
      <c r="F24" s="93"/>
      <c r="G24" s="93"/>
      <c r="H24" s="93"/>
      <c r="I24" s="28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2.75" customHeight="1" x14ac:dyDescent="0.3">
      <c r="A25" s="1"/>
      <c r="B25" s="3" t="s">
        <v>37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2.75" customHeigh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2.75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2.75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2.75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2.75" customHeigh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2.75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2.75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2.75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2.7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12.7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2.7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2.7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2.7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2.7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2.7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12.7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2.7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2.7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2.7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2.7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2.7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2.7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2.7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2.7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2.7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2.7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2.7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12.7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12.7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12.7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12.7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12.7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12.7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12.7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12.7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ht="12.7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ht="12.7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ht="12.7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12.7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ht="12.7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12.7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ht="12.7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ht="12.7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ht="12.7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ht="12.7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ht="12.7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ht="12.7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ht="12.7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ht="12.7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ht="12.7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ht="12.7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ht="12.7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ht="12.7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ht="12.7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ht="12.7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 ht="12.7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ht="12.7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1:23" ht="12.7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 ht="12.7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ht="12.7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ht="12.7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12.7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ht="12.7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ht="12.7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ht="12.7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ht="12.7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12.7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ht="12.7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12.7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ht="12.7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ht="12.7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ht="12.7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ht="12.7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ht="12.7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ht="12.7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ht="12.7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12.7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ht="12.7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1:23" ht="12.7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1:23" ht="12.7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1:23" ht="12.7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1:23" ht="12.7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1:23" ht="12.7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1:23" ht="12.7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1:23" ht="12.7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1:23" ht="12.7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1:23" ht="12.7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1:23" ht="12.7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1:23" ht="12.7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1:23" ht="12.7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1:23" ht="12.7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1:23" ht="12.7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1:23" ht="12.7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1:23" ht="12.7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1:23" ht="12.7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1:23" ht="12.7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1:23" ht="12.7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1:23" ht="12.7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1:23" ht="12.7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1:23" ht="12.7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1:23" ht="12.7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1:23" ht="12.7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1:23" ht="12.7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1:23" ht="12.7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1:23" ht="12.7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1:23" ht="12.7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1:23" ht="12.7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spans="1:23" ht="12.7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1:23" ht="12.7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1:23" ht="12.7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1:23" ht="12.7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spans="1:23" ht="12.7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spans="1:23" ht="12.7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spans="1:23" ht="12.7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spans="1:23" ht="12.7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spans="1:23" ht="12.7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spans="1:23" ht="12.7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spans="1:23" ht="12.7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</row>
    <row r="144" spans="1:23" ht="12.7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</row>
    <row r="145" spans="1:23" ht="12.7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</row>
    <row r="146" spans="1:23" ht="12.7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</row>
    <row r="147" spans="1:23" ht="12.7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</row>
    <row r="148" spans="1:23" ht="12.7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</row>
    <row r="149" spans="1:23" ht="12.7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</row>
    <row r="150" spans="1:23" ht="12.7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</row>
    <row r="151" spans="1:23" ht="12.7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</row>
    <row r="152" spans="1:23" ht="12.7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</row>
    <row r="153" spans="1:23" ht="12.7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</row>
    <row r="154" spans="1:23" ht="12.7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</row>
    <row r="155" spans="1:23" ht="12.7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</row>
    <row r="156" spans="1:23" ht="12.7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</row>
    <row r="157" spans="1:23" ht="12.7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</row>
    <row r="158" spans="1:23" ht="12.7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</row>
    <row r="159" spans="1:23" ht="12.7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</row>
    <row r="160" spans="1:23" ht="12.7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</row>
    <row r="161" spans="1:23" ht="12.7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</row>
    <row r="162" spans="1:23" ht="12.7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</row>
    <row r="163" spans="1:23" ht="12.7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</row>
    <row r="164" spans="1:23" ht="12.7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</row>
    <row r="165" spans="1:23" ht="12.7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</row>
    <row r="166" spans="1:23" ht="12.7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</row>
    <row r="167" spans="1:23" ht="12.7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</row>
    <row r="168" spans="1:23" ht="12.7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</row>
    <row r="169" spans="1:23" ht="12.7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</row>
    <row r="170" spans="1:23" ht="12.7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</row>
    <row r="171" spans="1:23" ht="12.7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</row>
    <row r="172" spans="1:23" ht="12.7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</row>
    <row r="173" spans="1:23" ht="12.7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</row>
    <row r="174" spans="1:23" ht="12.7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</row>
    <row r="175" spans="1:23" ht="12.7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</row>
    <row r="176" spans="1:23" ht="12.7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</row>
    <row r="177" spans="1:23" ht="12.7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</row>
    <row r="178" spans="1:23" ht="12.7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</row>
    <row r="179" spans="1:23" ht="12.7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</row>
    <row r="180" spans="1:23" ht="12.7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</row>
    <row r="181" spans="1:23" ht="12.7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</row>
    <row r="182" spans="1:23" ht="12.7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</row>
    <row r="183" spans="1:23" ht="12.7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</row>
    <row r="184" spans="1:23" ht="12.7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</row>
    <row r="185" spans="1:23" ht="12.7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</row>
    <row r="186" spans="1:23" ht="12.7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</row>
    <row r="187" spans="1:23" ht="12.7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</row>
    <row r="188" spans="1:23" ht="12.7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</row>
    <row r="189" spans="1:23" ht="12.7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</row>
    <row r="190" spans="1:23" ht="12.7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</row>
    <row r="191" spans="1:23" ht="12.7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</row>
    <row r="192" spans="1:23" ht="12.7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</row>
    <row r="193" spans="1:23" ht="12.7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</row>
    <row r="194" spans="1:23" ht="12.7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</row>
    <row r="195" spans="1:23" ht="12.7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</row>
    <row r="196" spans="1:23" ht="12.7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</row>
    <row r="197" spans="1:23" ht="12.7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</row>
    <row r="198" spans="1:23" ht="12.7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</row>
    <row r="199" spans="1:23" ht="12.7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</row>
    <row r="200" spans="1:23" ht="12.7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</row>
    <row r="201" spans="1:23" ht="12.7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</row>
    <row r="202" spans="1:23" ht="12.7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</row>
    <row r="203" spans="1:23" ht="12.7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</row>
    <row r="204" spans="1:23" ht="12.7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</row>
    <row r="205" spans="1:23" ht="12.7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</row>
    <row r="206" spans="1:23" ht="12.7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</row>
    <row r="207" spans="1:23" ht="12.7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</row>
    <row r="208" spans="1:23" ht="12.7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</row>
    <row r="209" spans="1:23" ht="12.7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</row>
    <row r="210" spans="1:23" ht="12.7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</row>
    <row r="211" spans="1:23" ht="12.7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</row>
    <row r="212" spans="1:23" ht="12.7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</row>
    <row r="213" spans="1:23" ht="12.7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</row>
    <row r="214" spans="1:23" ht="12.7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</row>
    <row r="215" spans="1:23" ht="12.7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</row>
    <row r="216" spans="1:23" ht="12.7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</row>
    <row r="217" spans="1:23" ht="12.7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</row>
    <row r="218" spans="1:23" ht="12.7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</row>
    <row r="219" spans="1:23" ht="12.7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</row>
    <row r="220" spans="1:23" ht="12.7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</row>
    <row r="221" spans="1:23" ht="12.7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</row>
    <row r="222" spans="1:23" ht="12.7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</row>
    <row r="223" spans="1:23" ht="12.7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</row>
    <row r="224" spans="1:23" ht="12.7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</row>
    <row r="225" spans="1:23" ht="12.7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</row>
    <row r="226" spans="1:23" ht="12.7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</row>
    <row r="227" spans="1:23" ht="12.7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</row>
    <row r="228" spans="1:23" ht="12.7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</row>
    <row r="229" spans="1:23" ht="12.7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</row>
    <row r="230" spans="1:23" ht="12.7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</row>
    <row r="231" spans="1:23" ht="12.7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</row>
    <row r="232" spans="1:23" ht="12.7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</row>
    <row r="233" spans="1:23" ht="12.7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</row>
    <row r="234" spans="1:23" ht="12.7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</row>
    <row r="235" spans="1:23" ht="12.7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</row>
    <row r="236" spans="1:23" ht="12.7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</row>
    <row r="237" spans="1:23" ht="12.7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</row>
    <row r="238" spans="1:23" ht="12.7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</row>
    <row r="239" spans="1:23" ht="12.7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</row>
    <row r="240" spans="1:23" ht="12.7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</row>
    <row r="241" spans="1:23" ht="12.7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</row>
    <row r="242" spans="1:23" ht="12.7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</row>
    <row r="243" spans="1:23" ht="12.7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</row>
    <row r="244" spans="1:23" ht="12.7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</row>
    <row r="245" spans="1:23" ht="12.7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</row>
    <row r="246" spans="1:23" ht="12.7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</row>
    <row r="247" spans="1:23" ht="12.7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</row>
    <row r="248" spans="1:23" ht="12.7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</row>
    <row r="249" spans="1:23" ht="12.7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</row>
    <row r="250" spans="1:23" ht="12.7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</row>
    <row r="251" spans="1:23" ht="12.7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</row>
    <row r="252" spans="1:23" ht="12.7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</row>
    <row r="253" spans="1:23" ht="12.7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</row>
    <row r="254" spans="1:23" ht="12.7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</row>
    <row r="255" spans="1:23" ht="12.7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</row>
    <row r="256" spans="1:23" ht="12.7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</row>
    <row r="257" spans="1:23" ht="12.7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</row>
    <row r="258" spans="1:23" ht="12.7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</row>
    <row r="259" spans="1:23" ht="12.7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</row>
    <row r="260" spans="1:23" ht="12.7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</row>
    <row r="261" spans="1:23" ht="12.7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</row>
    <row r="262" spans="1:23" ht="12.7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</row>
    <row r="263" spans="1:23" ht="12.7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</row>
    <row r="264" spans="1:23" ht="12.7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</row>
    <row r="265" spans="1:23" ht="12.7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</row>
    <row r="266" spans="1:23" ht="12.7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</row>
    <row r="267" spans="1:23" ht="12.7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</row>
    <row r="268" spans="1:23" ht="12.7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</row>
    <row r="269" spans="1:23" ht="12.7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</row>
    <row r="270" spans="1:23" ht="12.7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</row>
    <row r="271" spans="1:23" ht="12.7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</row>
    <row r="272" spans="1:23" ht="12.7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</row>
    <row r="273" spans="1:23" ht="12.7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</row>
    <row r="274" spans="1:23" ht="12.7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</row>
    <row r="275" spans="1:23" ht="12.7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</row>
    <row r="276" spans="1:23" ht="12.7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</row>
    <row r="277" spans="1:23" ht="12.7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</row>
    <row r="278" spans="1:23" ht="12.7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</row>
    <row r="279" spans="1:23" ht="12.7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</row>
    <row r="280" spans="1:23" ht="12.7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</row>
    <row r="281" spans="1:23" ht="12.7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</row>
    <row r="282" spans="1:23" ht="12.7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</row>
    <row r="283" spans="1:23" ht="12.7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</row>
    <row r="284" spans="1:23" ht="12.7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</row>
    <row r="285" spans="1:23" ht="12.7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</row>
    <row r="286" spans="1:23" ht="12.7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</row>
    <row r="287" spans="1:23" ht="12.7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</row>
    <row r="288" spans="1:23" ht="12.7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</row>
    <row r="289" spans="1:23" ht="12.7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</row>
    <row r="290" spans="1:23" ht="12.7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</row>
    <row r="291" spans="1:23" ht="12.7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</row>
    <row r="292" spans="1:23" ht="12.7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</row>
    <row r="293" spans="1:23" ht="12.7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</row>
    <row r="294" spans="1:23" ht="12.7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</row>
    <row r="295" spans="1:23" ht="12.7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</row>
    <row r="296" spans="1:23" ht="12.7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</row>
    <row r="297" spans="1:23" ht="12.7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</row>
    <row r="298" spans="1:23" ht="12.7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</row>
    <row r="299" spans="1:23" ht="12.7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</row>
    <row r="300" spans="1:23" ht="12.7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</row>
    <row r="301" spans="1:23" ht="12.7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</row>
    <row r="302" spans="1:23" ht="12.7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</row>
    <row r="303" spans="1:23" ht="12.7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</row>
    <row r="304" spans="1:23" ht="12.7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</row>
    <row r="305" spans="1:23" ht="12.7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</row>
    <row r="306" spans="1:23" ht="12.7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</row>
    <row r="307" spans="1:23" ht="12.7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</row>
    <row r="308" spans="1:23" ht="12.7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</row>
    <row r="309" spans="1:23" ht="12.7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</row>
    <row r="310" spans="1:23" ht="12.7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</row>
    <row r="311" spans="1:23" ht="12.7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</row>
    <row r="312" spans="1:23" ht="12.7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</row>
    <row r="313" spans="1:23" ht="12.7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</row>
    <row r="314" spans="1:23" ht="12.7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</row>
    <row r="315" spans="1:23" ht="12.7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</row>
    <row r="316" spans="1:23" ht="12.7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</row>
    <row r="317" spans="1:23" ht="12.7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</row>
    <row r="318" spans="1:23" ht="12.7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</row>
    <row r="319" spans="1:23" ht="12.7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</row>
    <row r="320" spans="1:23" ht="12.7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</row>
    <row r="321" spans="1:23" ht="12.7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</row>
    <row r="322" spans="1:23" ht="12.7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</row>
    <row r="323" spans="1:23" ht="12.7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</row>
    <row r="324" spans="1:23" ht="12.7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</row>
    <row r="325" spans="1:23" ht="12.7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</row>
    <row r="326" spans="1:23" ht="12.7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</row>
    <row r="327" spans="1:23" ht="12.7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</row>
    <row r="328" spans="1:23" ht="12.7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</row>
    <row r="329" spans="1:23" ht="12.7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</row>
    <row r="330" spans="1:23" ht="12.7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</row>
    <row r="331" spans="1:23" ht="12.7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</row>
    <row r="332" spans="1:23" ht="12.7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</row>
    <row r="333" spans="1:23" ht="12.7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</row>
    <row r="334" spans="1:23" ht="12.7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</row>
    <row r="335" spans="1:23" ht="12.7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</row>
    <row r="336" spans="1:23" ht="12.7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</row>
    <row r="337" spans="1:23" ht="12.7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</row>
    <row r="338" spans="1:23" ht="12.7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</row>
    <row r="339" spans="1:23" ht="12.7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</row>
    <row r="340" spans="1:23" ht="12.7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</row>
    <row r="341" spans="1:23" ht="12.7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</row>
    <row r="342" spans="1:23" ht="12.7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</row>
    <row r="343" spans="1:23" ht="12.7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</row>
    <row r="344" spans="1:23" ht="12.7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</row>
    <row r="345" spans="1:23" ht="12.7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</row>
    <row r="346" spans="1:23" ht="12.7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</row>
    <row r="347" spans="1:23" ht="12.7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</row>
    <row r="348" spans="1:23" ht="12.7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</row>
    <row r="349" spans="1:23" ht="12.7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</row>
    <row r="350" spans="1:23" ht="12.7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</row>
    <row r="351" spans="1:23" ht="12.7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</row>
    <row r="352" spans="1:23" ht="12.7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</row>
    <row r="353" spans="1:23" ht="12.7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</row>
    <row r="354" spans="1:23" ht="12.7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</row>
    <row r="355" spans="1:23" ht="12.7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</row>
    <row r="356" spans="1:23" ht="12.7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</row>
    <row r="357" spans="1:23" ht="12.7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</row>
    <row r="358" spans="1:23" ht="12.7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</row>
    <row r="359" spans="1:23" ht="12.7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</row>
    <row r="360" spans="1:23" ht="12.7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</row>
    <row r="361" spans="1:23" ht="12.7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</row>
    <row r="362" spans="1:23" ht="12.7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</row>
    <row r="363" spans="1:23" ht="12.7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</row>
    <row r="364" spans="1:23" ht="12.7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</row>
    <row r="365" spans="1:23" ht="12.7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</row>
    <row r="366" spans="1:23" ht="12.7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</row>
    <row r="367" spans="1:23" ht="12.7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</row>
    <row r="368" spans="1:23" ht="12.7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</row>
    <row r="369" spans="1:23" ht="12.7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</row>
    <row r="370" spans="1:23" ht="12.7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</row>
    <row r="371" spans="1:23" ht="12.7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</row>
    <row r="372" spans="1:23" ht="12.7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</row>
    <row r="373" spans="1:23" ht="12.7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</row>
    <row r="374" spans="1:23" ht="12.7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</row>
    <row r="375" spans="1:23" ht="12.7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</row>
    <row r="376" spans="1:23" ht="12.7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</row>
    <row r="377" spans="1:23" ht="12.7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</row>
    <row r="378" spans="1:23" ht="12.7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</row>
    <row r="379" spans="1:23" ht="12.7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</row>
    <row r="380" spans="1:23" ht="12.7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</row>
    <row r="381" spans="1:23" ht="12.7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</row>
    <row r="382" spans="1:23" ht="12.7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</row>
    <row r="383" spans="1:23" ht="12.7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</row>
    <row r="384" spans="1:23" ht="12.7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</row>
    <row r="385" spans="1:23" ht="12.7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</row>
    <row r="386" spans="1:23" ht="12.7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</row>
    <row r="387" spans="1:23" ht="12.7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</row>
    <row r="388" spans="1:23" ht="12.7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</row>
    <row r="389" spans="1:23" ht="12.7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</row>
    <row r="390" spans="1:23" ht="12.7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</row>
    <row r="391" spans="1:23" ht="12.7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</row>
    <row r="392" spans="1:23" ht="12.7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</row>
    <row r="393" spans="1:23" ht="12.7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</row>
    <row r="394" spans="1:23" ht="12.7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</row>
    <row r="395" spans="1:23" ht="12.7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</row>
    <row r="396" spans="1:23" ht="12.7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</row>
    <row r="397" spans="1:23" ht="12.7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</row>
    <row r="398" spans="1:23" ht="12.7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</row>
    <row r="399" spans="1:23" ht="12.7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</row>
    <row r="400" spans="1:23" ht="12.7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</row>
    <row r="401" spans="1:23" ht="12.7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</row>
    <row r="402" spans="1:23" ht="12.7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</row>
    <row r="403" spans="1:23" ht="12.7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</row>
    <row r="404" spans="1:23" ht="12.7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</row>
    <row r="405" spans="1:23" ht="12.7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</row>
    <row r="406" spans="1:23" ht="12.7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</row>
    <row r="407" spans="1:23" ht="12.7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</row>
    <row r="408" spans="1:23" ht="12.7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</row>
    <row r="409" spans="1:23" ht="12.7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</row>
    <row r="410" spans="1:23" ht="12.7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</row>
    <row r="411" spans="1:23" ht="12.7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</row>
    <row r="412" spans="1:23" ht="12.7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</row>
    <row r="413" spans="1:23" ht="12.7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</row>
    <row r="414" spans="1:23" ht="12.7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</row>
    <row r="415" spans="1:23" ht="12.7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</row>
    <row r="416" spans="1:23" ht="12.7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</row>
    <row r="417" spans="1:23" ht="12.7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</row>
    <row r="418" spans="1:23" ht="12.7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</row>
    <row r="419" spans="1:23" ht="12.7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</row>
    <row r="420" spans="1:23" ht="12.7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</row>
    <row r="421" spans="1:23" ht="12.7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</row>
    <row r="422" spans="1:23" ht="12.7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</row>
    <row r="423" spans="1:23" ht="12.7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</row>
    <row r="424" spans="1:23" ht="12.7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</row>
    <row r="425" spans="1:23" ht="12.7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</row>
    <row r="426" spans="1:23" ht="12.7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</row>
    <row r="427" spans="1:23" ht="12.7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</row>
    <row r="428" spans="1:23" ht="12.7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</row>
    <row r="429" spans="1:23" ht="12.7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</row>
    <row r="430" spans="1:23" ht="12.7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</row>
    <row r="431" spans="1:23" ht="12.7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</row>
    <row r="432" spans="1:23" ht="12.7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</row>
    <row r="433" spans="1:23" ht="12.7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</row>
    <row r="434" spans="1:23" ht="12.7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</row>
    <row r="435" spans="1:23" ht="12.7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</row>
    <row r="436" spans="1:23" ht="12.7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</row>
    <row r="437" spans="1:23" ht="12.7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</row>
    <row r="438" spans="1:23" ht="12.7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</row>
    <row r="439" spans="1:23" ht="12.7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</row>
    <row r="440" spans="1:23" ht="12.7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</row>
    <row r="441" spans="1:23" ht="12.7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</row>
    <row r="442" spans="1:23" ht="12.7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</row>
    <row r="443" spans="1:23" ht="12.7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</row>
    <row r="444" spans="1:23" ht="12.7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</row>
    <row r="445" spans="1:23" ht="12.7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</row>
    <row r="446" spans="1:23" ht="12.7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</row>
    <row r="447" spans="1:23" ht="12.7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</row>
    <row r="448" spans="1:23" ht="12.7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</row>
    <row r="449" spans="1:23" ht="12.7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</row>
    <row r="450" spans="1:23" ht="12.7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</row>
    <row r="451" spans="1:23" ht="12.7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</row>
    <row r="452" spans="1:23" ht="12.7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</row>
    <row r="453" spans="1:23" ht="12.7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</row>
    <row r="454" spans="1:23" ht="12.7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</row>
    <row r="455" spans="1:23" ht="12.7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</row>
    <row r="456" spans="1:23" ht="12.7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</row>
    <row r="457" spans="1:23" ht="12.7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</row>
    <row r="458" spans="1:23" ht="12.7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</row>
    <row r="459" spans="1:23" ht="12.7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</row>
    <row r="460" spans="1:23" ht="12.7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</row>
    <row r="461" spans="1:23" ht="12.7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</row>
    <row r="462" spans="1:23" ht="12.7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</row>
    <row r="463" spans="1:23" ht="12.7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</row>
    <row r="464" spans="1:23" ht="12.7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</row>
    <row r="465" spans="1:23" ht="12.7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</row>
    <row r="466" spans="1:23" ht="12.7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</row>
    <row r="467" spans="1:23" ht="12.7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</row>
    <row r="468" spans="1:23" ht="12.7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</row>
    <row r="469" spans="1:23" ht="12.7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</row>
    <row r="470" spans="1:23" ht="12.7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</row>
    <row r="471" spans="1:23" ht="12.7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</row>
    <row r="472" spans="1:23" ht="12.7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</row>
    <row r="473" spans="1:23" ht="12.7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</row>
    <row r="474" spans="1:23" ht="12.7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</row>
    <row r="475" spans="1:23" ht="12.7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</row>
    <row r="476" spans="1:23" ht="12.7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</row>
    <row r="477" spans="1:23" ht="12.7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</row>
    <row r="478" spans="1:23" ht="12.7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</row>
    <row r="479" spans="1:23" ht="12.7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</row>
    <row r="480" spans="1:23" ht="12.7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</row>
    <row r="481" spans="1:23" ht="12.7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</row>
    <row r="482" spans="1:23" ht="12.7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</row>
    <row r="483" spans="1:23" ht="12.7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</row>
    <row r="484" spans="1:23" ht="12.7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</row>
    <row r="485" spans="1:23" ht="12.7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</row>
    <row r="486" spans="1:23" ht="12.7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</row>
    <row r="487" spans="1:23" ht="12.7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</row>
    <row r="488" spans="1:23" ht="12.7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</row>
    <row r="489" spans="1:23" ht="12.7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</row>
    <row r="490" spans="1:23" ht="12.7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</row>
    <row r="491" spans="1:23" ht="12.7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</row>
    <row r="492" spans="1:23" ht="12.7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</row>
    <row r="493" spans="1:23" ht="12.7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</row>
    <row r="494" spans="1:23" ht="12.7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</row>
    <row r="495" spans="1:23" ht="12.7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</row>
    <row r="496" spans="1:23" ht="12.7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</row>
    <row r="497" spans="1:23" ht="12.7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</row>
    <row r="498" spans="1:23" ht="12.7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</row>
    <row r="499" spans="1:23" ht="12.7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</row>
    <row r="500" spans="1:23" ht="12.7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</row>
    <row r="501" spans="1:23" ht="12.7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</row>
    <row r="502" spans="1:23" ht="12.7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</row>
    <row r="503" spans="1:23" ht="12.7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</row>
    <row r="504" spans="1:23" ht="12.7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</row>
    <row r="505" spans="1:23" ht="12.7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</row>
    <row r="506" spans="1:23" ht="12.7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</row>
    <row r="507" spans="1:23" ht="12.7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</row>
    <row r="508" spans="1:23" ht="12.7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</row>
    <row r="509" spans="1:23" ht="12.7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</row>
    <row r="510" spans="1:23" ht="12.7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</row>
    <row r="511" spans="1:23" ht="12.7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</row>
    <row r="512" spans="1:23" ht="12.7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</row>
    <row r="513" spans="1:23" ht="12.7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</row>
    <row r="514" spans="1:23" ht="12.7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</row>
    <row r="515" spans="1:23" ht="12.7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</row>
    <row r="516" spans="1:23" ht="12.7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</row>
    <row r="517" spans="1:23" ht="12.7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</row>
    <row r="518" spans="1:23" ht="12.7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</row>
    <row r="519" spans="1:23" ht="12.7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</row>
    <row r="520" spans="1:23" ht="12.7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</row>
    <row r="521" spans="1:23" ht="12.7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</row>
    <row r="522" spans="1:23" ht="12.7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</row>
    <row r="523" spans="1:23" ht="12.7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</row>
    <row r="524" spans="1:23" ht="12.7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</row>
    <row r="525" spans="1:23" ht="12.7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</row>
    <row r="526" spans="1:23" ht="12.7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</row>
    <row r="527" spans="1:23" ht="12.7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</row>
    <row r="528" spans="1:23" ht="12.7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</row>
    <row r="529" spans="1:23" ht="12.7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</row>
    <row r="530" spans="1:23" ht="12.7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</row>
    <row r="531" spans="1:23" ht="12.7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</row>
    <row r="532" spans="1:23" ht="12.7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</row>
    <row r="533" spans="1:23" ht="12.7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</row>
    <row r="534" spans="1:23" ht="12.7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</row>
    <row r="535" spans="1:23" ht="12.7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</row>
    <row r="536" spans="1:23" ht="12.7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</row>
    <row r="537" spans="1:23" ht="12.7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</row>
    <row r="538" spans="1:23" ht="12.7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</row>
    <row r="539" spans="1:23" ht="12.7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</row>
    <row r="540" spans="1:23" ht="12.7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</row>
    <row r="541" spans="1:23" ht="12.7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</row>
    <row r="542" spans="1:23" ht="12.7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</row>
    <row r="543" spans="1:23" ht="12.7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</row>
    <row r="544" spans="1:23" ht="12.7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</row>
    <row r="545" spans="1:23" ht="12.7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</row>
    <row r="546" spans="1:23" ht="12.7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</row>
    <row r="547" spans="1:23" ht="12.7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</row>
    <row r="548" spans="1:23" ht="12.7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</row>
    <row r="549" spans="1:23" ht="12.7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</row>
    <row r="550" spans="1:23" ht="12.7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</row>
    <row r="551" spans="1:23" ht="12.7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</row>
    <row r="552" spans="1:23" ht="12.7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</row>
    <row r="553" spans="1:23" ht="12.7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</row>
    <row r="554" spans="1:23" ht="12.7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</row>
    <row r="555" spans="1:23" ht="12.7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</row>
    <row r="556" spans="1:23" ht="12.7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</row>
    <row r="557" spans="1:23" ht="12.7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</row>
    <row r="558" spans="1:23" ht="12.7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</row>
    <row r="559" spans="1:23" ht="12.7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</row>
    <row r="560" spans="1:23" ht="12.7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</row>
    <row r="561" spans="1:23" ht="12.7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</row>
    <row r="562" spans="1:23" ht="12.7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</row>
    <row r="563" spans="1:23" ht="12.7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</row>
    <row r="564" spans="1:23" ht="12.7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</row>
    <row r="565" spans="1:23" ht="12.7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</row>
    <row r="566" spans="1:23" ht="12.7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</row>
    <row r="567" spans="1:23" ht="12.7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</row>
    <row r="568" spans="1:23" ht="12.7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</row>
    <row r="569" spans="1:23" ht="12.7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</row>
    <row r="570" spans="1:23" ht="12.7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</row>
    <row r="571" spans="1:23" ht="12.7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</row>
    <row r="572" spans="1:23" ht="12.7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</row>
    <row r="573" spans="1:23" ht="12.7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</row>
    <row r="574" spans="1:23" ht="12.7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</row>
    <row r="575" spans="1:23" ht="12.7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</row>
    <row r="576" spans="1:23" ht="12.7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</row>
    <row r="577" spans="1:23" ht="12.7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</row>
    <row r="578" spans="1:23" ht="12.7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</row>
    <row r="579" spans="1:23" ht="12.7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</row>
    <row r="580" spans="1:23" ht="12.7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</row>
    <row r="581" spans="1:23" ht="12.7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</row>
    <row r="582" spans="1:23" ht="12.7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</row>
    <row r="583" spans="1:23" ht="12.7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</row>
    <row r="584" spans="1:23" ht="12.7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</row>
    <row r="585" spans="1:23" ht="12.7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</row>
    <row r="586" spans="1:23" ht="12.7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</row>
    <row r="587" spans="1:23" ht="12.7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</row>
    <row r="588" spans="1:23" ht="12.7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</row>
    <row r="589" spans="1:23" ht="12.7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</row>
    <row r="590" spans="1:23" ht="12.7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</row>
    <row r="591" spans="1:23" ht="12.7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</row>
    <row r="592" spans="1:23" ht="12.7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</row>
    <row r="593" spans="1:23" ht="12.7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</row>
    <row r="594" spans="1:23" ht="12.7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</row>
    <row r="595" spans="1:23" ht="12.7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</row>
    <row r="596" spans="1:23" ht="12.7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</row>
    <row r="597" spans="1:23" ht="12.7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</row>
    <row r="598" spans="1:23" ht="12.7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</row>
    <row r="599" spans="1:23" ht="12.7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</row>
    <row r="600" spans="1:23" ht="12.7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</row>
    <row r="601" spans="1:23" ht="12.7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</row>
    <row r="602" spans="1:23" ht="12.7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</row>
    <row r="603" spans="1:23" ht="12.7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</row>
    <row r="604" spans="1:23" ht="12.7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</row>
    <row r="605" spans="1:23" ht="12.7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</row>
    <row r="606" spans="1:23" ht="12.7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</row>
    <row r="607" spans="1:23" ht="12.7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</row>
    <row r="608" spans="1:23" ht="12.7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</row>
    <row r="609" spans="1:23" ht="12.7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</row>
    <row r="610" spans="1:23" ht="12.7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</row>
    <row r="611" spans="1:23" ht="12.7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</row>
    <row r="612" spans="1:23" ht="12.7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</row>
    <row r="613" spans="1:23" ht="12.7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</row>
    <row r="614" spans="1:23" ht="12.7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</row>
    <row r="615" spans="1:23" ht="12.7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</row>
    <row r="616" spans="1:23" ht="12.7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</row>
    <row r="617" spans="1:23" ht="12.7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</row>
    <row r="618" spans="1:23" ht="12.7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</row>
    <row r="619" spans="1:23" ht="12.7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</row>
    <row r="620" spans="1:23" ht="12.7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</row>
    <row r="621" spans="1:23" ht="12.7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</row>
    <row r="622" spans="1:23" ht="12.7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</row>
    <row r="623" spans="1:23" ht="12.7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</row>
    <row r="624" spans="1:23" ht="12.7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</row>
    <row r="625" spans="1:23" ht="12.7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</row>
    <row r="626" spans="1:23" ht="12.7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</row>
    <row r="627" spans="1:23" ht="12.7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</row>
    <row r="628" spans="1:23" ht="12.7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</row>
    <row r="629" spans="1:23" ht="12.7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</row>
    <row r="630" spans="1:23" ht="12.7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</row>
    <row r="631" spans="1:23" ht="12.7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</row>
    <row r="632" spans="1:23" ht="12.7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</row>
    <row r="633" spans="1:23" ht="12.7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</row>
    <row r="634" spans="1:23" ht="12.7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</row>
    <row r="635" spans="1:23" ht="12.7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</row>
    <row r="636" spans="1:23" ht="12.7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</row>
    <row r="637" spans="1:23" ht="12.7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</row>
    <row r="638" spans="1:23" ht="12.7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</row>
    <row r="639" spans="1:23" ht="12.7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</row>
    <row r="640" spans="1:23" ht="12.7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</row>
    <row r="641" spans="1:23" ht="12.7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</row>
    <row r="642" spans="1:23" ht="12.7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</row>
    <row r="643" spans="1:23" ht="12.7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</row>
    <row r="644" spans="1:23" ht="12.7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</row>
    <row r="645" spans="1:23" ht="12.7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</row>
    <row r="646" spans="1:23" ht="12.7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</row>
    <row r="647" spans="1:23" ht="12.7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</row>
    <row r="648" spans="1:23" ht="12.7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</row>
    <row r="649" spans="1:23" ht="12.7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</row>
    <row r="650" spans="1:23" ht="12.7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</row>
    <row r="651" spans="1:23" ht="12.7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</row>
    <row r="652" spans="1:23" ht="12.7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</row>
    <row r="653" spans="1:23" ht="12.7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</row>
    <row r="654" spans="1:23" ht="12.7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</row>
    <row r="655" spans="1:23" ht="12.7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</row>
    <row r="656" spans="1:23" ht="12.7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</row>
    <row r="657" spans="1:23" ht="12.7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</row>
    <row r="658" spans="1:23" ht="12.7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</row>
    <row r="659" spans="1:23" ht="12.7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</row>
    <row r="660" spans="1:23" ht="12.7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</row>
    <row r="661" spans="1:23" ht="12.7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</row>
    <row r="662" spans="1:23" ht="12.7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</row>
    <row r="663" spans="1:23" ht="12.7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</row>
    <row r="664" spans="1:23" ht="12.7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</row>
    <row r="665" spans="1:23" ht="12.7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</row>
    <row r="666" spans="1:23" ht="12.7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</row>
    <row r="667" spans="1:23" ht="12.7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</row>
    <row r="668" spans="1:23" ht="12.7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</row>
    <row r="669" spans="1:23" ht="12.7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</row>
    <row r="670" spans="1:23" ht="12.7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</row>
    <row r="671" spans="1:23" ht="12.7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</row>
    <row r="672" spans="1:23" ht="12.7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</row>
    <row r="673" spans="1:23" ht="12.7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</row>
    <row r="674" spans="1:23" ht="12.7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</row>
    <row r="675" spans="1:23" ht="12.7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</row>
    <row r="676" spans="1:23" ht="12.7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</row>
    <row r="677" spans="1:23" ht="12.7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</row>
    <row r="678" spans="1:23" ht="12.7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</row>
    <row r="679" spans="1:23" ht="12.7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</row>
    <row r="680" spans="1:23" ht="12.7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</row>
    <row r="681" spans="1:23" ht="12.7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</row>
    <row r="682" spans="1:23" ht="12.7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</row>
    <row r="683" spans="1:23" ht="12.7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</row>
    <row r="684" spans="1:23" ht="12.7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</row>
    <row r="685" spans="1:23" ht="12.7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</row>
    <row r="686" spans="1:23" ht="12.7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</row>
    <row r="687" spans="1:23" ht="12.7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</row>
    <row r="688" spans="1:23" ht="12.7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</row>
    <row r="689" spans="1:23" ht="12.7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</row>
    <row r="690" spans="1:23" ht="12.7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</row>
    <row r="691" spans="1:23" ht="12.7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</row>
    <row r="692" spans="1:23" ht="12.7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</row>
    <row r="693" spans="1:23" ht="12.7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</row>
    <row r="694" spans="1:23" ht="12.7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</row>
    <row r="695" spans="1:23" ht="12.7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</row>
    <row r="696" spans="1:23" ht="12.7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</row>
    <row r="697" spans="1:23" ht="12.7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</row>
    <row r="698" spans="1:23" ht="12.7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</row>
    <row r="699" spans="1:23" ht="12.7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</row>
    <row r="700" spans="1:23" ht="12.7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</row>
    <row r="701" spans="1:23" ht="12.7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</row>
    <row r="702" spans="1:23" ht="12.7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</row>
    <row r="703" spans="1:23" ht="12.7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</row>
    <row r="704" spans="1:23" ht="12.7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</row>
    <row r="705" spans="1:23" ht="12.7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</row>
    <row r="706" spans="1:23" ht="12.7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</row>
    <row r="707" spans="1:23" ht="12.7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</row>
    <row r="708" spans="1:23" ht="12.7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</row>
    <row r="709" spans="1:23" ht="12.7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</row>
    <row r="710" spans="1:23" ht="12.7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</row>
    <row r="711" spans="1:23" ht="12.7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</row>
    <row r="712" spans="1:23" ht="12.7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</row>
    <row r="713" spans="1:23" ht="12.7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</row>
    <row r="714" spans="1:23" ht="12.7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</row>
    <row r="715" spans="1:23" ht="12.7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</row>
    <row r="716" spans="1:23" ht="12.7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</row>
    <row r="717" spans="1:23" ht="12.7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</row>
    <row r="718" spans="1:23" ht="12.7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</row>
    <row r="719" spans="1:23" ht="12.7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</row>
    <row r="720" spans="1:23" ht="12.7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</row>
    <row r="721" spans="1:23" ht="12.7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</row>
    <row r="722" spans="1:23" ht="12.7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</row>
    <row r="723" spans="1:23" ht="12.7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</row>
    <row r="724" spans="1:23" ht="12.7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</row>
    <row r="725" spans="1:23" ht="12.7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</row>
    <row r="726" spans="1:23" ht="12.7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</row>
    <row r="727" spans="1:23" ht="12.7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</row>
    <row r="728" spans="1:23" ht="12.7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</row>
    <row r="729" spans="1:23" ht="12.7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</row>
    <row r="730" spans="1:23" ht="12.7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</row>
    <row r="731" spans="1:23" ht="12.7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</row>
    <row r="732" spans="1:23" ht="12.7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</row>
    <row r="733" spans="1:23" ht="12.7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</row>
    <row r="734" spans="1:23" ht="12.7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</row>
    <row r="735" spans="1:23" ht="12.7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</row>
    <row r="736" spans="1:23" ht="12.7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</row>
    <row r="737" spans="1:23" ht="12.7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</row>
    <row r="738" spans="1:23" ht="12.7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</row>
    <row r="739" spans="1:23" ht="12.7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</row>
    <row r="740" spans="1:23" ht="12.7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</row>
    <row r="741" spans="1:23" ht="12.7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</row>
    <row r="742" spans="1:23" ht="12.7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</row>
    <row r="743" spans="1:23" ht="12.7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</row>
    <row r="744" spans="1:23" ht="12.7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</row>
    <row r="745" spans="1:23" ht="12.7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</row>
    <row r="746" spans="1:23" ht="12.7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</row>
    <row r="747" spans="1:23" ht="12.7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</row>
    <row r="748" spans="1:23" ht="12.7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</row>
    <row r="749" spans="1:23" ht="12.7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</row>
    <row r="750" spans="1:23" ht="12.7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</row>
    <row r="751" spans="1:23" ht="12.7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</row>
    <row r="752" spans="1:23" ht="12.7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</row>
    <row r="753" spans="1:23" ht="12.7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</row>
    <row r="754" spans="1:23" ht="12.7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</row>
    <row r="755" spans="1:23" ht="12.7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</row>
    <row r="756" spans="1:23" ht="12.7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</row>
    <row r="757" spans="1:23" ht="12.7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</row>
    <row r="758" spans="1:23" ht="12.7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</row>
    <row r="759" spans="1:23" ht="12.7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</row>
    <row r="760" spans="1:23" ht="12.7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</row>
    <row r="761" spans="1:23" ht="12.7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</row>
    <row r="762" spans="1:23" ht="12.7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</row>
    <row r="763" spans="1:23" ht="12.7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</row>
    <row r="764" spans="1:23" ht="12.7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</row>
    <row r="765" spans="1:23" ht="12.7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</row>
    <row r="766" spans="1:23" ht="12.7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</row>
    <row r="767" spans="1:23" ht="12.7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</row>
    <row r="768" spans="1:23" ht="12.7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</row>
    <row r="769" spans="1:23" ht="12.7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</row>
    <row r="770" spans="1:23" ht="12.7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</row>
    <row r="771" spans="1:23" ht="12.7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</row>
    <row r="772" spans="1:23" ht="12.7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</row>
    <row r="773" spans="1:23" ht="12.7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</row>
    <row r="774" spans="1:23" ht="12.7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</row>
    <row r="775" spans="1:23" ht="12.7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</row>
    <row r="776" spans="1:23" ht="12.7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</row>
    <row r="777" spans="1:23" ht="12.7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</row>
    <row r="778" spans="1:23" ht="12.7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</row>
    <row r="779" spans="1:23" ht="12.7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</row>
    <row r="780" spans="1:23" ht="12.7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</row>
    <row r="781" spans="1:23" ht="12.7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</row>
    <row r="782" spans="1:23" ht="12.7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</row>
    <row r="783" spans="1:23" ht="12.7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</row>
    <row r="784" spans="1:23" ht="12.7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</row>
    <row r="785" spans="1:23" ht="12.7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</row>
    <row r="786" spans="1:23" ht="12.7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</row>
    <row r="787" spans="1:23" ht="12.7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</row>
    <row r="788" spans="1:23" ht="12.7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</row>
    <row r="789" spans="1:23" ht="12.7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</row>
    <row r="790" spans="1:23" ht="12.7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</row>
    <row r="791" spans="1:23" ht="12.7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</row>
    <row r="792" spans="1:23" ht="12.7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</row>
    <row r="793" spans="1:23" ht="12.7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</row>
    <row r="794" spans="1:23" ht="12.7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</row>
    <row r="795" spans="1:23" ht="12.7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</row>
    <row r="796" spans="1:23" ht="12.7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</row>
    <row r="797" spans="1:23" ht="12.7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</row>
    <row r="798" spans="1:23" ht="12.7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</row>
    <row r="799" spans="1:23" ht="12.7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</row>
    <row r="800" spans="1:23" ht="12.7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</row>
    <row r="801" spans="1:23" ht="12.7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</row>
    <row r="802" spans="1:23" ht="12.7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</row>
    <row r="803" spans="1:23" ht="12.7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</row>
    <row r="804" spans="1:23" ht="12.7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</row>
    <row r="805" spans="1:23" ht="12.7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</row>
    <row r="806" spans="1:23" ht="12.7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</row>
    <row r="807" spans="1:23" ht="12.7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</row>
    <row r="808" spans="1:23" ht="12.7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</row>
    <row r="809" spans="1:23" ht="12.7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</row>
    <row r="810" spans="1:23" ht="12.7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</row>
    <row r="811" spans="1:23" ht="12.7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</row>
    <row r="812" spans="1:23" ht="12.7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</row>
    <row r="813" spans="1:23" ht="12.7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</row>
    <row r="814" spans="1:23" ht="12.7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</row>
    <row r="815" spans="1:23" ht="12.7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</row>
    <row r="816" spans="1:23" ht="12.7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</row>
    <row r="817" spans="1:23" ht="12.7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</row>
    <row r="818" spans="1:23" ht="12.7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</row>
    <row r="819" spans="1:23" ht="12.7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</row>
    <row r="820" spans="1:23" ht="12.7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</row>
    <row r="821" spans="1:23" ht="12.7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</row>
    <row r="822" spans="1:23" ht="12.7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</row>
    <row r="823" spans="1:23" ht="12.7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</row>
    <row r="824" spans="1:23" ht="12.7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</row>
    <row r="825" spans="1:23" ht="12.7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</row>
    <row r="826" spans="1:23" ht="12.7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</row>
    <row r="827" spans="1:23" ht="12.7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</row>
    <row r="828" spans="1:23" ht="12.7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</row>
    <row r="829" spans="1:23" ht="12.7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</row>
    <row r="830" spans="1:23" ht="12.7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</row>
    <row r="831" spans="1:23" ht="12.7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</row>
    <row r="832" spans="1:23" ht="12.7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</row>
    <row r="833" spans="1:23" ht="12.7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</row>
    <row r="834" spans="1:23" ht="12.7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</row>
    <row r="835" spans="1:23" ht="12.7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</row>
    <row r="836" spans="1:23" ht="12.7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</row>
    <row r="837" spans="1:23" ht="12.7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</row>
    <row r="838" spans="1:23" ht="12.7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</row>
    <row r="839" spans="1:23" ht="12.7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</row>
    <row r="840" spans="1:23" ht="12.7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</row>
    <row r="841" spans="1:23" ht="12.7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</row>
    <row r="842" spans="1:23" ht="12.7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</row>
    <row r="843" spans="1:23" ht="12.7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</row>
    <row r="844" spans="1:23" ht="12.7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</row>
    <row r="845" spans="1:23" ht="12.7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</row>
    <row r="846" spans="1:23" ht="12.7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</row>
    <row r="847" spans="1:23" ht="12.7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</row>
    <row r="848" spans="1:23" ht="12.7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</row>
    <row r="849" spans="1:23" ht="12.7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</row>
    <row r="850" spans="1:23" ht="12.7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</row>
    <row r="851" spans="1:23" ht="12.7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</row>
    <row r="852" spans="1:23" ht="12.7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</row>
    <row r="853" spans="1:23" ht="12.7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</row>
    <row r="854" spans="1:23" ht="12.7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</row>
    <row r="855" spans="1:23" ht="12.7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</row>
    <row r="856" spans="1:23" ht="12.7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</row>
    <row r="857" spans="1:23" ht="12.7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</row>
    <row r="858" spans="1:23" ht="12.7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</row>
    <row r="859" spans="1:23" ht="12.7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</row>
    <row r="860" spans="1:23" ht="12.7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</row>
    <row r="861" spans="1:23" ht="12.7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</row>
    <row r="862" spans="1:23" ht="12.7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</row>
    <row r="863" spans="1:23" ht="12.7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</row>
    <row r="864" spans="1:23" ht="12.7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</row>
    <row r="865" spans="1:23" ht="12.7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</row>
    <row r="866" spans="1:23" ht="12.7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</row>
    <row r="867" spans="1:23" ht="12.7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</row>
    <row r="868" spans="1:23" ht="12.7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</row>
    <row r="869" spans="1:23" ht="12.7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</row>
    <row r="870" spans="1:23" ht="12.7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</row>
    <row r="871" spans="1:23" ht="12.7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</row>
    <row r="872" spans="1:23" ht="12.7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</row>
    <row r="873" spans="1:23" ht="12.7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</row>
    <row r="874" spans="1:23" ht="12.7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</row>
    <row r="875" spans="1:23" ht="12.7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</row>
    <row r="876" spans="1:23" ht="12.7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</row>
    <row r="877" spans="1:23" ht="12.7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</row>
    <row r="878" spans="1:23" ht="12.7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</row>
    <row r="879" spans="1:23" ht="12.7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</row>
    <row r="880" spans="1:23" ht="12.7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</row>
    <row r="881" spans="1:23" ht="12.7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</row>
    <row r="882" spans="1:23" ht="12.7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</row>
    <row r="883" spans="1:23" ht="12.7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</row>
    <row r="884" spans="1:23" ht="12.7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</row>
    <row r="885" spans="1:23" ht="12.7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</row>
    <row r="886" spans="1:23" ht="12.7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</row>
    <row r="887" spans="1:23" ht="12.7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</row>
    <row r="888" spans="1:23" ht="12.7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</row>
    <row r="889" spans="1:23" ht="12.7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</row>
    <row r="890" spans="1:23" ht="12.7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</row>
    <row r="891" spans="1:23" ht="12.7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</row>
    <row r="892" spans="1:23" ht="12.7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</row>
    <row r="893" spans="1:23" ht="12.7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</row>
    <row r="894" spans="1:23" ht="12.7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</row>
    <row r="895" spans="1:23" ht="12.7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</row>
    <row r="896" spans="1:23" ht="12.7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</row>
    <row r="897" spans="1:23" ht="12.7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</row>
    <row r="898" spans="1:23" ht="12.7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</row>
    <row r="899" spans="1:23" ht="12.7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</row>
    <row r="900" spans="1:23" ht="12.7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</row>
    <row r="901" spans="1:23" ht="12.7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</row>
    <row r="902" spans="1:23" ht="12.7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</row>
    <row r="903" spans="1:23" ht="12.7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</row>
    <row r="904" spans="1:23" ht="12.7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</row>
    <row r="905" spans="1:23" ht="12.7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</row>
    <row r="906" spans="1:23" ht="12.7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</row>
    <row r="907" spans="1:23" ht="12.7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</row>
    <row r="908" spans="1:23" ht="12.7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</row>
    <row r="909" spans="1:23" ht="12.7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</row>
    <row r="910" spans="1:23" ht="12.7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</row>
    <row r="911" spans="1:23" ht="12.7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</row>
    <row r="912" spans="1:23" ht="12.7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</row>
    <row r="913" spans="1:23" ht="12.7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</row>
    <row r="914" spans="1:23" ht="12.7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</row>
    <row r="915" spans="1:23" ht="12.7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</row>
    <row r="916" spans="1:23" ht="12.7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</row>
    <row r="917" spans="1:23" ht="12.7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</row>
    <row r="918" spans="1:23" ht="12.7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</row>
    <row r="919" spans="1:23" ht="12.7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</row>
    <row r="920" spans="1:23" ht="12.7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</row>
    <row r="921" spans="1:23" ht="12.7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</row>
    <row r="922" spans="1:23" ht="12.7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</row>
    <row r="923" spans="1:23" ht="12.7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</row>
    <row r="924" spans="1:23" ht="12.7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</row>
    <row r="925" spans="1:23" ht="12.7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</row>
    <row r="926" spans="1:23" ht="12.7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</row>
    <row r="927" spans="1:23" ht="12.7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</row>
    <row r="928" spans="1:23" ht="12.7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</row>
    <row r="929" spans="1:23" ht="12.7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</row>
    <row r="930" spans="1:23" ht="12.7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</row>
    <row r="931" spans="1:23" ht="12.7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</row>
    <row r="932" spans="1:23" ht="12.7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</row>
    <row r="933" spans="1:23" ht="12.7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</row>
    <row r="934" spans="1:23" ht="12.7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</row>
    <row r="935" spans="1:23" ht="12.7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</row>
    <row r="936" spans="1:23" ht="12.7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</row>
    <row r="937" spans="1:23" ht="12.7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</row>
    <row r="938" spans="1:23" ht="12.7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</row>
    <row r="939" spans="1:23" ht="12.7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</row>
    <row r="940" spans="1:23" ht="12.7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</row>
    <row r="941" spans="1:23" ht="12.7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</row>
    <row r="942" spans="1:23" ht="12.7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</row>
    <row r="943" spans="1:23" ht="12.7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</row>
    <row r="944" spans="1:23" ht="12.7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</row>
    <row r="945" spans="1:23" ht="12.7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</row>
    <row r="946" spans="1:23" ht="12.7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</row>
    <row r="947" spans="1:23" ht="12.7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</row>
    <row r="948" spans="1:23" ht="12.7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</row>
    <row r="949" spans="1:23" ht="12.7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</row>
    <row r="950" spans="1:23" ht="12.7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</row>
    <row r="951" spans="1:23" ht="12.7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</row>
    <row r="952" spans="1:23" ht="12.7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</row>
    <row r="953" spans="1:23" ht="12.7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</row>
    <row r="954" spans="1:23" ht="12.7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</row>
    <row r="955" spans="1:23" ht="12.7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</row>
    <row r="956" spans="1:23" ht="12.7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</row>
    <row r="957" spans="1:23" ht="12.7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</row>
    <row r="958" spans="1:23" ht="12.7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</row>
    <row r="959" spans="1:23" ht="12.7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</row>
    <row r="960" spans="1:23" ht="12.7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</row>
    <row r="961" spans="1:23" ht="12.7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</row>
    <row r="962" spans="1:23" ht="12.7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</row>
    <row r="963" spans="1:23" ht="12.7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</row>
    <row r="964" spans="1:23" ht="12.7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</row>
    <row r="965" spans="1:23" ht="12.7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</row>
    <row r="966" spans="1:23" ht="12.7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</row>
    <row r="967" spans="1:23" ht="12.7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</row>
    <row r="968" spans="1:23" ht="12.7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</row>
    <row r="969" spans="1:23" ht="12.7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</row>
    <row r="970" spans="1:23" ht="12.7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</row>
    <row r="971" spans="1:23" ht="12.7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</row>
    <row r="972" spans="1:23" ht="12.7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</row>
    <row r="973" spans="1:23" ht="12.7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</row>
    <row r="974" spans="1:23" ht="12.7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</row>
    <row r="975" spans="1:23" ht="12.7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</row>
    <row r="976" spans="1:23" ht="12.7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</row>
    <row r="977" spans="1:23" ht="12.7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</row>
    <row r="978" spans="1:23" ht="12.7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</row>
    <row r="979" spans="1:23" ht="12.7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</row>
    <row r="980" spans="1:23" ht="12.7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</row>
    <row r="981" spans="1:23" ht="12.7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</row>
    <row r="982" spans="1:23" ht="12.7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</row>
    <row r="983" spans="1:23" ht="12.7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</row>
    <row r="984" spans="1:23" ht="12.7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</row>
    <row r="985" spans="1:23" ht="12.7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</row>
    <row r="986" spans="1:23" ht="12.7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</row>
    <row r="987" spans="1:23" ht="12.7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</row>
    <row r="988" spans="1:23" ht="12.7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</row>
    <row r="989" spans="1:23" ht="12.75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</row>
    <row r="990" spans="1:23" ht="12.75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</row>
    <row r="991" spans="1:23" ht="12.75" customHeigh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</row>
    <row r="992" spans="1:23" ht="12.75" customHeigh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</row>
    <row r="993" spans="1:23" ht="12.75" customHeigh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</row>
    <row r="994" spans="1:23" ht="12.75" customHeight="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</row>
    <row r="995" spans="1:23" ht="12.75" customHeight="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</row>
    <row r="996" spans="1:23" ht="12.75" customHeight="1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</row>
    <row r="997" spans="1:23" ht="12.75" customHeight="1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</row>
    <row r="998" spans="1:23" ht="12.75" customHeight="1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</row>
    <row r="999" spans="1:23" ht="12.75" customHeight="1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</row>
    <row r="1000" spans="1:23" ht="12.75" customHeight="1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</row>
    <row r="1001" spans="1:23" ht="12.75" customHeight="1" x14ac:dyDescent="0.3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</row>
    <row r="1002" spans="1:23" ht="12.75" customHeight="1" x14ac:dyDescent="0.3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</row>
    <row r="1003" spans="1:23" ht="12.75" customHeight="1" x14ac:dyDescent="0.3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</row>
    <row r="1048575" ht="12.75" customHeight="1" x14ac:dyDescent="0.3"/>
    <row r="1048576" ht="12.75" customHeight="1" x14ac:dyDescent="0.3"/>
  </sheetData>
  <mergeCells count="3">
    <mergeCell ref="A1:H1"/>
    <mergeCell ref="A3:H3"/>
    <mergeCell ref="F22:H24"/>
  </mergeCells>
  <pageMargins left="0.70000000000000007" right="0.70000000000000007" top="1.1437007874015752" bottom="1.1437007874015752" header="0.75000000000000011" footer="0.75000000000000011"/>
  <pageSetup paperSize="0" fitToWidth="0" fitToHeight="0" orientation="landscape" horizontalDpi="0" verticalDpi="0" copies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MI1000"/>
  <sheetViews>
    <sheetView workbookViewId="0">
      <selection activeCell="E8" sqref="E8:E12"/>
    </sheetView>
  </sheetViews>
  <sheetFormatPr defaultRowHeight="15" customHeight="1" x14ac:dyDescent="0.3"/>
  <cols>
    <col min="1" max="1" width="7.19921875" style="2" customWidth="1"/>
    <col min="2" max="2" width="60.19921875" style="2" customWidth="1"/>
    <col min="3" max="3" width="5.69921875" style="2" customWidth="1"/>
    <col min="4" max="4" width="7.296875" style="2" customWidth="1"/>
    <col min="5" max="5" width="8.5" style="2" customWidth="1"/>
    <col min="6" max="6" width="9.59765625" style="2" customWidth="1"/>
    <col min="7" max="7" width="7.19921875" style="2" customWidth="1"/>
    <col min="8" max="8" width="9.296875" style="2" customWidth="1"/>
    <col min="9" max="9" width="10.09765625" style="2" customWidth="1"/>
    <col min="10" max="10" width="15.5" style="2" customWidth="1"/>
    <col min="11" max="25" width="7.3984375" style="2" customWidth="1"/>
    <col min="26" max="1023" width="13.3984375" style="2" customWidth="1"/>
    <col min="1024" max="1024" width="13.3984375" customWidth="1"/>
    <col min="1025" max="1025" width="8.796875" customWidth="1"/>
  </cols>
  <sheetData>
    <row r="1" spans="1:25" ht="12.75" customHeight="1" x14ac:dyDescent="0.3">
      <c r="A1" s="90" t="s">
        <v>0</v>
      </c>
      <c r="B1" s="90"/>
      <c r="C1" s="90"/>
      <c r="D1" s="90"/>
      <c r="E1" s="90"/>
      <c r="F1" s="90"/>
      <c r="G1" s="90"/>
      <c r="H1" s="90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2.75" customHeight="1" x14ac:dyDescent="0.3">
      <c r="A2" s="91" t="s">
        <v>1</v>
      </c>
      <c r="B2" s="91"/>
      <c r="C2" s="91"/>
      <c r="D2" s="91"/>
      <c r="E2" s="91"/>
      <c r="F2" s="91"/>
      <c r="G2" s="91"/>
      <c r="H2" s="9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40.5" customHeight="1" x14ac:dyDescent="0.3">
      <c r="A3" s="92" t="s">
        <v>2</v>
      </c>
      <c r="B3" s="92"/>
      <c r="C3" s="92"/>
      <c r="D3" s="92"/>
      <c r="E3" s="92"/>
      <c r="F3" s="92"/>
      <c r="G3" s="92"/>
      <c r="H3" s="92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2.75" customHeigh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2.75" customHeight="1" x14ac:dyDescent="0.3">
      <c r="A5" s="1"/>
      <c r="B5" s="3" t="s">
        <v>108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38.25" customHeight="1" x14ac:dyDescent="0.3">
      <c r="A6" s="4" t="s">
        <v>4</v>
      </c>
      <c r="B6" s="29" t="s">
        <v>5</v>
      </c>
      <c r="C6" s="29" t="s">
        <v>40</v>
      </c>
      <c r="D6" s="29" t="s">
        <v>41</v>
      </c>
      <c r="E6" s="29" t="s">
        <v>8</v>
      </c>
      <c r="F6" s="29" t="s">
        <v>109</v>
      </c>
      <c r="G6" s="29" t="s">
        <v>42</v>
      </c>
      <c r="H6" s="29" t="s">
        <v>110</v>
      </c>
      <c r="I6" s="29" t="s">
        <v>43</v>
      </c>
      <c r="J6" s="29" t="s">
        <v>111</v>
      </c>
      <c r="K6" s="29" t="s">
        <v>52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2.75" customHeight="1" x14ac:dyDescent="0.3">
      <c r="A7" s="6">
        <v>1</v>
      </c>
      <c r="B7" s="6">
        <v>2</v>
      </c>
      <c r="C7" s="38">
        <v>3</v>
      </c>
      <c r="D7" s="38">
        <v>4</v>
      </c>
      <c r="E7" s="6">
        <v>5</v>
      </c>
      <c r="F7" s="6" t="s">
        <v>15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25.5" customHeight="1" x14ac:dyDescent="0.3">
      <c r="A8" s="55">
        <v>1</v>
      </c>
      <c r="B8" s="56" t="s">
        <v>112</v>
      </c>
      <c r="C8" s="57" t="s">
        <v>54</v>
      </c>
      <c r="D8" s="57">
        <v>320</v>
      </c>
      <c r="E8" s="42"/>
      <c r="F8" s="49">
        <f>(D8*E8)</f>
        <v>0</v>
      </c>
      <c r="G8" s="58">
        <v>8</v>
      </c>
      <c r="H8" s="59">
        <f>(0.08*F8)</f>
        <v>0</v>
      </c>
      <c r="I8" s="59">
        <f>(F8+H8)</f>
        <v>0</v>
      </c>
      <c r="J8" s="60"/>
      <c r="K8" s="58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25.5" customHeight="1" x14ac:dyDescent="0.3">
      <c r="A9" s="55">
        <v>2</v>
      </c>
      <c r="B9" s="56" t="s">
        <v>113</v>
      </c>
      <c r="C9" s="57" t="s">
        <v>54</v>
      </c>
      <c r="D9" s="57">
        <v>195</v>
      </c>
      <c r="E9" s="42"/>
      <c r="F9" s="49">
        <f>(D9*E9)</f>
        <v>0</v>
      </c>
      <c r="G9" s="58">
        <v>8</v>
      </c>
      <c r="H9" s="59">
        <f>(0.08*F9)</f>
        <v>0</v>
      </c>
      <c r="I9" s="59">
        <f>(F9+H9)</f>
        <v>0</v>
      </c>
      <c r="J9" s="60"/>
      <c r="K9" s="58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26.25" customHeight="1" x14ac:dyDescent="0.3">
      <c r="A10" s="55">
        <v>3</v>
      </c>
      <c r="B10" s="56" t="s">
        <v>114</v>
      </c>
      <c r="C10" s="57" t="s">
        <v>54</v>
      </c>
      <c r="D10" s="57">
        <v>210</v>
      </c>
      <c r="E10" s="42"/>
      <c r="F10" s="49">
        <f>(D10*E10)</f>
        <v>0</v>
      </c>
      <c r="G10" s="58">
        <v>8</v>
      </c>
      <c r="H10" s="59">
        <f>(0.08*F10)</f>
        <v>0</v>
      </c>
      <c r="I10" s="59">
        <f>(F10+H10)</f>
        <v>0</v>
      </c>
      <c r="J10" s="60"/>
      <c r="K10" s="58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26.25" customHeight="1" x14ac:dyDescent="0.3">
      <c r="A11" s="55">
        <v>4</v>
      </c>
      <c r="B11" s="56" t="s">
        <v>115</v>
      </c>
      <c r="C11" s="57" t="s">
        <v>54</v>
      </c>
      <c r="D11" s="57">
        <v>375</v>
      </c>
      <c r="E11" s="42"/>
      <c r="F11" s="49">
        <f>(D11*E11)</f>
        <v>0</v>
      </c>
      <c r="G11" s="58">
        <v>8</v>
      </c>
      <c r="H11" s="59">
        <f>(0.08*F11)</f>
        <v>0</v>
      </c>
      <c r="I11" s="59">
        <f>(F11+H11)</f>
        <v>0</v>
      </c>
      <c r="J11" s="60"/>
      <c r="K11" s="58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25.5" customHeight="1" x14ac:dyDescent="0.3">
      <c r="A12" s="16">
        <v>5</v>
      </c>
      <c r="B12" s="56" t="s">
        <v>116</v>
      </c>
      <c r="C12" s="23" t="s">
        <v>54</v>
      </c>
      <c r="D12" s="23">
        <v>210</v>
      </c>
      <c r="E12" s="18"/>
      <c r="F12" s="49">
        <f>(D12*E12)</f>
        <v>0</v>
      </c>
      <c r="G12" s="58">
        <v>8</v>
      </c>
      <c r="H12" s="59">
        <f>(0.08*F12)</f>
        <v>0</v>
      </c>
      <c r="I12" s="59">
        <f>(F12+H12)</f>
        <v>0</v>
      </c>
      <c r="J12" s="20"/>
      <c r="K12" s="19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2.75" customHeight="1" x14ac:dyDescent="0.3">
      <c r="A13" s="1"/>
      <c r="B13" s="1"/>
      <c r="C13" s="52" t="s">
        <v>36</v>
      </c>
      <c r="D13" s="1"/>
      <c r="E13" s="1"/>
      <c r="F13" s="25">
        <f>SUM(F8:F12)</f>
        <v>0</v>
      </c>
      <c r="G13" s="3"/>
      <c r="H13" s="25">
        <f>SUM(H8:H12)</f>
        <v>0</v>
      </c>
      <c r="I13" s="25">
        <f>SUM(I8:I12)</f>
        <v>0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2.75" customHeight="1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2.75" customHeight="1" x14ac:dyDescent="0.3">
      <c r="A15" s="1"/>
      <c r="B15" s="3" t="s">
        <v>37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2.75" customHeight="1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2.75" customHeight="1" x14ac:dyDescent="0.3">
      <c r="A17" s="1"/>
      <c r="B17" s="1"/>
      <c r="C17" s="1"/>
      <c r="D17" s="27"/>
      <c r="E17" s="1"/>
      <c r="F17" s="93"/>
      <c r="G17" s="93"/>
      <c r="H17" s="93"/>
      <c r="I17" s="28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2.75" customHeight="1" x14ac:dyDescent="0.3">
      <c r="A18" s="1"/>
      <c r="B18" s="1"/>
      <c r="C18" s="1"/>
      <c r="D18" s="1"/>
      <c r="E18" s="1"/>
      <c r="F18" s="93"/>
      <c r="G18" s="93"/>
      <c r="H18" s="93"/>
      <c r="I18" s="28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2.75" customHeigh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2.75" customHeigh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2.75" customHeight="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2.75" customHeigh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2.75" customHeigh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2.75" customHeight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2.75" customHeigh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2.75" customHeigh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2.75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2.75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2.75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2.75" customHeigh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2.75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2.75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2.75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2.7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2.7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2.7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2.7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2.7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2.7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2.7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2.7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2.7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2.7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2.7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2.7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2.7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2.7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2.7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2.7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2.7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2.7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2.7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2.7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2.7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2.7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2.7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2.7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2.7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2.7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2.7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2.7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2.7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2.7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2.7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2.7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2.7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2.7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2.7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2.7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2.7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2.7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2.7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2.7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2.7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2.7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2.7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2.7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2.7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2.7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2.7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2.7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2.7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2.7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2.7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2.7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2.7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2.7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2.7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2.7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2.7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2.7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2.7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2.7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2.7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2.7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2.7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2.7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2.7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2.7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2.7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2.7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2.7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2.7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2.7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2.7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2.7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2.7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2.7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2.7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2.7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2.7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2.7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2.7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2.7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2.7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2.7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2.7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2.7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2.7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2.7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2.7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2.7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2.7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2.7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2.7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2.7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2.7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2.7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2.7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2.7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2.7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2.7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2.7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2.7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2.7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2.7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2.7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2.7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2.7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2.7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2.7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2.7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2.7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2.7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2.7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2.7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2.7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2.7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2.7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2.7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2.7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2.7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2.7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2.7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2.7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2.7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2.7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2.7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2.7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2.7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2.7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2.7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2.7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2.7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2.7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2.7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2.7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2.7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2.7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2.7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2.7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2.7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2.7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2.7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2.7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2.7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2.7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2.7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2.7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2.7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2.7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2.7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2.7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2.7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2.7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2.7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2.7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2.7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2.7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2.7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2.7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2.7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2.7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2.7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2.7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2.7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2.7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2.7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2.7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2.7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2.7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2.7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2.7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2.7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2.7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2.7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2.7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2.7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2.7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2.7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2.7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2.7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2.7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2.7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2.7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2.7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2.7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2.7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2.7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2.7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2.7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2.7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2.7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2.7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2.7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2.7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2.7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2.7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2.7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2.7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2.7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2.7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2.7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2.7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2.7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2.7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2.7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2.7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2.7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2.7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2.7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2.7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2.7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2.7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2.7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2.7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2.7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2.7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2.7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2.7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2.7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2.7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2.7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2.7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2.7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2.7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2.7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2.7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2.7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2.7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2.7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2.7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2.7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2.7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2.7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2.7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2.7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2.7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2.7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2.7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2.7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2.7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2.7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2.7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2.7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2.7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2.7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2.7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2.7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2.7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2.7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2.7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2.7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2.7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2.7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2.7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2.7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2.7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2.7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2.7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2.7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2.7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2.7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2.7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2.7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2.7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2.7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2.7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2.7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2.7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2.7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2.7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2.7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2.7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2.7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2.7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2.7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2.7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2.7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2.7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2.7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2.7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2.7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2.7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2.7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2.7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2.7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2.7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2.7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2.7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2.7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2.7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2.7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2.7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2.7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2.7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2.7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2.7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2.7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2.7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2.7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2.7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2.7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2.7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2.7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2.7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2.7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2.7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2.7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2.7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2.7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2.7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2.7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2.7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2.7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2.7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2.7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2.7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2.7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2.7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2.7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2.7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2.7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2.7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2.7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2.7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2.7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2.7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2.7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2.7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2.7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2.7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2.7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2.7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2.7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2.7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2.7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2.7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2.7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2.7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2.7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2.7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2.7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2.7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2.7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2.7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2.7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2.7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2.7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2.7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2.7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2.7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2.7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2.7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2.7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2.7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2.7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2.7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2.7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2.7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2.7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2.7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2.7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2.7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2.7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2.7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2.7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2.7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2.7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2.7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2.7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2.7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2.7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2.7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2.7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2.7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2.7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2.7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2.7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2.7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2.7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2.7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2.7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2.7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2.7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2.7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2.7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2.7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2.7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2.7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2.7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2.7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2.7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2.7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2.7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2.7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2.7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2.7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2.7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2.7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2.7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2.7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2.7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2.7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2.7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2.7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2.7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2.7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2.7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2.7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2.7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2.7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2.7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2.7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2.7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2.7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2.7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2.7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2.7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2.7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2.7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2.7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2.7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2.7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2.7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2.7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2.7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2.7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2.7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2.7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2.7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2.7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2.7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2.7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2.7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2.7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2.7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2.7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2.7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2.7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2.7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2.7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2.7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2.7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2.7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2.7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2.7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2.7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2.7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2.7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2.7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2.7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2.7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2.7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2.7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2.7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2.7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2.7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2.7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2.7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2.7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2.7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2.7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2.7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2.7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2.7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2.7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2.7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2.7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2.7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2.7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2.7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2.7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2.7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2.7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2.7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2.7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2.7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2.7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2.7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2.7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2.7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2.7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2.7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2.7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2.7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2.7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2.7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2.7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2.7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2.7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2.7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2.7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2.7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2.7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2.7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2.7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2.7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2.7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2.7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2.7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2.7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2.7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2.7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2.7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2.7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2.7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2.7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2.7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2.7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2.7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2.7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2.7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2.7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2.7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2.7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2.7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2.7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2.7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2.7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2.7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2.7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2.7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2.7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2.7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2.7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2.7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2.7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2.7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2.7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2.7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2.7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2.7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2.7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2.7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2.7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2.7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2.7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2.7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2.7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2.7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2.7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2.7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2.7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2.7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2.7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2.7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2.7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2.7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2.7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2.7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2.7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2.7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2.7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2.7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2.7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2.7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2.7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2.7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2.7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2.7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2.7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2.7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2.7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2.7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2.7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2.7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2.7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2.7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2.7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2.7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2.7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2.7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2.7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2.7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2.7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2.7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2.7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2.7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2.7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2.7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2.7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2.7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2.7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2.7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2.7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2.7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2.7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2.7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2.7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2.7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2.7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2.7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2.7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2.7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2.7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2.7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2.7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2.7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2.7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2.7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2.7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2.7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2.7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2.7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2.7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2.7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2.7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2.7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2.7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2.7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2.7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2.7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2.7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2.7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2.7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2.7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2.7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2.7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2.7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2.7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2.7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2.7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2.7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2.7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2.7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2.7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2.7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2.7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2.7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2.7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2.7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2.7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2.7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2.7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2.7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2.7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2.7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2.7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2.7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2.7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2.7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2.7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2.7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2.7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2.7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2.7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2.7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2.7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2.7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2.7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2.7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2.7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2.7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2.7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2.7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2.7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2.7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2.7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2.7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2.7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2.7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2.7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2.7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2.7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2.7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2.7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2.7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2.7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2.7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2.7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2.7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2.7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2.7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2.7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2.7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2.7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2.7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2.7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2.7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2.7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2.7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2.7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2.7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2.7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2.7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2.7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2.7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2.7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2.7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2.7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2.7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2.7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2.7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2.7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2.7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2.7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2.7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2.7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2.7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2.7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2.7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2.7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2.7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2.7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2.7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2.7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2.7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2.7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2.7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2.7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2.7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2.7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2.7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2.7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2.7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2.7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2.7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2.7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2.7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2.7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2.7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2.7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2.7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2.7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2.7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2.7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2.7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2.7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2.7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2.7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2.7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2.7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2.7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2.7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2.7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2.7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2.7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2.7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2.7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2.7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2.7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2.7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2.7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2.7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2.7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2.7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2.7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2.7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2.7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2.7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2.7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2.7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2.7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2.7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2.7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2.7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2.7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2.7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2.7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2.7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2.7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2.7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2.7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2.7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2.7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2.7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2.7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2.7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2.7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2.7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2.7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2.7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2.7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2.7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2.7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2.7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2.7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2.7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2.7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2.7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2.7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2.7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2.7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2.7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2.7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2.7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2.7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2.7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2.7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2.7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2.7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2.7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2.7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2.7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2.7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2.7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2.7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2.7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2.7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2.7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2.7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2.7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2.7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2.7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2.7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2.7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2.7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2.7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2.7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2.7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2.7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2.7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2.7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2.7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2.7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2.7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2.7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2.7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2.7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2.7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2.7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2.7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2.7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2.7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2.7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2.7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2.7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2.7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2.7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2.7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2.7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2.7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2.7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2.7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2.7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2.7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2.7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2.7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2.7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2.7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2.7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2.7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2.7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2.7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2.7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2.7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2.7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2.7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2.7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2.7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2.7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2.7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2.7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2.7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2.7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2.7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2.7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2.7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2.7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2.7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2.7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2.7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2.7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2.7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2.7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2.7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2.7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2.7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2.7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2.7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2.7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2.7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2.7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2.7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2.7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2.7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2.7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2.7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2.7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2.7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2.7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2.7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2.7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2.7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2.7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2.7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2.7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2.7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2.7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2.7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2.7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2.7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2.7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2.7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2.7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2.7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2.7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2.7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2.7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2.7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2.7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2.7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2.7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2.7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2.7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2.7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2.7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2.7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2.7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2.7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2.7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2.7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2.7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2.7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2.7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2.7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2.7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2.7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2.7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12.7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12.7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12.7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12.7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12.7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12.7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12.7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12.7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12.7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12.7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12.7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12.7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12.7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12.7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12.7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12.7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12.7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12.7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12.7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12.7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12.7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12.7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12.7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12.7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12.7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12.7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12.7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12.7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12.7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12.7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12.7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12.7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12.7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12.7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12.7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12.7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12.7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12.7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12.75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12.75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12.75" customHeigh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ht="12.75" customHeigh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ht="12.75" customHeigh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  <row r="994" spans="1:25" ht="12.75" customHeight="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</row>
    <row r="995" spans="1:25" ht="12.75" customHeight="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</row>
    <row r="996" spans="1:25" ht="12.75" customHeight="1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</row>
    <row r="997" spans="1:25" ht="12.75" customHeight="1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</row>
    <row r="998" spans="1:25" ht="12.75" customHeight="1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</row>
    <row r="999" spans="1:25" ht="12.75" customHeight="1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</row>
    <row r="1000" spans="1:25" ht="12.75" customHeight="1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</row>
  </sheetData>
  <mergeCells count="4">
    <mergeCell ref="A1:H1"/>
    <mergeCell ref="A2:H2"/>
    <mergeCell ref="A3:H3"/>
    <mergeCell ref="F17:H18"/>
  </mergeCells>
  <pageMargins left="0.70000000000000007" right="0.70000000000000007" top="1.1437007874015752" bottom="1.1437007874015752" header="0.75000000000000011" footer="0.75000000000000011"/>
  <pageSetup paperSize="0" fitToWidth="0" fitToHeight="0" orientation="landscape" horizontalDpi="0" verticalDpi="0" copies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MI1000"/>
  <sheetViews>
    <sheetView workbookViewId="0">
      <selection activeCell="E8" sqref="E8"/>
    </sheetView>
  </sheetViews>
  <sheetFormatPr defaultRowHeight="15" customHeight="1" x14ac:dyDescent="0.3"/>
  <cols>
    <col min="1" max="1" width="7.19921875" style="2" customWidth="1"/>
    <col min="2" max="2" width="65.796875" style="2" customWidth="1"/>
    <col min="3" max="3" width="6.19921875" style="2" customWidth="1"/>
    <col min="4" max="4" width="7.19921875" style="2" customWidth="1"/>
    <col min="5" max="6" width="11" style="2" customWidth="1"/>
    <col min="7" max="7" width="10.19921875" style="2" customWidth="1"/>
    <col min="8" max="8" width="12.19921875" style="2" customWidth="1"/>
    <col min="9" max="9" width="10" style="2" customWidth="1"/>
    <col min="10" max="10" width="13" style="2" customWidth="1"/>
    <col min="11" max="25" width="7.3984375" style="2" customWidth="1"/>
    <col min="26" max="1023" width="13.3984375" style="2" customWidth="1"/>
    <col min="1024" max="1024" width="13.3984375" customWidth="1"/>
    <col min="1025" max="1025" width="8.796875" customWidth="1"/>
  </cols>
  <sheetData>
    <row r="1" spans="1:25" ht="12.75" customHeight="1" x14ac:dyDescent="0.3">
      <c r="A1" s="90" t="s">
        <v>0</v>
      </c>
      <c r="B1" s="90"/>
      <c r="C1" s="90"/>
      <c r="D1" s="90"/>
      <c r="E1" s="90"/>
      <c r="F1" s="90"/>
      <c r="G1" s="90"/>
      <c r="H1" s="90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2.75" customHeight="1" x14ac:dyDescent="0.3">
      <c r="A2" s="91" t="s">
        <v>1</v>
      </c>
      <c r="B2" s="91"/>
      <c r="C2" s="91"/>
      <c r="D2" s="91"/>
      <c r="E2" s="91"/>
      <c r="F2" s="91"/>
      <c r="G2" s="91"/>
      <c r="H2" s="9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40.5" customHeight="1" x14ac:dyDescent="0.3">
      <c r="A3" s="92" t="s">
        <v>2</v>
      </c>
      <c r="B3" s="92"/>
      <c r="C3" s="92"/>
      <c r="D3" s="92"/>
      <c r="E3" s="92"/>
      <c r="F3" s="92"/>
      <c r="G3" s="92"/>
      <c r="H3" s="92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2.75" customHeigh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2.75" customHeight="1" x14ac:dyDescent="0.3">
      <c r="A5" s="1"/>
      <c r="B5" s="3" t="s">
        <v>117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25.5" customHeight="1" x14ac:dyDescent="0.3">
      <c r="A6" s="4" t="s">
        <v>4</v>
      </c>
      <c r="B6" s="61" t="s">
        <v>5</v>
      </c>
      <c r="C6" s="61" t="s">
        <v>40</v>
      </c>
      <c r="D6" s="61" t="s">
        <v>41</v>
      </c>
      <c r="E6" s="61" t="s">
        <v>8</v>
      </c>
      <c r="F6" s="61" t="s">
        <v>109</v>
      </c>
      <c r="G6" s="61" t="s">
        <v>42</v>
      </c>
      <c r="H6" s="61" t="s">
        <v>11</v>
      </c>
      <c r="I6" s="61" t="s">
        <v>80</v>
      </c>
      <c r="J6" s="61" t="s">
        <v>44</v>
      </c>
      <c r="K6" s="61" t="s">
        <v>45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2.75" customHeight="1" x14ac:dyDescent="0.3">
      <c r="A7" s="6">
        <v>1</v>
      </c>
      <c r="B7" s="38">
        <v>2</v>
      </c>
      <c r="C7" s="38">
        <v>3</v>
      </c>
      <c r="D7" s="38">
        <v>4</v>
      </c>
      <c r="E7" s="6">
        <v>5</v>
      </c>
      <c r="F7" s="6" t="s">
        <v>15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31.5" customHeight="1" x14ac:dyDescent="0.3">
      <c r="A8" s="17">
        <v>1</v>
      </c>
      <c r="B8" s="8" t="s">
        <v>118</v>
      </c>
      <c r="C8" s="23" t="s">
        <v>119</v>
      </c>
      <c r="D8" s="23">
        <v>20</v>
      </c>
      <c r="E8" s="20"/>
      <c r="F8" s="49">
        <f>ROUND(D8*E8,2)</f>
        <v>0</v>
      </c>
      <c r="G8" s="19">
        <v>8</v>
      </c>
      <c r="H8" s="20">
        <f>(F8*0.08)</f>
        <v>0</v>
      </c>
      <c r="I8" s="20">
        <f>(F8+H8)</f>
        <v>0</v>
      </c>
      <c r="J8" s="20"/>
      <c r="K8" s="20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30" customHeight="1" x14ac:dyDescent="0.3">
      <c r="A9" s="16">
        <v>2</v>
      </c>
      <c r="B9" s="32" t="s">
        <v>120</v>
      </c>
      <c r="C9" s="23" t="s">
        <v>54</v>
      </c>
      <c r="D9" s="23">
        <v>5</v>
      </c>
      <c r="E9" s="18"/>
      <c r="F9" s="49">
        <f>ROUND(D9*E9,2)</f>
        <v>0</v>
      </c>
      <c r="G9" s="19">
        <v>8</v>
      </c>
      <c r="H9" s="20">
        <f>(F9*0.08)</f>
        <v>0</v>
      </c>
      <c r="I9" s="62">
        <f>(F9+H9)</f>
        <v>0</v>
      </c>
      <c r="J9" s="20"/>
      <c r="K9" s="20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28.5" customHeight="1" x14ac:dyDescent="0.3">
      <c r="A10" s="16">
        <v>3</v>
      </c>
      <c r="B10" s="32" t="s">
        <v>121</v>
      </c>
      <c r="C10" s="23" t="s">
        <v>54</v>
      </c>
      <c r="D10" s="23">
        <v>7</v>
      </c>
      <c r="E10" s="18"/>
      <c r="F10" s="49">
        <f>ROUND(D10*E10,2)</f>
        <v>0</v>
      </c>
      <c r="G10" s="19">
        <v>8</v>
      </c>
      <c r="H10" s="34">
        <f>(F10*0.08)</f>
        <v>0</v>
      </c>
      <c r="I10" s="34">
        <f>(F10+H10)</f>
        <v>0</v>
      </c>
      <c r="J10" s="20"/>
      <c r="K10" s="20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27.75" customHeight="1" x14ac:dyDescent="0.3">
      <c r="A11" s="16">
        <v>4</v>
      </c>
      <c r="B11" s="32" t="s">
        <v>122</v>
      </c>
      <c r="C11" s="23" t="s">
        <v>54</v>
      </c>
      <c r="D11" s="23">
        <v>8</v>
      </c>
      <c r="E11" s="18"/>
      <c r="F11" s="49">
        <f>ROUND(D11*E11,2)</f>
        <v>0</v>
      </c>
      <c r="G11" s="19">
        <v>8</v>
      </c>
      <c r="H11" s="34">
        <f>(F11*0.08)</f>
        <v>0</v>
      </c>
      <c r="I11" s="34">
        <f>(F11+H11)</f>
        <v>0</v>
      </c>
      <c r="J11" s="20"/>
      <c r="K11" s="20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2" customHeight="1" x14ac:dyDescent="0.3">
      <c r="A12" s="1"/>
      <c r="B12" s="26"/>
      <c r="C12" s="1"/>
      <c r="D12" s="1" t="s">
        <v>123</v>
      </c>
      <c r="E12" s="1"/>
      <c r="F12" s="20">
        <f>SUM(F8:F11)</f>
        <v>0</v>
      </c>
      <c r="G12" s="1"/>
      <c r="H12" s="20">
        <f>SUM(H8:H11)</f>
        <v>0</v>
      </c>
      <c r="I12" s="20">
        <f>SUM(I8:I11)</f>
        <v>0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2.75" customHeight="1" x14ac:dyDescent="0.3">
      <c r="A13" s="1"/>
      <c r="B13" s="3" t="s">
        <v>37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2.75" customHeight="1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2.75" customHeight="1" x14ac:dyDescent="0.3">
      <c r="A15" s="1"/>
      <c r="B15" s="1"/>
      <c r="C15" s="1"/>
      <c r="D15" s="27"/>
      <c r="E15" s="1"/>
      <c r="F15" s="93"/>
      <c r="G15" s="93"/>
      <c r="H15" s="93"/>
      <c r="I15" s="28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2.75" customHeight="1" x14ac:dyDescent="0.3">
      <c r="A16" s="1"/>
      <c r="B16" s="1"/>
      <c r="C16" s="1"/>
      <c r="D16" s="1"/>
      <c r="E16" s="1"/>
      <c r="F16" s="93"/>
      <c r="G16" s="93"/>
      <c r="H16" s="93"/>
      <c r="I16" s="28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2.75" customHeight="1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2.75" customHeight="1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2.75" customHeigh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2.75" customHeigh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2.75" customHeight="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2.75" customHeigh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2.75" customHeigh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2.75" customHeight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2.75" customHeigh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2.75" customHeigh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2.75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2.75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2.75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2.75" customHeigh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2.75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2.75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2.75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2.7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2.7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2.7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2.7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2.7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2.7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2.7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2.7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2.7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2.7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2.7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2.7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2.7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2.7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2.7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2.7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2.7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2.7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2.7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2.7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2.7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2.7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2.7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2.7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2.7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2.7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2.7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2.7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2.7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2.7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2.7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2.7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2.7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2.7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2.7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2.7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2.7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2.7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2.7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2.7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2.7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2.7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2.7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2.7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2.7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2.7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2.7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2.7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2.7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2.7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2.7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2.7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2.7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2.7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2.7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2.7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2.7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2.7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2.7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2.7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2.7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2.7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2.7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2.7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2.7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2.7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2.7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2.7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2.7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2.7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2.7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2.7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2.7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2.7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2.7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2.7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2.7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2.7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2.7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2.7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2.7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2.7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2.7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2.7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2.7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2.7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2.7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2.7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2.7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2.7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2.7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2.7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2.7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2.7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2.7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2.7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2.7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2.7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2.7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2.7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2.7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2.7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2.7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2.7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2.7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2.7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2.7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2.7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2.7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2.7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2.7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2.7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2.7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2.7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2.7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2.7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2.7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2.7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2.7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2.7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2.7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2.7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2.7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2.7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2.7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2.7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2.7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2.7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2.7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2.7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2.7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2.7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2.7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2.7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2.7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2.7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2.7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2.7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2.7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2.7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2.7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2.7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2.7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2.7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2.7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2.7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2.7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2.7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2.7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2.7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2.7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2.7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2.7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2.7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2.7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2.7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2.7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2.7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2.7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2.7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2.7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2.7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2.7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2.7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2.7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2.7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2.7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2.7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2.7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2.7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2.7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2.7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2.7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2.7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2.7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2.7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2.7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2.7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2.7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2.7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2.7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2.7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2.7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2.7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2.7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2.7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2.7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2.7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2.7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2.7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2.7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2.7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2.7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2.7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2.7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2.7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2.7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2.7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2.7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2.7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2.7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2.7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2.7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2.7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2.7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2.7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2.7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2.7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2.7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2.7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2.7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2.7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2.7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2.7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2.7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2.7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2.7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2.7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2.7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2.7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2.7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2.7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2.7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2.7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2.7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2.7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2.7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2.7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2.7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2.7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2.7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2.7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2.7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2.7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2.7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2.7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2.7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2.7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2.7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2.7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2.7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2.7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2.7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2.7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2.7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2.7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2.7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2.7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2.7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2.7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2.7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2.7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2.7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2.7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2.7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2.7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2.7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2.7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2.7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2.7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2.7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2.7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2.7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2.7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2.7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2.7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2.7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2.7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2.7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2.7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2.7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2.7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2.7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2.7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2.7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2.7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2.7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2.7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2.7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2.7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2.7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2.7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2.7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2.7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2.7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2.7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2.7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2.7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2.7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2.7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2.7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2.7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2.7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2.7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2.7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2.7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2.7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2.7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2.7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2.7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2.7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2.7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2.7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2.7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2.7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2.7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2.7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2.7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2.7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2.7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2.7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2.7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2.7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2.7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2.7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2.7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2.7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2.7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2.7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2.7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2.7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2.7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2.7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2.7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2.7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2.7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2.7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2.7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2.7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2.7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2.7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2.7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2.7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2.7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2.7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2.7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2.7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2.7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2.7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2.7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2.7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2.7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2.7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2.7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2.7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2.7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2.7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2.7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2.7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2.7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2.7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2.7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2.7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2.7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2.7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2.7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2.7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2.7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2.7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2.7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2.7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2.7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2.7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2.7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2.7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2.7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2.7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2.7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2.7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2.7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2.7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2.7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2.7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2.7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2.7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2.7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2.7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2.7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2.7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2.7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2.7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2.7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2.7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2.7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2.7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2.7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2.7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2.7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2.7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2.7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2.7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2.7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2.7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2.7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2.7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2.7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2.7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2.7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2.7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2.7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2.7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2.7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2.7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2.7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2.7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2.7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2.7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2.7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2.7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2.7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2.7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2.7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2.7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2.7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2.7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2.7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2.7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2.7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2.7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2.7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2.7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2.7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2.7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2.7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2.7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2.7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2.7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2.7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2.7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2.7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2.7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2.7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2.7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2.7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2.7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2.7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2.7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2.7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2.7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2.7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2.7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2.7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2.7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2.7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2.7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2.7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2.7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2.7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2.7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2.7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2.7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2.7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2.7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2.7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2.7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2.7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2.7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2.7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2.7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2.7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2.7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2.7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2.7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2.7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2.7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2.7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2.7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2.7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2.7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2.7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2.7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2.7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2.7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2.7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2.7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2.7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2.7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2.7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2.7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2.7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2.7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2.7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2.7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2.7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2.7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2.7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2.7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2.7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2.7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2.7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2.7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2.7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2.7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2.7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2.7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2.7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2.7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2.7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2.7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2.7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2.7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2.7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2.7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2.7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2.7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2.7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2.7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2.7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2.7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2.7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2.7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2.7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2.7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2.7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2.7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2.7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2.7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2.7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2.7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2.7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2.7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2.7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2.7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2.7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2.7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2.7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2.7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2.7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2.7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2.7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2.7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2.7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2.7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2.7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2.7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2.7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2.7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2.7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2.7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2.7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2.7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2.7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2.7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2.7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2.7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2.7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2.7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2.7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2.7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2.7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2.7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2.7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2.7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2.7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2.7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2.7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2.7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2.7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2.7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2.7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2.7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2.7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2.7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2.7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2.7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2.7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2.7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2.7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2.7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2.7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2.7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2.7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2.7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2.7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2.7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2.7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2.7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2.7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2.7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2.7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2.7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2.7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2.7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2.7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2.7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2.7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2.7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2.7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2.7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2.7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2.7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2.7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2.7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2.7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2.7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2.7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2.7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2.7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2.7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2.7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2.7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2.7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2.7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2.7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2.7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2.7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2.7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2.7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2.7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2.7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2.7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2.7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2.7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2.7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2.7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2.7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2.7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2.7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2.7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2.7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2.7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2.7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2.7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2.7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2.7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2.7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2.7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2.7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2.7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2.7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2.7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2.7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2.7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2.7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2.7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2.7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2.7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2.7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2.7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2.7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2.7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2.7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2.7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2.7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2.7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2.7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2.7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2.7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2.7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2.7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2.7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2.7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2.7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2.7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2.7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2.7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2.7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2.7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2.7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2.7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2.7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2.7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2.7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2.7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2.7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2.7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2.7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2.7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2.7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2.7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2.7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2.7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2.7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2.7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2.7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2.7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2.7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2.7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2.7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2.7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2.7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2.7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2.7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2.7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2.7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2.7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2.7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2.7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2.7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2.7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2.7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2.7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2.7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2.7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2.7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2.7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2.7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2.7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2.7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2.7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2.7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2.7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2.7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2.7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2.7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2.7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2.7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2.7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2.7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2.7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2.7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2.7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2.7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2.7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2.7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2.7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2.7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2.7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2.7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2.7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2.7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2.7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2.7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2.7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2.7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2.7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2.7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2.7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2.7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2.7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2.7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2.7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2.7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2.7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2.7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2.7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2.7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2.7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2.7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2.7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2.7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2.7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2.7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2.7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2.7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2.7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2.7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2.7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2.7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2.7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2.7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2.7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2.7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2.7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2.7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2.7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2.7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2.7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2.7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2.7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2.7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2.7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2.7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2.7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2.7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2.7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2.7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2.7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2.7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2.7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2.7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2.7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2.7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2.7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2.7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2.7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2.7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2.7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2.7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2.7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2.7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2.7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2.7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2.7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2.7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2.7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2.7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2.7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2.7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2.7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2.7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2.7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2.7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2.7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2.7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2.7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2.7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2.7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2.7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2.7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2.7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2.7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2.7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2.7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2.7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2.7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2.7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2.7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2.7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2.7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2.7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2.7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2.7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2.7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2.7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2.7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2.7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2.7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2.7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2.7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2.7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2.7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2.7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2.7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2.7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2.7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2.7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2.7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2.7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2.7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2.7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2.7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2.7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2.7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2.7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2.7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2.7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2.7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2.7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2.7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2.7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2.7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2.7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2.7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2.7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2.7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2.7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2.7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2.7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2.7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2.7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2.7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2.7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2.7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2.7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2.7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2.7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2.7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2.7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2.7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2.7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2.7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2.7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2.7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2.7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2.7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2.7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2.7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2.7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2.7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2.7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2.7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2.7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2.7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2.7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2.7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2.7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2.7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2.7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2.7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2.7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2.7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2.7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2.7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2.7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2.7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2.7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2.7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2.7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2.7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2.7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2.7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2.7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2.7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2.7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2.7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2.7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2.7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2.7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2.7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2.7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2.7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2.7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2.7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2.7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2.7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2.7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2.7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2.7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2.7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2.7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2.7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2.7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2.7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2.7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2.7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2.7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12.7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12.7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12.7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12.7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12.7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12.7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12.7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12.7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12.7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12.7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12.7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12.7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12.7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12.7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12.7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12.7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12.7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12.7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12.7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12.7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12.7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12.7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12.7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12.7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12.7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12.7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12.7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12.7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12.7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12.7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12.7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12.7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12.7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12.7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12.7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12.7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12.7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12.7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12.75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12.75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12.75" customHeigh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ht="12.75" customHeigh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ht="12.75" customHeigh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  <row r="994" spans="1:25" ht="12.75" customHeight="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</row>
    <row r="995" spans="1:25" ht="12.75" customHeight="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</row>
    <row r="996" spans="1:25" ht="12.75" customHeight="1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</row>
    <row r="997" spans="1:25" ht="12.75" customHeight="1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</row>
    <row r="998" spans="1:25" ht="12.75" customHeight="1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</row>
    <row r="999" spans="1:25" ht="12.75" customHeight="1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</row>
    <row r="1000" spans="1:25" ht="12.75" customHeight="1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</row>
  </sheetData>
  <mergeCells count="4">
    <mergeCell ref="A1:H1"/>
    <mergeCell ref="A2:H2"/>
    <mergeCell ref="A3:H3"/>
    <mergeCell ref="F15:H16"/>
  </mergeCells>
  <pageMargins left="0.70000000000000007" right="0.70000000000000007" top="1.1437007874015752" bottom="1.1437007874015752" header="0.75000000000000011" footer="0.75000000000000011"/>
  <pageSetup paperSize="0" fitToWidth="0" fitToHeight="0" orientation="landscape" horizontalDpi="0" verticalDpi="0" copies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MI1000"/>
  <sheetViews>
    <sheetView topLeftCell="A7" workbookViewId="0">
      <selection activeCell="E8" sqref="E8:E13"/>
    </sheetView>
  </sheetViews>
  <sheetFormatPr defaultRowHeight="15" customHeight="1" x14ac:dyDescent="0.3"/>
  <cols>
    <col min="1" max="1" width="7.19921875" style="2" customWidth="1"/>
    <col min="2" max="2" width="65.796875" style="2" customWidth="1"/>
    <col min="3" max="3" width="5.69921875" style="2" customWidth="1"/>
    <col min="4" max="4" width="7.5" style="2" customWidth="1"/>
    <col min="5" max="5" width="8.796875" style="2" customWidth="1"/>
    <col min="6" max="6" width="10" style="2" customWidth="1"/>
    <col min="7" max="7" width="9" style="2" customWidth="1"/>
    <col min="8" max="8" width="9.296875" style="2" customWidth="1"/>
    <col min="9" max="9" width="9.59765625" style="2" customWidth="1"/>
    <col min="10" max="10" width="12.3984375" style="2" customWidth="1"/>
    <col min="11" max="11" width="9" style="2" customWidth="1"/>
    <col min="12" max="25" width="7.3984375" style="2" customWidth="1"/>
    <col min="26" max="1023" width="13.3984375" style="2" customWidth="1"/>
    <col min="1024" max="1024" width="13.3984375" customWidth="1"/>
    <col min="1025" max="1025" width="8.796875" customWidth="1"/>
  </cols>
  <sheetData>
    <row r="1" spans="1:25" ht="12.75" customHeight="1" x14ac:dyDescent="0.3">
      <c r="A1" s="90" t="s">
        <v>0</v>
      </c>
      <c r="B1" s="90"/>
      <c r="C1" s="90"/>
      <c r="D1" s="90"/>
      <c r="E1" s="90"/>
      <c r="F1" s="90"/>
      <c r="G1" s="90"/>
      <c r="H1" s="90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2.75" customHeight="1" x14ac:dyDescent="0.3">
      <c r="A2" s="91" t="s">
        <v>1</v>
      </c>
      <c r="B2" s="91"/>
      <c r="C2" s="91"/>
      <c r="D2" s="91"/>
      <c r="E2" s="91"/>
      <c r="F2" s="91"/>
      <c r="G2" s="91"/>
      <c r="H2" s="9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40.5" customHeight="1" x14ac:dyDescent="0.3">
      <c r="A3" s="92" t="s">
        <v>2</v>
      </c>
      <c r="B3" s="92"/>
      <c r="C3" s="92"/>
      <c r="D3" s="92"/>
      <c r="E3" s="92"/>
      <c r="F3" s="92"/>
      <c r="G3" s="92"/>
      <c r="H3" s="92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2.75" customHeigh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2.75" customHeight="1" x14ac:dyDescent="0.3">
      <c r="A5" s="1"/>
      <c r="B5" s="3" t="s">
        <v>124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25.5" customHeight="1" x14ac:dyDescent="0.3">
      <c r="A6" s="4" t="s">
        <v>4</v>
      </c>
      <c r="B6" s="61" t="s">
        <v>5</v>
      </c>
      <c r="C6" s="61" t="s">
        <v>40</v>
      </c>
      <c r="D6" s="61" t="s">
        <v>41</v>
      </c>
      <c r="E6" s="61" t="s">
        <v>8</v>
      </c>
      <c r="F6" s="61" t="s">
        <v>109</v>
      </c>
      <c r="G6" s="61" t="s">
        <v>42</v>
      </c>
      <c r="H6" s="61" t="s">
        <v>11</v>
      </c>
      <c r="I6" s="61" t="s">
        <v>43</v>
      </c>
      <c r="J6" s="61" t="s">
        <v>13</v>
      </c>
      <c r="K6" s="61" t="s">
        <v>125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2.75" customHeight="1" x14ac:dyDescent="0.3">
      <c r="A7" s="6">
        <v>1</v>
      </c>
      <c r="B7" s="38">
        <v>2</v>
      </c>
      <c r="C7" s="38">
        <v>3</v>
      </c>
      <c r="D7" s="38">
        <v>4</v>
      </c>
      <c r="E7" s="6">
        <v>5</v>
      </c>
      <c r="F7" s="6" t="s">
        <v>15</v>
      </c>
      <c r="G7" s="6">
        <v>7</v>
      </c>
      <c r="H7" s="6">
        <v>8</v>
      </c>
      <c r="I7" s="6">
        <v>7</v>
      </c>
      <c r="J7" s="6">
        <v>7</v>
      </c>
      <c r="K7" s="6">
        <v>8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51" customHeight="1" x14ac:dyDescent="0.3">
      <c r="A8" s="17">
        <v>1</v>
      </c>
      <c r="B8" s="63" t="s">
        <v>126</v>
      </c>
      <c r="C8" s="64" t="s">
        <v>54</v>
      </c>
      <c r="D8" s="64">
        <v>10</v>
      </c>
      <c r="E8" s="65"/>
      <c r="F8" s="66">
        <f t="shared" ref="F8:F13" si="0">ROUND(D8*E8,2)</f>
        <v>0</v>
      </c>
      <c r="G8" s="67">
        <v>8</v>
      </c>
      <c r="H8" s="68">
        <f t="shared" ref="H8:H13" si="1">(0.08*F8)</f>
        <v>0</v>
      </c>
      <c r="I8" s="67">
        <f t="shared" ref="I8:I13" si="2">(F8+H8)</f>
        <v>0</v>
      </c>
      <c r="J8" s="67"/>
      <c r="K8" s="68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51" customHeight="1" x14ac:dyDescent="0.3">
      <c r="A9" s="17">
        <v>2</v>
      </c>
      <c r="B9" s="63" t="s">
        <v>127</v>
      </c>
      <c r="C9" s="64" t="s">
        <v>54</v>
      </c>
      <c r="D9" s="64">
        <v>10</v>
      </c>
      <c r="E9" s="65"/>
      <c r="F9" s="66">
        <f t="shared" si="0"/>
        <v>0</v>
      </c>
      <c r="G9" s="68">
        <v>8</v>
      </c>
      <c r="H9" s="68">
        <f t="shared" si="1"/>
        <v>0</v>
      </c>
      <c r="I9" s="67">
        <f t="shared" si="2"/>
        <v>0</v>
      </c>
      <c r="J9" s="68"/>
      <c r="K9" s="68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51" customHeight="1" x14ac:dyDescent="0.3">
      <c r="A10" s="17">
        <v>3</v>
      </c>
      <c r="B10" s="63" t="s">
        <v>128</v>
      </c>
      <c r="C10" s="64" t="s">
        <v>54</v>
      </c>
      <c r="D10" s="64">
        <v>10</v>
      </c>
      <c r="E10" s="65"/>
      <c r="F10" s="66">
        <f t="shared" si="0"/>
        <v>0</v>
      </c>
      <c r="G10" s="68">
        <v>8</v>
      </c>
      <c r="H10" s="68">
        <f t="shared" si="1"/>
        <v>0</v>
      </c>
      <c r="I10" s="67">
        <f t="shared" si="2"/>
        <v>0</v>
      </c>
      <c r="J10" s="68"/>
      <c r="K10" s="68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51" customHeight="1" x14ac:dyDescent="0.3">
      <c r="A11" s="17">
        <v>4</v>
      </c>
      <c r="B11" s="63" t="s">
        <v>129</v>
      </c>
      <c r="C11" s="64" t="s">
        <v>54</v>
      </c>
      <c r="D11" s="64">
        <v>5</v>
      </c>
      <c r="E11" s="65"/>
      <c r="F11" s="66">
        <f t="shared" si="0"/>
        <v>0</v>
      </c>
      <c r="G11" s="68">
        <v>8</v>
      </c>
      <c r="H11" s="68">
        <f t="shared" si="1"/>
        <v>0</v>
      </c>
      <c r="I11" s="67">
        <f t="shared" si="2"/>
        <v>0</v>
      </c>
      <c r="J11" s="68"/>
      <c r="K11" s="68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47.25" customHeight="1" x14ac:dyDescent="0.3">
      <c r="A12" s="17">
        <v>5</v>
      </c>
      <c r="B12" s="63" t="s">
        <v>130</v>
      </c>
      <c r="C12" s="64" t="s">
        <v>54</v>
      </c>
      <c r="D12" s="64">
        <v>20</v>
      </c>
      <c r="E12" s="65"/>
      <c r="F12" s="66">
        <f t="shared" si="0"/>
        <v>0</v>
      </c>
      <c r="G12" s="68">
        <v>8</v>
      </c>
      <c r="H12" s="68">
        <f t="shared" si="1"/>
        <v>0</v>
      </c>
      <c r="I12" s="67">
        <f t="shared" si="2"/>
        <v>0</v>
      </c>
      <c r="J12" s="68"/>
      <c r="K12" s="68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47.25" customHeight="1" x14ac:dyDescent="0.3">
      <c r="A13" s="17">
        <v>6</v>
      </c>
      <c r="B13" s="63" t="s">
        <v>131</v>
      </c>
      <c r="C13" s="64" t="s">
        <v>54</v>
      </c>
      <c r="D13" s="64">
        <v>20</v>
      </c>
      <c r="E13" s="65"/>
      <c r="F13" s="66">
        <f t="shared" si="0"/>
        <v>0</v>
      </c>
      <c r="G13" s="68">
        <v>8</v>
      </c>
      <c r="H13" s="69">
        <f t="shared" si="1"/>
        <v>0</v>
      </c>
      <c r="I13" s="70">
        <f t="shared" si="2"/>
        <v>0</v>
      </c>
      <c r="J13" s="68"/>
      <c r="K13" s="68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2.75" customHeight="1" x14ac:dyDescent="0.3">
      <c r="A14" s="1"/>
      <c r="B14" s="1"/>
      <c r="C14" s="24" t="s">
        <v>36</v>
      </c>
      <c r="D14" s="1"/>
      <c r="E14" s="1"/>
      <c r="F14" s="25">
        <f>SUM(F8:F13)</f>
        <v>0</v>
      </c>
      <c r="G14" s="1"/>
      <c r="H14" s="71">
        <f>SUM(H8:H13)</f>
        <v>0</v>
      </c>
      <c r="I14" s="71">
        <f>SUM(I8:I13)</f>
        <v>0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2.75" customHeight="1" x14ac:dyDescent="0.3">
      <c r="A15" s="1"/>
      <c r="B15" s="5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2" customHeight="1" x14ac:dyDescent="0.3">
      <c r="A16" s="1"/>
      <c r="B16" s="26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2.75" customHeight="1" x14ac:dyDescent="0.3">
      <c r="A17" s="1"/>
      <c r="B17" s="3" t="s">
        <v>37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2.75" customHeight="1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2.75" customHeight="1" x14ac:dyDescent="0.3">
      <c r="A19" s="1"/>
      <c r="B19" s="1"/>
      <c r="C19" s="1"/>
      <c r="D19" s="27"/>
      <c r="E19" s="1"/>
      <c r="F19" s="93"/>
      <c r="G19" s="93"/>
      <c r="H19" s="93"/>
      <c r="I19" s="28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2.75" customHeight="1" x14ac:dyDescent="0.3">
      <c r="A20" s="1"/>
      <c r="B20" s="1"/>
      <c r="C20" s="1"/>
      <c r="D20" s="1"/>
      <c r="E20" s="1"/>
      <c r="F20" s="93"/>
      <c r="G20" s="93"/>
      <c r="H20" s="93"/>
      <c r="I20" s="28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2.75" customHeight="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2.75" customHeigh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2.75" customHeigh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2.75" customHeight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2.75" customHeigh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2.75" customHeigh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2.75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2.75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2.75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2.75" customHeigh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2.75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2.75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2.75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2.7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2.7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2.7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2.7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2.7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2.7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2.7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2.7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2.7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2.7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2.7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2.7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2.7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2.7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2.7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2.7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2.7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2.7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2.7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2.7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2.7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2.7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2.7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2.7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2.7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2.7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2.7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2.7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2.7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2.7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2.7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2.7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2.7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2.7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2.7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2.7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2.7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2.7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2.7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2.7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2.7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2.7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2.7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2.7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2.7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2.7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2.7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2.7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2.7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2.7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2.7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2.7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2.7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2.7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2.7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2.7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2.7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2.7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2.7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2.7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2.7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2.7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2.7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2.7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2.7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2.7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2.7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2.7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2.7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2.7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2.7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2.7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2.7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2.7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2.7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2.7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2.7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2.7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2.7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2.7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2.7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2.7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2.7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2.7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2.7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2.7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2.7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2.7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2.7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2.7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2.7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2.7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2.7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2.7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2.7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2.7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2.7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2.7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2.7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2.7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2.7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2.7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2.7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2.7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2.7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2.7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2.7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2.7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2.7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2.7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2.7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2.7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2.7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2.7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2.7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2.7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2.7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2.7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2.7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2.7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2.7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2.7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2.7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2.7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2.7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2.7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2.7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2.7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2.7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2.7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2.7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2.7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2.7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2.7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2.7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2.7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2.7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2.7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2.7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2.7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2.7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2.7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2.7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2.7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2.7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2.7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2.7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2.7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2.7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2.7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2.7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2.7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2.7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2.7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2.7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2.7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2.7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2.7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2.7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2.7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2.7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2.7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2.7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2.7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2.7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2.7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2.7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2.7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2.7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2.7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2.7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2.7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2.7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2.7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2.7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2.7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2.7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2.7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2.7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2.7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2.7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2.7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2.7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2.7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2.7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2.7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2.7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2.7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2.7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2.7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2.7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2.7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2.7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2.7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2.7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2.7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2.7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2.7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2.7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2.7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2.7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2.7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2.7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2.7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2.7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2.7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2.7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2.7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2.7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2.7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2.7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2.7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2.7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2.7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2.7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2.7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2.7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2.7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2.7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2.7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2.7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2.7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2.7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2.7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2.7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2.7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2.7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2.7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2.7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2.7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2.7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2.7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2.7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2.7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2.7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2.7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2.7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2.7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2.7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2.7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2.7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2.7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2.7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2.7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2.7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2.7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2.7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2.7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2.7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2.7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2.7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2.7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2.7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2.7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2.7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2.7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2.7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2.7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2.7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2.7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2.7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2.7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2.7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2.7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2.7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2.7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2.7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2.7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2.7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2.7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2.7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2.7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2.7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2.7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2.7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2.7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2.7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2.7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2.7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2.7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2.7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2.7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2.7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2.7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2.7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2.7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2.7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2.7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2.7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2.7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2.7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2.7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2.7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2.7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2.7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2.7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2.7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2.7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2.7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2.7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2.7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2.7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2.7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2.7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2.7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2.7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2.7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2.7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2.7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2.7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2.7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2.7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2.7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2.7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2.7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2.7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2.7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2.7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2.7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2.7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2.7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2.7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2.7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2.7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2.7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2.7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2.7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2.7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2.7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2.7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2.7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2.7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2.7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2.7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2.7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2.7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2.7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2.7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2.7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2.7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2.7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2.7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2.7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2.7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2.7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2.7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2.7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2.7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2.7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2.7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2.7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2.7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2.7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2.7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2.7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2.7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2.7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2.7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2.7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2.7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2.7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2.7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2.7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2.7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2.7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2.7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2.7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2.7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2.7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2.7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2.7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2.7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2.7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2.7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2.7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2.7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2.7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2.7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2.7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2.7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2.7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2.7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2.7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2.7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2.7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2.7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2.7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2.7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2.7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2.7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2.7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2.7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2.7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2.7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2.7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2.7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2.7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2.7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2.7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2.7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2.7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2.7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2.7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2.7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2.7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2.7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2.7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2.7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2.7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2.7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2.7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2.7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2.7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2.7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2.7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2.7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2.7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2.7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2.7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2.7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2.7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2.7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2.7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2.7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2.7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2.7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2.7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2.7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2.7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2.7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2.7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2.7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2.7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2.7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2.7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2.7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2.7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2.7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2.7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2.7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2.7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2.7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2.7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2.7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2.7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2.7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2.7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2.7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2.7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2.7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2.7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2.7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2.7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2.7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2.7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2.7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2.7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2.7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2.7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2.7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2.7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2.7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2.7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2.7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2.7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2.7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2.7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2.7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2.7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2.7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2.7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2.7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2.7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2.7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2.7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2.7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2.7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2.7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2.7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2.7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2.7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2.7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2.7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2.7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2.7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2.7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2.7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2.7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2.7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2.7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2.7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2.7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2.7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2.7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2.7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2.7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2.7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2.7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2.7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2.7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2.7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2.7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2.7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2.7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2.7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2.7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2.7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2.7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2.7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2.7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2.7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2.7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2.7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2.7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2.7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2.7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2.7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2.7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2.7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2.7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2.7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2.7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2.7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2.7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2.7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2.7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2.7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2.7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2.7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2.7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2.7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2.7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2.7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2.7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2.7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2.7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2.7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2.7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2.7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2.7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2.7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2.7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2.7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2.7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2.7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2.7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2.7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2.7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2.7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2.7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2.7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2.7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2.7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2.7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2.7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2.7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2.7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2.7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2.7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2.7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2.7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2.7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2.7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2.7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2.7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2.7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2.7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2.7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2.7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2.7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2.7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2.7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2.7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2.7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2.7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2.7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2.7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2.7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2.7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2.7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2.7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2.7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2.7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2.7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2.7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2.7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2.7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2.7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2.7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2.7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2.7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2.7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2.7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2.7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2.7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2.7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2.7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2.7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2.7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2.7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2.7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2.7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2.7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2.7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2.7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2.7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2.7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2.7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2.7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2.7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2.7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2.7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2.7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2.7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2.7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2.7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2.7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2.7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2.7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2.7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2.7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2.7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2.7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2.7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2.7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2.7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2.7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2.7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2.7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2.7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2.7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2.7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2.7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2.7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2.7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2.7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2.7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2.7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2.7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2.7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2.7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2.7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2.7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2.7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2.7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2.7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2.7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2.7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2.7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2.7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2.7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2.7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2.7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2.7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2.7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2.7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2.7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2.7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2.7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2.7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2.7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2.7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2.7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2.7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2.7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2.7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2.7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2.7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2.7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2.7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2.7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2.7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2.7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2.7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2.7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2.7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2.7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2.7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2.7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2.7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2.7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2.7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2.7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2.7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2.7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2.7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2.7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2.7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2.7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2.7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2.7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2.7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2.7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2.7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2.7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2.7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2.7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2.7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2.7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2.7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2.7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2.7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2.7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2.7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2.7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2.7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2.7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2.7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2.7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2.7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2.7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2.7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2.7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2.7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2.7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2.7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2.7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2.7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2.7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2.7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2.7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2.7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2.7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2.7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2.7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2.7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2.7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2.7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2.7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2.7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2.7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2.7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2.7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2.7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2.7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2.7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2.7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2.7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2.7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2.7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2.7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2.7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2.7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2.7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2.7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2.7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2.7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2.7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2.7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2.7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2.7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2.7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2.7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2.7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2.7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2.7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2.7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2.7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2.7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2.7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2.7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2.7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2.7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2.7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2.7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2.7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2.7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2.7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2.7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2.7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2.7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2.7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2.7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2.7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2.7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2.7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2.7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2.7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2.7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2.7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2.7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2.7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2.7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2.7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2.7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2.7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2.7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2.7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2.7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2.7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2.7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2.7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2.7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2.7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2.7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2.7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2.7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2.7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2.7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2.7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2.7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2.7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2.7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2.7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2.7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2.7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2.7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2.7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2.7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2.7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2.7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2.7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2.7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2.7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2.7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2.7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2.7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2.7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2.7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2.7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2.7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2.7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2.7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2.7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2.7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2.7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2.7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2.7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2.7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2.7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2.7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2.7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2.7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2.7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2.7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2.7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2.7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2.7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2.7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2.7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2.7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2.7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2.7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2.7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2.7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2.7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2.7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2.7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2.7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2.7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2.7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2.7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2.7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2.7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2.7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2.7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2.7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2.7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2.7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2.7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2.7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2.7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2.7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2.7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2.7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2.7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2.7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2.7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2.7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2.7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2.7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2.7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2.7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2.7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2.7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2.7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2.7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2.7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2.7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2.7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2.7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2.7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2.7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2.7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2.7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2.7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2.7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2.7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2.7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2.7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2.7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2.7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2.7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2.7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2.7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2.7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2.7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2.7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2.7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2.7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2.7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2.7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2.7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2.7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2.7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2.7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2.7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2.7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2.7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2.7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2.7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2.7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2.7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2.7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2.7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2.7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2.7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12.7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12.7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12.7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12.7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12.7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12.7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12.7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12.7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12.7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12.7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12.7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12.7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12.7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12.7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12.7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12.7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12.7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12.7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12.7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12.7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12.7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12.7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12.7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12.7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12.7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12.7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12.7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12.7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12.7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12.7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12.7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12.7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12.7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12.7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12.7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12.7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12.7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12.7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12.75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12.75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12.75" customHeigh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ht="12.75" customHeigh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ht="12.75" customHeigh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  <row r="994" spans="1:25" ht="12.75" customHeight="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</row>
    <row r="995" spans="1:25" ht="12.75" customHeight="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</row>
    <row r="996" spans="1:25" ht="12.75" customHeight="1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</row>
    <row r="997" spans="1:25" ht="12.75" customHeight="1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</row>
    <row r="998" spans="1:25" ht="12.75" customHeight="1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</row>
    <row r="999" spans="1:25" ht="12.75" customHeight="1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</row>
    <row r="1000" spans="1:25" ht="12.75" customHeight="1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</row>
  </sheetData>
  <mergeCells count="4">
    <mergeCell ref="A1:H1"/>
    <mergeCell ref="A2:H2"/>
    <mergeCell ref="A3:H3"/>
    <mergeCell ref="F19:H20"/>
  </mergeCells>
  <pageMargins left="0.70000000000000007" right="0.70000000000000007" top="1.1437007874015752" bottom="1.1437007874015752" header="0.75000000000000011" footer="0.75000000000000011"/>
  <pageSetup paperSize="0" fitToWidth="0" fitToHeight="0" orientation="landscape" horizontalDpi="0" verticalDpi="0" copies="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MH1000"/>
  <sheetViews>
    <sheetView workbookViewId="0">
      <selection activeCell="E8" sqref="E8:E11"/>
    </sheetView>
  </sheetViews>
  <sheetFormatPr defaultRowHeight="15" customHeight="1" x14ac:dyDescent="0.3"/>
  <cols>
    <col min="1" max="1" width="7.19921875" style="2" customWidth="1"/>
    <col min="2" max="2" width="65.796875" style="2" customWidth="1"/>
    <col min="3" max="3" width="5.69921875" style="2" customWidth="1"/>
    <col min="4" max="4" width="8.59765625" style="2" customWidth="1"/>
    <col min="5" max="5" width="8.5" style="2" customWidth="1"/>
    <col min="6" max="6" width="10.8984375" style="2" customWidth="1"/>
    <col min="7" max="7" width="10.19921875" style="2" customWidth="1"/>
    <col min="8" max="8" width="9" style="2" customWidth="1"/>
    <col min="9" max="9" width="9.796875" style="2" customWidth="1"/>
    <col min="10" max="10" width="11" style="2" customWidth="1"/>
    <col min="11" max="11" width="9.796875" style="2" customWidth="1"/>
    <col min="12" max="24" width="7.3984375" style="2" customWidth="1"/>
    <col min="25" max="1022" width="13.3984375" style="2" customWidth="1"/>
    <col min="1023" max="1024" width="13.3984375" customWidth="1"/>
    <col min="1025" max="1025" width="8.796875" customWidth="1"/>
  </cols>
  <sheetData>
    <row r="1" spans="1:24" ht="12.75" customHeight="1" x14ac:dyDescent="0.3">
      <c r="A1" s="90" t="s">
        <v>0</v>
      </c>
      <c r="B1" s="90"/>
      <c r="C1" s="90"/>
      <c r="D1" s="90"/>
      <c r="E1" s="90"/>
      <c r="F1" s="90"/>
      <c r="G1" s="90"/>
      <c r="H1" s="90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2.75" customHeight="1" x14ac:dyDescent="0.3">
      <c r="A2" s="91" t="s">
        <v>1</v>
      </c>
      <c r="B2" s="91"/>
      <c r="C2" s="91"/>
      <c r="D2" s="91"/>
      <c r="E2" s="91"/>
      <c r="F2" s="91"/>
      <c r="G2" s="91"/>
      <c r="H2" s="9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40.5" customHeight="1" x14ac:dyDescent="0.3">
      <c r="A3" s="92" t="s">
        <v>2</v>
      </c>
      <c r="B3" s="92"/>
      <c r="C3" s="92"/>
      <c r="D3" s="92"/>
      <c r="E3" s="92"/>
      <c r="F3" s="92"/>
      <c r="G3" s="92"/>
      <c r="H3" s="92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2.75" customHeigh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2.75" customHeight="1" x14ac:dyDescent="0.3">
      <c r="A5" s="1"/>
      <c r="B5" s="3" t="s">
        <v>132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37.5" customHeight="1" x14ac:dyDescent="0.3">
      <c r="A6" s="4" t="s">
        <v>4</v>
      </c>
      <c r="B6" s="61" t="s">
        <v>5</v>
      </c>
      <c r="C6" s="61" t="s">
        <v>40</v>
      </c>
      <c r="D6" s="61" t="s">
        <v>41</v>
      </c>
      <c r="E6" s="61" t="s">
        <v>133</v>
      </c>
      <c r="F6" s="61" t="s">
        <v>9</v>
      </c>
      <c r="G6" s="61" t="s">
        <v>10</v>
      </c>
      <c r="H6" s="61" t="s">
        <v>134</v>
      </c>
      <c r="I6" s="61" t="s">
        <v>43</v>
      </c>
      <c r="J6" s="61" t="s">
        <v>111</v>
      </c>
      <c r="K6" s="61" t="s">
        <v>45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2.75" customHeight="1" x14ac:dyDescent="0.3">
      <c r="A7" s="6">
        <v>1</v>
      </c>
      <c r="B7" s="38">
        <v>2</v>
      </c>
      <c r="C7" s="38">
        <v>3</v>
      </c>
      <c r="D7" s="38">
        <v>4</v>
      </c>
      <c r="E7" s="6">
        <v>5</v>
      </c>
      <c r="F7" s="6" t="s">
        <v>15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22.5" customHeight="1" x14ac:dyDescent="0.3">
      <c r="A8" s="17">
        <v>1</v>
      </c>
      <c r="B8" s="72" t="s">
        <v>135</v>
      </c>
      <c r="C8" s="64" t="s">
        <v>54</v>
      </c>
      <c r="D8" s="64">
        <v>240</v>
      </c>
      <c r="E8" s="65"/>
      <c r="F8" s="66">
        <f>ROUND(D8*E8,2)</f>
        <v>0</v>
      </c>
      <c r="G8" s="67">
        <v>8</v>
      </c>
      <c r="H8" s="69">
        <f>(0.08*F8)</f>
        <v>0</v>
      </c>
      <c r="I8" s="67">
        <f>(F8+H8)</f>
        <v>0</v>
      </c>
      <c r="J8" s="67"/>
      <c r="K8" s="68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21" customHeight="1" x14ac:dyDescent="0.3">
      <c r="A9" s="17">
        <v>2</v>
      </c>
      <c r="B9" s="72" t="s">
        <v>136</v>
      </c>
      <c r="C9" s="64" t="s">
        <v>54</v>
      </c>
      <c r="D9" s="64">
        <v>200</v>
      </c>
      <c r="E9" s="65"/>
      <c r="F9" s="66">
        <f>ROUND(D9*E9,2)</f>
        <v>0</v>
      </c>
      <c r="G9" s="67">
        <v>8</v>
      </c>
      <c r="H9" s="69">
        <f>(0.08*F9)</f>
        <v>0</v>
      </c>
      <c r="I9" s="67">
        <f>(F9+H9)</f>
        <v>0</v>
      </c>
      <c r="J9" s="67"/>
      <c r="K9" s="68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21.75" customHeight="1" x14ac:dyDescent="0.3">
      <c r="A10" s="17">
        <v>3</v>
      </c>
      <c r="B10" s="72" t="s">
        <v>137</v>
      </c>
      <c r="C10" s="64" t="s">
        <v>54</v>
      </c>
      <c r="D10" s="64">
        <v>200</v>
      </c>
      <c r="E10" s="65"/>
      <c r="F10" s="66">
        <f>ROUND(D10*E10,2)</f>
        <v>0</v>
      </c>
      <c r="G10" s="67">
        <v>8</v>
      </c>
      <c r="H10" s="69">
        <f>(0.08*F10)</f>
        <v>0</v>
      </c>
      <c r="I10" s="67">
        <f>(F10+H10)</f>
        <v>0</v>
      </c>
      <c r="J10" s="67"/>
      <c r="K10" s="68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22.5" customHeight="1" x14ac:dyDescent="0.3">
      <c r="A11" s="17">
        <v>4</v>
      </c>
      <c r="B11" s="72" t="s">
        <v>138</v>
      </c>
      <c r="C11" s="64" t="s">
        <v>54</v>
      </c>
      <c r="D11" s="64">
        <v>120</v>
      </c>
      <c r="E11" s="65"/>
      <c r="F11" s="66">
        <f>ROUND(D11*E11,2)</f>
        <v>0</v>
      </c>
      <c r="G11" s="67">
        <v>8</v>
      </c>
      <c r="H11" s="69">
        <f>(0.08*F11)</f>
        <v>0</v>
      </c>
      <c r="I11" s="67">
        <f>(F11+H11)</f>
        <v>0</v>
      </c>
      <c r="J11" s="67"/>
      <c r="K11" s="68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2" customHeight="1" x14ac:dyDescent="0.3">
      <c r="A12" s="1"/>
      <c r="B12" s="26"/>
      <c r="C12" s="24" t="s">
        <v>36</v>
      </c>
      <c r="D12" s="1"/>
      <c r="E12" s="1"/>
      <c r="F12" s="25">
        <f>SUM(F8:F11)</f>
        <v>0</v>
      </c>
      <c r="G12" s="1"/>
      <c r="H12" s="71">
        <f>SUM(H8:H11)</f>
        <v>0</v>
      </c>
      <c r="I12" s="71">
        <f>SUM(I8:I11)</f>
        <v>0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2.75" customHeight="1" x14ac:dyDescent="0.3">
      <c r="A13" s="1"/>
      <c r="B13" s="3" t="s">
        <v>37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2.75" customHeight="1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2.75" customHeight="1" x14ac:dyDescent="0.3">
      <c r="A15" s="1"/>
      <c r="B15" s="1"/>
      <c r="C15" s="1"/>
      <c r="D15" s="27"/>
      <c r="E15" s="1"/>
      <c r="F15" s="93"/>
      <c r="G15" s="93"/>
      <c r="H15" s="93"/>
      <c r="I15" s="28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2.75" customHeight="1" x14ac:dyDescent="0.3">
      <c r="A16" s="1"/>
      <c r="B16" s="1"/>
      <c r="C16" s="1"/>
      <c r="D16" s="1"/>
      <c r="E16" s="1"/>
      <c r="F16" s="93"/>
      <c r="G16" s="93"/>
      <c r="H16" s="93"/>
      <c r="I16" s="28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2.75" customHeight="1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2.75" customHeight="1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2.75" customHeigh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2.75" customHeigh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2.75" customHeight="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2.75" customHeigh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2.75" customHeigh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2.75" customHeight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2.75" customHeigh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2.75" customHeigh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2.75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2.75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2.75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2.75" customHeigh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2.75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2.75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2.75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2.7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2.7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2.7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2.7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2.7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2.7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2.7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2.7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2.7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2.7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2.7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2.7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2.7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2.7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2.7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2.7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2.7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2.7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2.7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2.7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2.7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2.7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2.7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2.7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2.7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2.7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2.7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2.7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2.7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2.7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2.7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2.7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2.7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2.7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2.7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2.7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2.7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2.7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2.7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2.7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2.7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2.7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2.7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2.7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2.7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2.7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2.7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2.7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2.7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2.7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2.7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2.7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2.7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2.7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2.7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2.7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2.7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2.7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2.7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2.7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2.7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2.7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2.7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2.7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2.7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2.7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2.7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2.7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2.7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2.7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2.7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2.7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2.7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2.7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2.7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2.7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2.7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2.7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2.7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2.7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2.7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2.7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2.7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2.7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2.7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2.7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2.7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2.7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2.7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2.7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2.7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2.7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2.7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2.7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2.7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2.7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2.7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2.7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2.7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2.7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2.7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2.7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2.7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2.7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2.7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2.7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2.7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2.7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2.7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2.7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2.7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2.7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2.7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2.7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2.7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2.7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12.7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12.7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12.7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2.7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2.7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12.7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12.7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12.7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12.7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12.7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12.7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12.7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12.7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12.7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12.7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12.7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12.7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12.7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12.7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12.7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12.7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12.7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12.7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12.7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12.7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12.7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12.7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12.7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12.7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12.7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12.7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12.7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12.7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12.7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12.7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12.7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12.7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12.7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12.7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12.7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12.7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12.7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12.7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12.7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12.7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12.7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12.7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12.7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12.7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12.7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12.7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12.7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12.7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12.7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12.7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12.7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12.7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12.7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12.7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12.7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12.7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12.7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12.7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12.7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12.7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12.7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12.7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12.7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12.7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12.7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12.7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12.7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12.7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12.7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12.7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12.7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12.7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12.7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12.7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12.7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12.7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12.7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12.7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12.7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12.7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12.7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12.7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12.7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12.7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12.7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12.7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12.7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12.7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12.7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12.7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12.7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12.7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12.7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12.7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12.7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12.7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12.7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12.7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12.7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12.7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12.7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12.7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12.7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12.7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12.7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12.7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12.7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12.7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12.7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12.7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12.7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12.7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12.7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12.7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12.7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12.7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12.7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12.7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12.7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12.7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12.7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12.7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12.7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12.7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12.7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12.7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12.7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12.7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12.7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12.7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12.7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12.7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12.7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12.7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12.7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12.7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12.7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12.7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12.7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12.7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12.7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12.7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12.7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12.7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12.7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12.7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12.7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12.7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12.7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12.7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12.7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12.7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12.7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12.7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12.7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12.7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12.7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12.7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12.7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12.7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12.7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12.7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12.7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12.7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12.7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12.7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12.7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12.7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12.7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12.7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12.7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12.7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12.7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12.7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12.7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12.7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12.7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ht="12.7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12.7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12.7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12.7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ht="12.7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12.7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12.7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ht="12.7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ht="12.7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ht="12.7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ht="12.7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ht="12.7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ht="12.7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ht="12.7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ht="12.7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12.7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12.7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ht="12.7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ht="12.7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ht="12.7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ht="12.7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12.7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ht="12.7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12.7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12.7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12.7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12.7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12.7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12.7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12.7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12.7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12.7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12.7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12.7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12.7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12.7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12.7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12.7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12.7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12.7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12.7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12.7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ht="12.7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ht="12.7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ht="12.7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ht="12.7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ht="12.7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ht="12.7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ht="12.7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ht="12.7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12.7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ht="12.7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ht="12.7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ht="12.7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ht="12.7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12.7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ht="12.7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ht="12.7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ht="12.7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ht="12.7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ht="12.7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ht="12.7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ht="12.7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ht="12.7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ht="12.7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ht="12.7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ht="12.7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ht="12.7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ht="12.7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ht="12.7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ht="12.7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ht="12.7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ht="12.7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ht="12.7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t="12.7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ht="12.7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ht="12.7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ht="12.7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ht="12.7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ht="12.7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ht="12.7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ht="12.7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ht="12.7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ht="12.7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ht="12.7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ht="12.7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ht="12.7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ht="12.7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ht="12.7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ht="12.7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ht="12.7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ht="12.7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ht="12.7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ht="12.7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ht="12.7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ht="12.7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ht="12.7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ht="12.7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ht="12.7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ht="12.7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ht="12.7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ht="12.7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ht="12.7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ht="12.7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ht="12.7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ht="12.7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ht="12.7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ht="12.7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ht="12.7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ht="12.7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ht="12.7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ht="12.7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ht="12.7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ht="12.7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ht="12.7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ht="12.7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ht="12.7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ht="12.7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ht="12.7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ht="12.7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ht="12.7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ht="12.7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ht="12.7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ht="12.7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ht="12.7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ht="12.7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ht="12.7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ht="12.7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ht="12.7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ht="12.7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ht="12.7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ht="12.7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ht="12.7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ht="12.7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ht="12.7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ht="12.7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ht="12.7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ht="12.7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ht="12.7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ht="12.7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ht="12.7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ht="12.7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ht="12.7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ht="12.7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ht="12.7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ht="12.7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ht="12.7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ht="12.7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ht="12.7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ht="12.7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ht="12.7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ht="12.7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ht="12.7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ht="12.7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ht="12.7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ht="12.7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ht="12.7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ht="12.7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ht="12.7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ht="12.7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ht="12.7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ht="12.7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ht="12.7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ht="12.7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ht="12.7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ht="12.7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ht="12.7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ht="12.7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ht="12.7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ht="12.7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ht="12.7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ht="12.7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ht="12.7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ht="12.7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ht="12.7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ht="12.7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ht="12.7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ht="12.7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ht="12.7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ht="12.7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ht="12.7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ht="12.7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ht="12.7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ht="12.7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ht="12.7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ht="12.7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ht="12.7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ht="12.7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 ht="12.7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ht="12.7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ht="12.7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ht="12.7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ht="12.7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ht="12.7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ht="12.7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ht="12.7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ht="12.7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ht="12.7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ht="12.7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ht="12.7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ht="12.7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ht="12.7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 ht="12.7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 ht="12.7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ht="12.7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ht="12.7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ht="12.7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ht="12.7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ht="12.7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ht="12.7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ht="12.7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ht="12.7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ht="12.7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 ht="12.7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ht="12.7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ht="12.7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 ht="12.7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ht="12.7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ht="12.7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 ht="12.7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 ht="12.7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 ht="12.7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 ht="12.7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 ht="12.7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 ht="12.7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 ht="12.7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 ht="12.7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ht="12.7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 ht="12.7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 ht="12.7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ht="12.7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ht="12.7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 ht="12.7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 ht="12.7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 ht="12.7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 ht="12.7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ht="12.7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 ht="12.7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 ht="12.7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 ht="12.7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 ht="12.7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 ht="12.7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 ht="12.7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 ht="12.7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 ht="12.7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ht="12.7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 ht="12.7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 ht="12.7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 ht="12.7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 ht="12.7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 ht="12.7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 ht="12.7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 ht="12.7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ht="12.7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ht="12.7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 ht="12.7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 ht="12.7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 ht="12.7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 ht="12.7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 ht="12.7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 ht="12.7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 ht="12.7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 ht="12.7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 ht="12.7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 ht="12.7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 ht="12.7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 ht="12.7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 ht="12.7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 ht="12.7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 ht="12.7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 ht="12.7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 ht="12.7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 ht="12.7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 ht="12.7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 ht="12.7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ht="12.7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ht="12.7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 ht="12.7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 ht="12.7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 ht="12.7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 ht="12.7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 ht="12.7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 ht="12.7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 ht="12.7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 ht="12.7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 ht="12.7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 ht="12.7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 ht="12.7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 ht="12.7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 ht="12.7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 ht="12.7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 ht="12.7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 ht="12.7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 ht="12.7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 ht="12.7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 ht="12.7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 ht="12.7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 ht="12.7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 ht="12.7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ht="12.7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 ht="12.7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 ht="12.7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 ht="12.7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 ht="12.7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 ht="12.7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 ht="12.7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 ht="12.7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 ht="12.7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 ht="12.7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 ht="12.7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 ht="12.7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 ht="12.7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 ht="12.7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 ht="12.7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 ht="12.7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 ht="12.7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 ht="12.7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 ht="12.7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 ht="12.7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 ht="12.7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 ht="12.7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 ht="12.7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 ht="12.7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 ht="12.7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 ht="12.7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 ht="12.7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 ht="12.7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 ht="12.7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 ht="12.7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 ht="12.7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 ht="12.7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 ht="12.7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 ht="12.7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 ht="12.7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 ht="12.7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 ht="12.7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 ht="12.7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 ht="12.7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 ht="12.7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 ht="12.7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 ht="12.7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 ht="12.7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 ht="12.7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 ht="12.7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 ht="12.7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 ht="12.7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 ht="12.7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 ht="12.7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 ht="12.7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 ht="12.7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 ht="12.7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 ht="12.7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 ht="12.7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 ht="12.7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 ht="12.7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 ht="12.7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 ht="12.7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 ht="12.7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 ht="12.7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 ht="12.7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 ht="12.7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 ht="12.7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 ht="12.7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 ht="12.7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 ht="12.7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 ht="12.7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 ht="12.7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 ht="12.7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 ht="12.7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 ht="12.7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 ht="12.7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 ht="12.7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 ht="12.7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 ht="12.7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 ht="12.7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 ht="12.7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 ht="12.7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 ht="12.7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 ht="12.7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 ht="12.7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 ht="12.7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 ht="12.7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 ht="12.7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 ht="12.7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 ht="12.7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1:24" ht="12.7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1:24" ht="12.7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 ht="12.7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 ht="12.7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 ht="12.7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 ht="12.7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 ht="12.7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 ht="12.7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4" ht="12.7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 ht="12.7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 ht="12.7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4" ht="12.7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 ht="12.7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 ht="12.7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 ht="12.7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 ht="12.7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 ht="12.7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12.7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 ht="12.7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 ht="12.7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 ht="12.7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 ht="12.7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1:24" ht="12.7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 ht="12.7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 ht="12.7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 ht="12.7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 ht="12.7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1:24" ht="12.7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 ht="12.7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 ht="12.7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 ht="12.7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 ht="12.7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 ht="12.7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 ht="12.7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 ht="12.7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 ht="12.7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1:24" ht="12.7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1:24" ht="12.7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 ht="12.7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4" ht="12.7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 ht="12.7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 ht="12.7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 ht="12.7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1:24" ht="12.7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 ht="12.7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1:24" ht="12.7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4" ht="12.7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4" ht="12.7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1:24" ht="12.7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 ht="12.7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 ht="12.7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4" ht="12.7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 ht="12.7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4" ht="12.7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4" ht="12.7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 ht="12.7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1:24" ht="12.7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1:24" ht="12.7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 ht="12.7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1:24" ht="12.7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1:24" ht="12.7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4" ht="12.7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1:24" ht="12.7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1:24" ht="12.7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1:24" ht="12.7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1:24" ht="12.7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1:24" ht="12.7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 ht="12.7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1:24" ht="12.7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1:24" ht="12.7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1:24" ht="12.7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1:24" ht="12.7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1:24" ht="12.7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1:24" ht="12.7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1:24" ht="12.7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1:24" ht="12.7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1:24" ht="12.7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1:24" ht="12.7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1:24" ht="12.7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1:24" ht="12.7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1:24" ht="12.7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1:24" ht="12.7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1:24" ht="12.7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:24" ht="12.7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1:24" ht="12.7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 ht="12.7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1:24" ht="12.7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1:24" ht="12.7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1:24" ht="12.7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1:24" ht="12.7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1:24" ht="12.7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1:24" ht="12.7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1:24" ht="12.7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1:24" ht="12.7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1:24" ht="12.7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1:24" ht="12.7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1:24" ht="12.7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1:24" ht="12.7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1:24" ht="12.7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1:24" ht="12.7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1:24" ht="12.7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1:24" ht="12.7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1:24" ht="12.7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1:24" ht="12.7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1:24" ht="12.7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1:24" ht="12.7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1:24" ht="12.7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1:24" ht="12.7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1:24" ht="12.7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1:24" ht="12.7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1:24" ht="12.7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1:24" ht="12.7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1:24" ht="12.7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1:24" ht="12.7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1:24" ht="12.7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1:24" ht="12.7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1:24" ht="12.7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1:24" ht="12.7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1:24" ht="12.7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1:24" ht="12.7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1:24" ht="12.7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1:24" ht="12.7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1:24" ht="12.7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1:24" ht="12.7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1:24" ht="12.7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1:24" ht="12.7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1:24" ht="12.7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1:24" ht="12.7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1:24" ht="12.7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1:24" ht="12.7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1:24" ht="12.7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1:24" ht="12.7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1:24" ht="12.7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1:24" ht="12.7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1:24" ht="12.7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1:24" ht="12.7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1:24" ht="12.7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1:24" ht="12.7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1:24" ht="12.7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1:24" ht="12.7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1:24" ht="12.7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1:24" ht="12.7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1:24" ht="12.7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1:24" ht="12.7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1:24" ht="12.7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1:24" ht="12.7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1:24" ht="12.7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1:24" ht="12.7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1:24" ht="12.7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spans="1:24" ht="12.7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1:24" ht="12.7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spans="1:24" ht="12.7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1:24" ht="12.7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1:24" ht="12.7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spans="1:24" ht="12.7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spans="1:24" ht="12.7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 spans="1:24" ht="12.7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1:24" ht="12.7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 spans="1:24" ht="12.7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spans="1:24" ht="12.7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1:24" ht="12.7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spans="1:24" ht="12.7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spans="1:24" ht="12.7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 spans="1:24" ht="12.7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 spans="1:24" ht="12.7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 spans="1:24" ht="12.7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spans="1:24" ht="12.7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 spans="1:24" ht="12.7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 spans="1:24" ht="12.7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 spans="1:24" ht="12.7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spans="1:24" ht="12.7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spans="1:24" ht="12.7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 spans="1:24" ht="12.7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 spans="1:24" ht="12.7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 spans="1:24" ht="12.7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spans="1:24" ht="12.7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 spans="1:24" ht="12.7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 spans="1:24" ht="12.7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 spans="1:24" ht="12.7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 spans="1:24" ht="12.7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spans="1:24" ht="12.7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 spans="1:24" ht="12.7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 spans="1:24" ht="12.7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 spans="1:24" ht="12.7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 spans="1:24" ht="12.7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 spans="1:24" ht="12.7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 spans="1:24" ht="12.7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 spans="1:24" ht="12.7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 spans="1:24" ht="12.7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 spans="1:24" ht="12.7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 spans="1:24" ht="12.7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 spans="1:24" ht="12.7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 spans="1:24" ht="12.7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 spans="1:24" ht="12.7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 spans="1:24" ht="12.7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 spans="1:24" ht="12.7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</row>
    <row r="913" spans="1:24" ht="12.7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 spans="1:24" ht="12.7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 spans="1:24" ht="12.7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</row>
    <row r="916" spans="1:24" ht="12.7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</row>
    <row r="917" spans="1:24" ht="12.7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</row>
    <row r="918" spans="1:24" ht="12.7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 spans="1:24" ht="12.7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</row>
    <row r="920" spans="1:24" ht="12.7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</row>
    <row r="921" spans="1:24" ht="12.7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</row>
    <row r="922" spans="1:24" ht="12.7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</row>
    <row r="923" spans="1:24" ht="12.7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</row>
    <row r="924" spans="1:24" ht="12.7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</row>
    <row r="925" spans="1:24" ht="12.7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</row>
    <row r="926" spans="1:24" ht="12.7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</row>
    <row r="927" spans="1:24" ht="12.7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</row>
    <row r="928" spans="1:24" ht="12.7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</row>
    <row r="929" spans="1:24" ht="12.7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</row>
    <row r="930" spans="1:24" ht="12.7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</row>
    <row r="931" spans="1:24" ht="12.7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</row>
    <row r="932" spans="1:24" ht="12.7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</row>
    <row r="933" spans="1:24" ht="12.7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</row>
    <row r="934" spans="1:24" ht="12.7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</row>
    <row r="935" spans="1:24" ht="12.7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</row>
    <row r="936" spans="1:24" ht="12.7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</row>
    <row r="937" spans="1:24" ht="12.7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</row>
    <row r="938" spans="1:24" ht="12.7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</row>
    <row r="939" spans="1:24" ht="12.7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</row>
    <row r="940" spans="1:24" ht="12.7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</row>
    <row r="941" spans="1:24" ht="12.7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</row>
    <row r="942" spans="1:24" ht="12.7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</row>
    <row r="943" spans="1:24" ht="12.7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</row>
    <row r="944" spans="1:24" ht="12.7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</row>
    <row r="945" spans="1:24" ht="12.7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</row>
    <row r="946" spans="1:24" ht="12.7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</row>
    <row r="947" spans="1:24" ht="12.7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</row>
    <row r="948" spans="1:24" ht="12.7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</row>
    <row r="949" spans="1:24" ht="12.7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</row>
    <row r="950" spans="1:24" ht="12.7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</row>
    <row r="951" spans="1:24" ht="12.7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</row>
    <row r="952" spans="1:24" ht="12.7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</row>
    <row r="953" spans="1:24" ht="12.7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</row>
    <row r="954" spans="1:24" ht="12.7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</row>
    <row r="955" spans="1:24" ht="12.7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</row>
    <row r="956" spans="1:24" ht="12.7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</row>
    <row r="957" spans="1:24" ht="12.7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</row>
    <row r="958" spans="1:24" ht="12.7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</row>
    <row r="959" spans="1:24" ht="12.7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</row>
    <row r="960" spans="1:24" ht="12.7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</row>
    <row r="961" spans="1:24" ht="12.7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</row>
    <row r="962" spans="1:24" ht="12.7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</row>
    <row r="963" spans="1:24" ht="12.7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</row>
    <row r="964" spans="1:24" ht="12.7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</row>
    <row r="965" spans="1:24" ht="12.7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</row>
    <row r="966" spans="1:24" ht="12.7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</row>
    <row r="967" spans="1:24" ht="12.7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</row>
    <row r="968" spans="1:24" ht="12.7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</row>
    <row r="969" spans="1:24" ht="12.7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</row>
    <row r="970" spans="1:24" ht="12.7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</row>
    <row r="971" spans="1:24" ht="12.7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</row>
    <row r="972" spans="1:24" ht="12.7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</row>
    <row r="973" spans="1:24" ht="12.7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</row>
    <row r="974" spans="1:24" ht="12.7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</row>
    <row r="975" spans="1:24" ht="12.7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</row>
    <row r="976" spans="1:24" ht="12.7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</row>
    <row r="977" spans="1:24" ht="12.7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</row>
    <row r="978" spans="1:24" ht="12.7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</row>
    <row r="979" spans="1:24" ht="12.7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</row>
    <row r="980" spans="1:24" ht="12.7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</row>
    <row r="981" spans="1:24" ht="12.7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</row>
    <row r="982" spans="1:24" ht="12.7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</row>
    <row r="983" spans="1:24" ht="12.7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</row>
    <row r="984" spans="1:24" ht="12.7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</row>
    <row r="985" spans="1:24" ht="12.7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</row>
    <row r="986" spans="1:24" ht="12.7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</row>
    <row r="987" spans="1:24" ht="12.7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</row>
    <row r="988" spans="1:24" ht="12.7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</row>
    <row r="989" spans="1:24" ht="12.75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</row>
    <row r="990" spans="1:24" ht="12.75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</row>
    <row r="991" spans="1:24" ht="12.75" customHeigh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</row>
    <row r="992" spans="1:24" ht="12.75" customHeigh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</row>
    <row r="993" spans="1:24" ht="12.75" customHeigh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</row>
    <row r="994" spans="1:24" ht="12.75" customHeight="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</row>
    <row r="995" spans="1:24" ht="12.75" customHeight="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</row>
    <row r="996" spans="1:24" ht="12.75" customHeight="1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</row>
    <row r="997" spans="1:24" ht="12.75" customHeight="1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</row>
    <row r="998" spans="1:24" ht="12.75" customHeight="1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</row>
    <row r="999" spans="1:24" ht="12.75" customHeight="1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</row>
    <row r="1000" spans="1:24" ht="12.75" customHeight="1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</row>
  </sheetData>
  <mergeCells count="4">
    <mergeCell ref="A1:H1"/>
    <mergeCell ref="A2:H2"/>
    <mergeCell ref="A3:H3"/>
    <mergeCell ref="F15:H16"/>
  </mergeCells>
  <pageMargins left="0.70000000000000007" right="0.70000000000000007" top="1.1437007874015752" bottom="1.1437007874015752" header="0.75000000000000011" footer="0.75000000000000011"/>
  <pageSetup paperSize="0" fitToWidth="0" fitToHeight="0" orientation="landscape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1582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11</vt:i4>
      </vt:variant>
    </vt:vector>
  </HeadingPairs>
  <TitlesOfParts>
    <vt:vector size="11" baseType="lpstr">
      <vt:lpstr>Część 1</vt:lpstr>
      <vt:lpstr>Częśc 2</vt:lpstr>
      <vt:lpstr>Częśc 3</vt:lpstr>
      <vt:lpstr>Częśc 4</vt:lpstr>
      <vt:lpstr>Częśc 5</vt:lpstr>
      <vt:lpstr>Częśc 6</vt:lpstr>
      <vt:lpstr>Część 7</vt:lpstr>
      <vt:lpstr>Część 8</vt:lpstr>
      <vt:lpstr>Część 9</vt:lpstr>
      <vt:lpstr>Częśc 10</vt:lpstr>
      <vt:lpstr>Częśc 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Kuba</dc:creator>
  <cp:lastModifiedBy>KUBA MARKIEWICZ</cp:lastModifiedBy>
  <cp:revision>29</cp:revision>
  <cp:lastPrinted>2024-05-17T08:44:07Z</cp:lastPrinted>
  <dcterms:created xsi:type="dcterms:W3CDTF">2024-05-19T18:41:02Z</dcterms:created>
  <dcterms:modified xsi:type="dcterms:W3CDTF">2024-06-06T18:15:50Z</dcterms:modified>
</cp:coreProperties>
</file>