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4240" windowHeight="13740" firstSheet="2" activeTab="3"/>
  </bookViews>
  <sheets>
    <sheet name="Pakiet 1 - do 56 dni" sheetId="1" r:id="rId1"/>
    <sheet name="Pakie 2 - pleciony, poliestrowy" sheetId="2" r:id="rId2"/>
    <sheet name="Pakiet 3 - syntet. niewchł." sheetId="3" r:id="rId3"/>
    <sheet name="Pakiet 4 - 56-70 dni" sheetId="4" r:id="rId4"/>
    <sheet name="Pakiet 5 wchłanialne" sheetId="5" r:id="rId5"/>
    <sheet name="Pakiet 6 - siatka" sheetId="6" r:id="rId6"/>
    <sheet name="Pakiet nr 7 - filtry" sheetId="7" r:id="rId7"/>
  </sheets>
  <definedNames>
    <definedName name="_xlnm.Print_Area" localSheetId="1">'Pakie 2 - pleciony, poliestrowy'!$A$1:$N$15</definedName>
    <definedName name="_xlnm.Print_Area" localSheetId="0">'Pakiet 1 - do 56 dni'!$A$1:$N$13</definedName>
    <definedName name="_xlnm.Print_Area" localSheetId="2">'Pakiet 3 - syntet. niewchł.'!$A$1:$O$20</definedName>
    <definedName name="_xlnm.Print_Area" localSheetId="3">'Pakiet 4 - 56-70 dni'!$A$1:$AH$30</definedName>
    <definedName name="_xlnm.Print_Area" localSheetId="5">'Pakiet 6 - siatka'!$A$1:$J$14</definedName>
  </definedNames>
  <calcPr fullCalcOnLoad="1"/>
</workbook>
</file>

<file path=xl/comments4.xml><?xml version="1.0" encoding="utf-8"?>
<comments xmlns="http://schemas.openxmlformats.org/spreadsheetml/2006/main">
  <authors>
    <author>Microsoft Office User</author>
  </authors>
  <commentList>
    <comment ref="C6" authorId="0">
      <text>
        <r>
          <rPr>
            <b/>
            <sz val="10"/>
            <color indexed="8"/>
            <rFont val="Tahoma"/>
            <family val="2"/>
          </rPr>
          <t>Microsoft Office User:</t>
        </r>
        <r>
          <rPr>
            <sz val="10"/>
            <color indexed="8"/>
            <rFont val="Tahoma"/>
            <family val="2"/>
          </rPr>
          <t xml:space="preserve">
</t>
        </r>
      </text>
    </comment>
  </commentList>
</comments>
</file>

<file path=xl/sharedStrings.xml><?xml version="1.0" encoding="utf-8"?>
<sst xmlns="http://schemas.openxmlformats.org/spreadsheetml/2006/main" count="244" uniqueCount="96">
  <si>
    <t>RAZEM WARTOŚĆ</t>
  </si>
  <si>
    <t>odwrotnie tnąca</t>
  </si>
  <si>
    <t>3/8 koła</t>
  </si>
  <si>
    <t>19 - 20</t>
  </si>
  <si>
    <t>45 (niebarwiona)</t>
  </si>
  <si>
    <t>3/0</t>
  </si>
  <si>
    <t>Wartość brutto  w PLN</t>
  </si>
  <si>
    <t>Wartość podatku VAT w PLN</t>
  </si>
  <si>
    <t>Stawka podatku VAT</t>
  </si>
  <si>
    <t>Wartość netto w PLN</t>
  </si>
  <si>
    <t>Cena netto jednej nitki</t>
  </si>
  <si>
    <t>Ilość nitek</t>
  </si>
  <si>
    <t>Rodzaj igły</t>
  </si>
  <si>
    <t>Krzywizna igły</t>
  </si>
  <si>
    <t>Długość igły w mm</t>
  </si>
  <si>
    <t>Długość nitki w cm</t>
  </si>
  <si>
    <t>Grubość nitki</t>
  </si>
  <si>
    <t>Nazwa nitki</t>
  </si>
  <si>
    <t>Lp</t>
  </si>
  <si>
    <t>odwrotnie  tnąca gruba</t>
  </si>
  <si>
    <t>1/2 koła</t>
  </si>
  <si>
    <t>40-45</t>
  </si>
  <si>
    <t>odwrotnie  tnąca</t>
  </si>
  <si>
    <t>Wartość brutto w PLN</t>
  </si>
  <si>
    <t>24 - 26</t>
  </si>
  <si>
    <t>45-50</t>
  </si>
  <si>
    <t>kosmetyczna odwrotnie tnąca</t>
  </si>
  <si>
    <t>5/0</t>
  </si>
  <si>
    <t>11 lub12</t>
  </si>
  <si>
    <t>6/0</t>
  </si>
  <si>
    <t>4/0</t>
  </si>
  <si>
    <t>45 - 50</t>
  </si>
  <si>
    <t>2/0</t>
  </si>
  <si>
    <t>39-40</t>
  </si>
  <si>
    <t>75 - 100</t>
  </si>
  <si>
    <t>39 - 40</t>
  </si>
  <si>
    <t xml:space="preserve">kosmetyczna odwrotnie tnąca </t>
  </si>
  <si>
    <t>1/2koła</t>
  </si>
  <si>
    <t>okrągła</t>
  </si>
  <si>
    <t>20-22</t>
  </si>
  <si>
    <t>70-75</t>
  </si>
  <si>
    <t>3x45</t>
  </si>
  <si>
    <t>30-31</t>
  </si>
  <si>
    <t>25-26</t>
  </si>
  <si>
    <t>6x45</t>
  </si>
  <si>
    <t>3x75</t>
  </si>
  <si>
    <t>48-50</t>
  </si>
  <si>
    <t>140-150</t>
  </si>
  <si>
    <t>J igła</t>
  </si>
  <si>
    <t>31-32</t>
  </si>
  <si>
    <t>64-65</t>
  </si>
  <si>
    <t>27-31</t>
  </si>
  <si>
    <t>35-37</t>
  </si>
  <si>
    <t>3 x 45</t>
  </si>
  <si>
    <t>3 x 75</t>
  </si>
  <si>
    <t>szt.</t>
  </si>
  <si>
    <t>Siatka polipropylenowa, sterylna,jw.  15 x 15cm (+/-1cm)</t>
  </si>
  <si>
    <t>Cena jednostkowa netto w PLN</t>
  </si>
  <si>
    <t>Ilość</t>
  </si>
  <si>
    <t>Jednostka miary</t>
  </si>
  <si>
    <t>Nazwa</t>
  </si>
  <si>
    <t>Ilość saszetek</t>
  </si>
  <si>
    <t>Cena netto jednej saszetki</t>
  </si>
  <si>
    <t>19-20</t>
  </si>
  <si>
    <t>Siatka polipropylenowa, sterylna, jw.. 30x30cm (+/-1cm)</t>
  </si>
  <si>
    <t>okrągła wzmocniona</t>
  </si>
  <si>
    <t>2x77</t>
  </si>
  <si>
    <t>11 lub 12</t>
  </si>
  <si>
    <t>Siatka polipropylenowa, makroporowata, sterylna, mono filament, rozmiar porów 2,0 x 2,4 mm ciężar 46g/m2, wielkość 10x15 cm (+/-1cm)</t>
  </si>
  <si>
    <t>52-53</t>
  </si>
  <si>
    <t>pętla endoskopowa z aplikatorem</t>
  </si>
  <si>
    <t>Pakiet nr 1 - Monofilament syntetyczny wchłanialny do 56 dni, okres podtrzymywania 10 dni, zbudowany z glikolidu, kaprolaktanu, węglanu trimetylenu oraz laktydu)</t>
  </si>
  <si>
    <t>Pakiet nr 2 - Szew syntetyczny niewchłanialny,  pleciony, poliestrowy, powlekany-każde włókno osobno i dodatkowo całość powleczona silikonem</t>
  </si>
  <si>
    <t>Pakiet nr 4 - Szew syntetyczny, wchłanialny 56-70 dni, powlekany, pleciony, podtrzymujący 28-35 dni, szew   syntetyczny dwuskładnikowy złożony z glikolidu i laktydu, powlekany mieszaniną kopolimeru kaprolaktonu-glikolidu i stearyoilomleczanu wapnia. Podtrzymywanie (według USP/EP bezpośrednio po wszczepieniu 140%, po 14 dniach  - 80%, po 21 dniach - 30%.</t>
  </si>
  <si>
    <t>numer katalogowy</t>
  </si>
  <si>
    <t>Razem wartość</t>
  </si>
  <si>
    <t>Pakiet nr 5 - Szew syntetyczny, wchłanialny 56-70 dni, powlekany, pleciony, podtrzymujący 28-35 dni, szew   syntetyczny dwuskładnikowy złożony z glikolidu i laktydu, powlekany mieszaniną kopolimeru kaprolaktonu-glikolidu i stearyoilomleczanu wapnia. Podtrzymywanie (według USP/EP bezpośrednio po wszczepieniu 140%, po 14 dniach  - 80%, po 21 dniach - 30%.</t>
  </si>
  <si>
    <t>Pakiet  nr 6 - Siatka chirurgiczna polipropylenowa, niewchłanialne</t>
  </si>
  <si>
    <t>numer katal.</t>
  </si>
  <si>
    <t xml:space="preserve">Pakiet  nr 3 - Szew do skóry niewchłanialny, monofilament poliamidowy (nylon) (pozycj1-8) </t>
  </si>
  <si>
    <t>Numer katal.</t>
  </si>
  <si>
    <t>Załącznik nr 6</t>
  </si>
  <si>
    <t>Cena jednostkowa w PLN</t>
  </si>
  <si>
    <t>Producent, kod</t>
  </si>
  <si>
    <r>
      <rPr>
        <b/>
        <sz val="10"/>
        <rFont val="Times New Roman"/>
        <family val="1"/>
      </rPr>
      <t>FILTR MECHANICZNY :</t>
    </r>
    <r>
      <rPr>
        <sz val="10"/>
        <rFont val="Times New Roman"/>
        <family val="1"/>
      </rPr>
      <t>Filtr mechaniczny klasy HEPA13 o skuteczności filtracji w tekście cząstkowym nie mniej niż 99,97% i penetracji nie większej niż 0,03%. Skuteczność przeciwbakteryjna 99,99999%, p. wirusowa 99,9999%. Przestrzeń martwa max.85 ml, opory przepływu max. 1,2 cm H2O przy 30l/min (max 2,6 cm przy 60l min. Filtr z wydzielonym wymiennikiem ciepła i wilgoci o nawilżaniu min 31 mgH2O przy VT=500ml. Przeznaczony dla dorosłych od objętości oddechowej VT300-1200ml. Waga nie większa niż 40g. Filtry ze złączem prostym, sterylne,  portem kapno. Z nadrukowanymi na obwodzie filtra wartościami minimalną i maksymalną objętości oddechowej Vt.</t>
    </r>
  </si>
  <si>
    <t>Filtr elektrostatyczny o skuteczności przeciwbakt. 99,9999% p. wirusowa 99,999%.  z piankowym wymiennikiem ciepła i wilgoci, poziom  nawilżania  33 mg H2O/l przy  VT=500 ml.  ,utrata wilgotności 4,5 mg H20/l przy VT=500 ml, medium filtracyjne hydrofobowe , przestrzeń martwa 77 ml, opory przepływu 1,0 cm H2O przy przepływie 30 l/min,objętość  oddechowa Vt 300-1000 ml, waga 24 g, filtr  ze złączem prostym, biologicznie czysty, z portem kapno z zatyczką na uwięzi.</t>
  </si>
  <si>
    <t>Sztuczny nos wymiennik ciepła i wilgoci dla oddychających swobodnie przez rurkę tracheostomijną, uniwersalny port tlenowy, którego konstrukcja zapewnia także nawilżenie dopływającego tlenu. Samodomykajacy się port do odsysania pomiędzy dwoma membranami wymiennika. Skuteczność nawilzania min. 29 mg H2O przy Vt500 ml przestrzeń martwa max. 10ml, opory przepływu 0,25 cmH2O przy 30/l/min, przeznaczony od objętości oddechowej Vt 50ml,  waga do 6,5 g sterylny</t>
  </si>
  <si>
    <t>Sterylna woda do nawilżania tlenu w jednorazowym pojemniku 340ml lub 650ml, ze sterylnie zapakowanym łącznikiem do dozowania tlenu. Potwierdzona badaniami klinicznymi mozliwość zastosowania wody przez okres 30dni.</t>
  </si>
  <si>
    <t xml:space="preserve">Filtr elektrostatyczny o skuteczności przeciwbakteryjnej 99,9999% p/wirusowej 99,99% z wydzielonym celuzowym wymiennijiem ciepła i wilgoci o powierzchni 277 cm2 , poziom nawilżania 33 mg H2O przy VT=50 ml, medium filtracyjne hydrofobowe o powierzchni 5,3 cm2, przestrzeń martwa: 12 ml, opory przepływu: 1,4 cm H2O przy 20 l/min., objętość oddechowa vt 50-250 ml, waga 13,5 g, filtr ze złączem prostym, sterylny, z portem kapno z zakręcanym korkiem luer-lock, z nadrukowanymi na obwodzie filtra wartościami minimalną i maksymalną objętości oddechowej Vt </t>
  </si>
  <si>
    <t>Słownie wartość brutto z dostawą do Zamawiającego w PLN ....................................................... .................. ............. ..................</t>
  </si>
  <si>
    <t>................................................................</t>
  </si>
  <si>
    <t>...................................................</t>
  </si>
  <si>
    <t>(miejscowość i data)</t>
  </si>
  <si>
    <t>(podpis osoby upoważnionej)</t>
  </si>
  <si>
    <t>Pakiet 7 - Filtry oddechowe i woda do nawilżania</t>
  </si>
  <si>
    <t>Ilość szt.</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</si>
</sst>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quot;zł&quot;_);\(#,##0\ &quot;zł&quot;\)"/>
    <numFmt numFmtId="165" formatCode="#,##0\ &quot;zł&quot;_);[Red]\(#,##0\ &quot;zł&quot;\)"/>
    <numFmt numFmtId="166" formatCode="#,##0.00\ &quot;zł&quot;_);\(#,##0.00\ &quot;zł&quot;\)"/>
    <numFmt numFmtId="167" formatCode="#,##0.00\ &quot;zł&quot;_);[Red]\(#,##0.00\ &quot;zł&quot;\)"/>
    <numFmt numFmtId="168" formatCode="_ * #,##0_)\ &quot;zł&quot;_ ;_ * \(#,##0\)\ &quot;zł&quot;_ ;_ * &quot;-&quot;_)\ &quot;zł&quot;_ ;_ @_ "/>
    <numFmt numFmtId="169" formatCode="_ * #,##0_)_ ;_ * \(#,##0\)_ ;_ * &quot;-&quot;_)_ ;_ @_ "/>
    <numFmt numFmtId="170" formatCode="_ * #,##0.00_)\ &quot;zł&quot;_ ;_ * \(#,##0.00\)\ &quot;zł&quot;_ ;_ * &quot;-&quot;??_)\ &quot;zł&quot;_ ;_ @_ "/>
    <numFmt numFmtId="171" formatCode="_ * #,##0.00_)_ ;_ * \(#,##0.00\)_ ;_ * &quot;-&quot;??_)_ ;_ @_ "/>
    <numFmt numFmtId="172" formatCode="_-* #,##0_-;\-* #,##0_-;_-* &quot;-&quot;_-;_-@_-"/>
    <numFmt numFmtId="173" formatCode="_-* #,##0.00_-;\-* #,##0.00_-;_-* &quot;-&quot;??_-;_-@_-"/>
    <numFmt numFmtId="174" formatCode="[$-415]dddd\,\ d\ mmmm\ yyyy"/>
    <numFmt numFmtId="175" formatCode="&quot;Tak&quot;;&quot;Tak&quot;;&quot;Nie&quot;"/>
    <numFmt numFmtId="176" formatCode="&quot;Prawda&quot;;&quot;Prawda&quot;;&quot;Fałsz&quot;"/>
    <numFmt numFmtId="177" formatCode="&quot;Włączone&quot;;&quot;Włączone&quot;;&quot;Wyłączone&quot;"/>
    <numFmt numFmtId="178" formatCode="[$€-2]\ #,##0.00_);[Red]\([$€-2]\ #,##0.00\)"/>
  </numFmts>
  <fonts count="58">
    <font>
      <sz val="11"/>
      <color theme="1"/>
      <name val="Czcionka tekstu podstawowego"/>
      <family val="2"/>
    </font>
    <font>
      <sz val="11"/>
      <color indexed="8"/>
      <name val="Czcionka tekstu podstawowego"/>
      <family val="2"/>
    </font>
    <font>
      <sz val="10"/>
      <name val="Arial"/>
      <family val="2"/>
    </font>
    <font>
      <b/>
      <sz val="16"/>
      <name val="Arial"/>
      <family val="2"/>
    </font>
    <font>
      <sz val="10"/>
      <name val="Arial CE"/>
      <family val="0"/>
    </font>
    <font>
      <b/>
      <sz val="10"/>
      <name val="Arial CE"/>
      <family val="2"/>
    </font>
    <font>
      <b/>
      <sz val="12"/>
      <name val="Arial CE"/>
      <family val="2"/>
    </font>
    <font>
      <sz val="12"/>
      <name val="Arial"/>
      <family val="2"/>
    </font>
    <font>
      <sz val="11"/>
      <name val="Arial"/>
      <family val="2"/>
    </font>
    <font>
      <b/>
      <sz val="11"/>
      <name val="Arial CE"/>
      <family val="2"/>
    </font>
    <font>
      <b/>
      <sz val="10"/>
      <name val="Arial"/>
      <family val="2"/>
    </font>
    <font>
      <sz val="10"/>
      <color indexed="8"/>
      <name val="Tahoma"/>
      <family val="2"/>
    </font>
    <font>
      <b/>
      <sz val="10"/>
      <color indexed="8"/>
      <name val="Tahoma"/>
      <family val="2"/>
    </font>
    <font>
      <sz val="8"/>
      <name val="Czcionka tekstu podstawowego"/>
      <family val="2"/>
    </font>
    <font>
      <sz val="10"/>
      <name val="Times New Roman"/>
      <family val="1"/>
    </font>
    <font>
      <b/>
      <sz val="14"/>
      <name val="Times New Roman"/>
      <family val="1"/>
    </font>
    <font>
      <b/>
      <sz val="12"/>
      <name val="Times New Roman"/>
      <family val="1"/>
    </font>
    <font>
      <b/>
      <sz val="10"/>
      <name val="Times New Roman"/>
      <family val="1"/>
    </font>
    <font>
      <b/>
      <sz val="16"/>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family val="2"/>
    </font>
    <font>
      <b/>
      <sz val="8"/>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9" fillId="27" borderId="1" applyNumberFormat="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2" borderId="0" applyNumberFormat="0" applyBorder="0" applyAlignment="0" applyProtection="0"/>
  </cellStyleXfs>
  <cellXfs count="141">
    <xf numFmtId="0" fontId="0" fillId="0" borderId="0" xfId="0" applyAlignment="1">
      <alignment/>
    </xf>
    <xf numFmtId="0" fontId="2" fillId="0" borderId="0" xfId="53">
      <alignment/>
      <protection/>
    </xf>
    <xf numFmtId="0" fontId="2" fillId="0" borderId="0" xfId="53" applyAlignment="1">
      <alignment/>
      <protection/>
    </xf>
    <xf numFmtId="0" fontId="2" fillId="0" borderId="0" xfId="53" applyBorder="1">
      <alignment/>
      <protection/>
    </xf>
    <xf numFmtId="0" fontId="2" fillId="0" borderId="0" xfId="53" applyFont="1" applyBorder="1">
      <alignment/>
      <protection/>
    </xf>
    <xf numFmtId="0" fontId="2" fillId="0" borderId="0" xfId="53" applyBorder="1" applyAlignment="1">
      <alignment horizontal="left"/>
      <protection/>
    </xf>
    <xf numFmtId="43" fontId="0" fillId="0" borderId="10" xfId="44" applyFont="1" applyBorder="1" applyAlignment="1">
      <alignment/>
    </xf>
    <xf numFmtId="0" fontId="2" fillId="0" borderId="10" xfId="53" applyBorder="1">
      <alignment/>
      <protection/>
    </xf>
    <xf numFmtId="43" fontId="0" fillId="0" borderId="10" xfId="44" applyFont="1" applyBorder="1" applyAlignment="1">
      <alignment horizontal="center" vertical="center"/>
    </xf>
    <xf numFmtId="9" fontId="2" fillId="0" borderId="10" xfId="53" applyNumberFormat="1" applyBorder="1" applyAlignment="1">
      <alignment horizontal="center" vertical="center"/>
      <protection/>
    </xf>
    <xf numFmtId="0" fontId="4" fillId="0" borderId="10" xfId="54" applyBorder="1" applyAlignment="1">
      <alignment horizontal="center" vertical="center"/>
      <protection/>
    </xf>
    <xf numFmtId="0" fontId="4" fillId="0" borderId="10" xfId="54" applyBorder="1" applyAlignment="1">
      <alignment horizontal="center" vertical="center" wrapText="1"/>
      <protection/>
    </xf>
    <xf numFmtId="16" fontId="4" fillId="0" borderId="10" xfId="54" applyNumberFormat="1" applyFont="1" applyBorder="1" applyAlignment="1">
      <alignment horizontal="center" vertical="center"/>
      <protection/>
    </xf>
    <xf numFmtId="0" fontId="4" fillId="0" borderId="10" xfId="54" applyFont="1" applyBorder="1" applyAlignment="1">
      <alignment horizontal="center" vertical="center"/>
      <protection/>
    </xf>
    <xf numFmtId="0" fontId="4" fillId="0" borderId="11" xfId="54" applyBorder="1" applyAlignment="1">
      <alignment horizontal="center" vertical="center"/>
      <protection/>
    </xf>
    <xf numFmtId="0" fontId="5" fillId="0" borderId="10" xfId="53" applyFont="1" applyBorder="1" applyAlignment="1">
      <alignment horizontal="center" vertical="center" wrapText="1"/>
      <protection/>
    </xf>
    <xf numFmtId="0" fontId="5" fillId="0" borderId="11" xfId="54" applyFont="1" applyBorder="1" applyAlignment="1">
      <alignment horizontal="center" vertical="center" wrapText="1"/>
      <protection/>
    </xf>
    <xf numFmtId="0" fontId="4" fillId="0" borderId="0" xfId="54">
      <alignment/>
      <protection/>
    </xf>
    <xf numFmtId="0" fontId="6" fillId="0" borderId="0" xfId="53" applyFont="1">
      <alignment/>
      <protection/>
    </xf>
    <xf numFmtId="0" fontId="2" fillId="0" borderId="0" xfId="53" applyAlignment="1">
      <alignment wrapText="1"/>
      <protection/>
    </xf>
    <xf numFmtId="0" fontId="6" fillId="0" borderId="0" xfId="53" applyFont="1" applyAlignment="1">
      <alignment horizontal="right"/>
      <protection/>
    </xf>
    <xf numFmtId="43" fontId="4" fillId="0" borderId="10" xfId="44" applyFont="1" applyBorder="1" applyAlignment="1">
      <alignment horizontal="center" vertical="center"/>
    </xf>
    <xf numFmtId="0" fontId="4" fillId="0" borderId="10" xfId="55" applyBorder="1" applyAlignment="1">
      <alignment horizontal="center" vertical="center"/>
      <protection/>
    </xf>
    <xf numFmtId="0" fontId="4" fillId="0" borderId="10" xfId="55" applyBorder="1" applyAlignment="1">
      <alignment horizontal="center" vertical="center" wrapText="1"/>
      <protection/>
    </xf>
    <xf numFmtId="0" fontId="4" fillId="0" borderId="10" xfId="55" applyFont="1" applyBorder="1" applyAlignment="1">
      <alignment horizontal="center" vertical="center"/>
      <protection/>
    </xf>
    <xf numFmtId="0" fontId="5" fillId="0" borderId="11" xfId="53" applyFont="1" applyBorder="1" applyAlignment="1">
      <alignment horizontal="center" vertical="center" wrapText="1"/>
      <protection/>
    </xf>
    <xf numFmtId="0" fontId="4" fillId="0" borderId="0" xfId="55" applyFont="1" applyBorder="1">
      <alignment/>
      <protection/>
    </xf>
    <xf numFmtId="0" fontId="5" fillId="0" borderId="0" xfId="55" applyFont="1" applyBorder="1">
      <alignment/>
      <protection/>
    </xf>
    <xf numFmtId="0" fontId="7" fillId="0" borderId="0" xfId="53" applyFont="1">
      <alignment/>
      <protection/>
    </xf>
    <xf numFmtId="43" fontId="0" fillId="0" borderId="10" xfId="44" applyFont="1" applyBorder="1" applyAlignment="1">
      <alignment horizontal="center" vertical="center" wrapText="1"/>
    </xf>
    <xf numFmtId="9" fontId="2" fillId="0" borderId="10" xfId="53" applyNumberFormat="1" applyBorder="1" applyAlignment="1">
      <alignment horizontal="center" vertical="center" wrapText="1"/>
      <protection/>
    </xf>
    <xf numFmtId="43" fontId="4" fillId="0" borderId="10" xfId="44" applyFont="1" applyBorder="1" applyAlignment="1">
      <alignment horizontal="center" vertical="center" wrapText="1"/>
    </xf>
    <xf numFmtId="0" fontId="4" fillId="0" borderId="10" xfId="56" applyBorder="1" applyAlignment="1">
      <alignment horizontal="center" vertical="center" wrapText="1"/>
      <protection/>
    </xf>
    <xf numFmtId="0" fontId="4" fillId="0" borderId="10" xfId="56" applyNumberFormat="1" applyBorder="1" applyAlignment="1">
      <alignment horizontal="center" vertical="center" wrapText="1"/>
      <protection/>
    </xf>
    <xf numFmtId="0" fontId="4" fillId="0" borderId="10" xfId="56" applyNumberFormat="1" applyFont="1" applyBorder="1" applyAlignment="1">
      <alignment horizontal="center" vertical="center" wrapText="1"/>
      <protection/>
    </xf>
    <xf numFmtId="0" fontId="4" fillId="0" borderId="10" xfId="56" applyFont="1" applyBorder="1" applyAlignment="1">
      <alignment horizontal="center" vertical="center" wrapText="1"/>
      <protection/>
    </xf>
    <xf numFmtId="0" fontId="4" fillId="0" borderId="0" xfId="56" applyBorder="1" applyAlignment="1">
      <alignment wrapText="1"/>
      <protection/>
    </xf>
    <xf numFmtId="0" fontId="5" fillId="0" borderId="0" xfId="56" applyFont="1" applyBorder="1" applyAlignment="1">
      <alignment wrapText="1"/>
      <protection/>
    </xf>
    <xf numFmtId="0" fontId="9" fillId="0" borderId="0" xfId="56" applyFont="1" applyBorder="1" applyAlignment="1">
      <alignment/>
      <protection/>
    </xf>
    <xf numFmtId="0" fontId="56" fillId="0" borderId="10" xfId="53" applyFont="1" applyBorder="1" applyAlignment="1">
      <alignment horizontal="center" vertical="center"/>
      <protection/>
    </xf>
    <xf numFmtId="0" fontId="4" fillId="0" borderId="10" xfId="57" applyFont="1" applyBorder="1" applyAlignment="1">
      <alignment horizontal="center" vertical="center"/>
      <protection/>
    </xf>
    <xf numFmtId="43" fontId="56" fillId="0" borderId="10" xfId="53" applyNumberFormat="1" applyFont="1" applyBorder="1" applyAlignment="1">
      <alignment horizontal="center" vertical="center"/>
      <protection/>
    </xf>
    <xf numFmtId="43" fontId="56" fillId="0" borderId="10" xfId="44" applyFont="1" applyBorder="1" applyAlignment="1">
      <alignment horizontal="center" vertical="center"/>
    </xf>
    <xf numFmtId="9" fontId="56" fillId="0" borderId="10" xfId="53" applyNumberFormat="1" applyFont="1" applyBorder="1" applyAlignment="1">
      <alignment horizontal="center" vertical="center"/>
      <protection/>
    </xf>
    <xf numFmtId="0" fontId="4" fillId="0" borderId="10" xfId="57" applyFont="1" applyBorder="1" applyAlignment="1">
      <alignment horizontal="center" vertical="center" wrapText="1"/>
      <protection/>
    </xf>
    <xf numFmtId="0" fontId="5" fillId="0" borderId="0" xfId="57" applyFont="1">
      <alignment/>
      <protection/>
    </xf>
    <xf numFmtId="0" fontId="2" fillId="0" borderId="0" xfId="53" applyFont="1" applyBorder="1" applyAlignment="1">
      <alignment horizontal="left"/>
      <protection/>
    </xf>
    <xf numFmtId="9" fontId="4" fillId="0" borderId="11" xfId="58" applyNumberFormat="1" applyBorder="1" applyAlignment="1">
      <alignment horizontal="center" vertical="center" wrapText="1"/>
      <protection/>
    </xf>
    <xf numFmtId="43" fontId="4" fillId="0" borderId="12" xfId="44" applyFont="1" applyBorder="1" applyAlignment="1">
      <alignment horizontal="center" vertical="center" wrapText="1"/>
    </xf>
    <xf numFmtId="0" fontId="4" fillId="0" borderId="12" xfId="58" applyBorder="1" applyAlignment="1">
      <alignment horizontal="center" vertical="center" wrapText="1"/>
      <protection/>
    </xf>
    <xf numFmtId="0" fontId="4" fillId="0" borderId="12" xfId="58" applyFont="1" applyBorder="1" applyAlignment="1">
      <alignment horizontal="center" vertical="center" wrapText="1"/>
      <protection/>
    </xf>
    <xf numFmtId="0" fontId="4" fillId="0" borderId="10" xfId="58" applyFont="1" applyBorder="1" applyAlignment="1">
      <alignment horizontal="center" vertical="top" wrapText="1"/>
      <protection/>
    </xf>
    <xf numFmtId="0" fontId="5" fillId="0" borderId="11" xfId="58" applyFont="1" applyBorder="1" applyAlignment="1">
      <alignment horizontal="center" vertical="center" wrapText="1"/>
      <protection/>
    </xf>
    <xf numFmtId="0" fontId="4" fillId="0" borderId="10" xfId="58" applyFont="1" applyBorder="1" applyAlignment="1">
      <alignment horizontal="center" vertical="center" wrapText="1"/>
      <protection/>
    </xf>
    <xf numFmtId="0" fontId="4" fillId="0" borderId="0" xfId="58">
      <alignment/>
      <protection/>
    </xf>
    <xf numFmtId="43" fontId="2" fillId="0" borderId="0" xfId="53" applyNumberFormat="1">
      <alignment/>
      <protection/>
    </xf>
    <xf numFmtId="43" fontId="0" fillId="0" borderId="10" xfId="44" applyFont="1" applyBorder="1" applyAlignment="1">
      <alignment horizontal="center" vertical="center" wrapText="1"/>
    </xf>
    <xf numFmtId="0" fontId="6" fillId="0" borderId="0" xfId="53" applyFont="1" applyAlignment="1">
      <alignment wrapText="1"/>
      <protection/>
    </xf>
    <xf numFmtId="0" fontId="0" fillId="0" borderId="0" xfId="0" applyAlignment="1">
      <alignment wrapText="1"/>
    </xf>
    <xf numFmtId="0" fontId="6" fillId="0" borderId="0" xfId="53" applyFont="1" applyAlignment="1">
      <alignment/>
      <protection/>
    </xf>
    <xf numFmtId="0" fontId="4" fillId="0" borderId="0" xfId="57" applyFont="1">
      <alignment/>
      <protection/>
    </xf>
    <xf numFmtId="0" fontId="2" fillId="0" borderId="0" xfId="53" applyFont="1">
      <alignment/>
      <protection/>
    </xf>
    <xf numFmtId="8" fontId="2" fillId="0" borderId="0" xfId="53" applyNumberFormat="1">
      <alignment/>
      <protection/>
    </xf>
    <xf numFmtId="6" fontId="2" fillId="0" borderId="0" xfId="53" applyNumberFormat="1">
      <alignment/>
      <protection/>
    </xf>
    <xf numFmtId="8" fontId="2" fillId="0" borderId="0" xfId="53" applyNumberFormat="1" applyBorder="1" applyAlignment="1">
      <alignment horizontal="left"/>
      <protection/>
    </xf>
    <xf numFmtId="0" fontId="0" fillId="0" borderId="10" xfId="0" applyBorder="1" applyAlignment="1">
      <alignment/>
    </xf>
    <xf numFmtId="16" fontId="4" fillId="0" borderId="10" xfId="56" applyNumberFormat="1" applyBorder="1" applyAlignment="1">
      <alignment horizontal="center" vertical="center" wrapText="1"/>
      <protection/>
    </xf>
    <xf numFmtId="2" fontId="0" fillId="0" borderId="10" xfId="61" applyNumberFormat="1" applyFont="1" applyBorder="1" applyAlignment="1">
      <alignment horizontal="center" vertical="center" wrapText="1"/>
    </xf>
    <xf numFmtId="2" fontId="4" fillId="0" borderId="10" xfId="54" applyNumberFormat="1" applyBorder="1" applyAlignment="1">
      <alignment horizontal="center" vertical="center"/>
      <protection/>
    </xf>
    <xf numFmtId="9" fontId="2" fillId="0" borderId="0" xfId="61" applyFont="1" applyAlignment="1">
      <alignment/>
    </xf>
    <xf numFmtId="43" fontId="4" fillId="0" borderId="0" xfId="44" applyFont="1" applyBorder="1" applyAlignment="1">
      <alignment horizontal="center" vertical="center" wrapText="1"/>
    </xf>
    <xf numFmtId="0" fontId="8" fillId="0" borderId="0" xfId="53" applyFont="1" applyAlignment="1">
      <alignment wrapText="1"/>
      <protection/>
    </xf>
    <xf numFmtId="0" fontId="0" fillId="33" borderId="0" xfId="0" applyFill="1" applyAlignment="1">
      <alignment/>
    </xf>
    <xf numFmtId="0" fontId="4" fillId="33" borderId="10" xfId="57" applyFont="1" applyFill="1" applyBorder="1" applyAlignment="1">
      <alignment horizontal="center" vertical="center"/>
      <protection/>
    </xf>
    <xf numFmtId="43" fontId="4" fillId="33" borderId="10" xfId="44" applyFont="1" applyFill="1" applyBorder="1" applyAlignment="1">
      <alignment horizontal="center" vertical="center"/>
    </xf>
    <xf numFmtId="9" fontId="56" fillId="33" borderId="10" xfId="53" applyNumberFormat="1" applyFont="1" applyFill="1" applyBorder="1" applyAlignment="1">
      <alignment horizontal="center" vertical="center"/>
      <protection/>
    </xf>
    <xf numFmtId="43" fontId="56" fillId="33" borderId="10" xfId="44" applyFont="1" applyFill="1" applyBorder="1" applyAlignment="1">
      <alignment horizontal="center" vertical="center"/>
    </xf>
    <xf numFmtId="0" fontId="4" fillId="33" borderId="10" xfId="55" applyFill="1" applyBorder="1" applyAlignment="1">
      <alignment horizontal="center" vertical="center"/>
      <protection/>
    </xf>
    <xf numFmtId="0" fontId="4" fillId="33" borderId="10" xfId="55" applyFont="1" applyFill="1" applyBorder="1" applyAlignment="1">
      <alignment horizontal="center" vertical="center"/>
      <protection/>
    </xf>
    <xf numFmtId="0" fontId="4" fillId="33" borderId="10" xfId="56" applyFill="1" applyBorder="1" applyAlignment="1">
      <alignment horizontal="center" vertical="center" wrapText="1"/>
      <protection/>
    </xf>
    <xf numFmtId="0" fontId="2" fillId="0" borderId="0" xfId="53" applyFont="1" applyAlignment="1">
      <alignment horizontal="left" vertical="top" wrapText="1"/>
      <protection/>
    </xf>
    <xf numFmtId="0" fontId="10" fillId="0" borderId="10" xfId="53" applyFont="1" applyBorder="1" applyAlignment="1">
      <alignment horizontal="center" vertical="center" wrapText="1"/>
      <protection/>
    </xf>
    <xf numFmtId="0" fontId="5" fillId="0" borderId="13" xfId="53" applyFont="1" applyBorder="1" applyAlignment="1">
      <alignment horizontal="center" vertical="center" wrapText="1"/>
      <protection/>
    </xf>
    <xf numFmtId="43" fontId="0" fillId="0" borderId="14" xfId="44" applyFont="1" applyBorder="1" applyAlignment="1">
      <alignment horizontal="center" vertical="center"/>
    </xf>
    <xf numFmtId="43" fontId="0" fillId="0" borderId="14" xfId="44" applyFont="1" applyBorder="1" applyAlignment="1">
      <alignment/>
    </xf>
    <xf numFmtId="0" fontId="10" fillId="0" borderId="0" xfId="53" applyFont="1" applyBorder="1" applyAlignment="1">
      <alignment horizontal="center" vertical="center" wrapText="1"/>
      <protection/>
    </xf>
    <xf numFmtId="0" fontId="4" fillId="0" borderId="11" xfId="57" applyFont="1" applyBorder="1" applyAlignment="1">
      <alignment horizontal="center" vertical="center"/>
      <protection/>
    </xf>
    <xf numFmtId="0" fontId="4" fillId="0" borderId="11" xfId="57" applyFont="1" applyBorder="1" applyAlignment="1">
      <alignment horizontal="center" vertical="center" wrapText="1"/>
      <protection/>
    </xf>
    <xf numFmtId="43" fontId="4" fillId="0" borderId="11" xfId="44" applyFont="1" applyBorder="1" applyAlignment="1">
      <alignment horizontal="center" vertical="center"/>
    </xf>
    <xf numFmtId="9" fontId="56" fillId="0" borderId="11" xfId="53" applyNumberFormat="1" applyFont="1" applyBorder="1" applyAlignment="1">
      <alignment horizontal="center" vertical="center"/>
      <protection/>
    </xf>
    <xf numFmtId="43" fontId="56" fillId="0" borderId="11" xfId="44" applyFont="1" applyBorder="1" applyAlignment="1">
      <alignment horizontal="center" vertical="center"/>
    </xf>
    <xf numFmtId="0" fontId="0" fillId="0" borderId="10" xfId="0" applyNumberFormat="1" applyBorder="1" applyAlignment="1">
      <alignment/>
    </xf>
    <xf numFmtId="43" fontId="0" fillId="0" borderId="10" xfId="0" applyNumberFormat="1" applyBorder="1" applyAlignment="1">
      <alignment/>
    </xf>
    <xf numFmtId="0" fontId="51" fillId="0" borderId="10" xfId="0" applyFont="1" applyBorder="1" applyAlignment="1">
      <alignment horizontal="center" vertical="center" wrapText="1"/>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10" xfId="0" applyFont="1" applyBorder="1" applyAlignment="1">
      <alignment horizontal="center" vertical="center" wrapText="1"/>
    </xf>
    <xf numFmtId="0" fontId="17" fillId="0" borderId="10" xfId="0" applyFont="1" applyBorder="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wrapText="1"/>
    </xf>
    <xf numFmtId="0" fontId="14" fillId="0" borderId="10" xfId="0" applyFont="1" applyBorder="1" applyAlignment="1">
      <alignment/>
    </xf>
    <xf numFmtId="0" fontId="14" fillId="0" borderId="10" xfId="0" applyFont="1" applyBorder="1" applyAlignment="1">
      <alignment horizontal="center"/>
    </xf>
    <xf numFmtId="3" fontId="14" fillId="0" borderId="10" xfId="0" applyNumberFormat="1" applyFont="1" applyBorder="1" applyAlignment="1">
      <alignment horizontal="center" vertical="center"/>
    </xf>
    <xf numFmtId="0" fontId="14" fillId="0" borderId="0" xfId="0" applyFont="1" applyBorder="1" applyAlignment="1">
      <alignment/>
    </xf>
    <xf numFmtId="0" fontId="5" fillId="0" borderId="0" xfId="57" applyFont="1" applyBorder="1">
      <alignment/>
      <protection/>
    </xf>
    <xf numFmtId="0" fontId="5" fillId="0" borderId="10" xfId="54" applyFont="1" applyBorder="1" applyAlignment="1">
      <alignment horizontal="center" vertical="center" wrapText="1"/>
      <protection/>
    </xf>
    <xf numFmtId="0" fontId="5" fillId="0" borderId="10" xfId="54" applyFont="1" applyBorder="1" applyAlignment="1">
      <alignment horizontal="center" wrapText="1"/>
      <protection/>
    </xf>
    <xf numFmtId="0" fontId="2" fillId="0" borderId="0" xfId="53" applyBorder="1" applyAlignment="1">
      <alignment horizontal="center"/>
      <protection/>
    </xf>
    <xf numFmtId="0" fontId="2" fillId="0" borderId="0" xfId="53" applyAlignment="1">
      <alignment/>
      <protection/>
    </xf>
    <xf numFmtId="0" fontId="2" fillId="0" borderId="0" xfId="53" applyBorder="1" applyAlignment="1">
      <alignment horizontal="left"/>
      <protection/>
    </xf>
    <xf numFmtId="0" fontId="6" fillId="0" borderId="0" xfId="53" applyFont="1" applyAlignment="1">
      <alignment wrapText="1"/>
      <protection/>
    </xf>
    <xf numFmtId="0" fontId="2" fillId="0" borderId="0" xfId="53" applyAlignment="1">
      <alignment wrapText="1"/>
      <protection/>
    </xf>
    <xf numFmtId="0" fontId="3" fillId="0" borderId="14" xfId="53" applyFont="1" applyBorder="1" applyAlignment="1">
      <alignment horizontal="center"/>
      <protection/>
    </xf>
    <xf numFmtId="0" fontId="2" fillId="0" borderId="15" xfId="53" applyBorder="1" applyAlignment="1">
      <alignment/>
      <protection/>
    </xf>
    <xf numFmtId="0" fontId="2" fillId="0" borderId="16" xfId="53" applyBorder="1" applyAlignment="1">
      <alignment/>
      <protection/>
    </xf>
    <xf numFmtId="0" fontId="9" fillId="0" borderId="0" xfId="55" applyFont="1" applyBorder="1" applyAlignment="1">
      <alignment wrapText="1"/>
      <protection/>
    </xf>
    <xf numFmtId="0" fontId="8" fillId="0" borderId="0" xfId="53" applyFont="1" applyAlignment="1">
      <alignment wrapText="1"/>
      <protection/>
    </xf>
    <xf numFmtId="0" fontId="6" fillId="0" borderId="0" xfId="53" applyFont="1" applyAlignment="1">
      <alignment horizontal="left"/>
      <protection/>
    </xf>
    <xf numFmtId="0" fontId="6" fillId="0" borderId="0" xfId="53" applyFont="1" applyAlignment="1">
      <alignment horizontal="right" wrapText="1"/>
      <protection/>
    </xf>
    <xf numFmtId="0" fontId="0" fillId="0" borderId="0" xfId="0" applyAlignment="1">
      <alignment wrapText="1"/>
    </xf>
    <xf numFmtId="0" fontId="4" fillId="0" borderId="0" xfId="54">
      <alignment/>
      <protection/>
    </xf>
    <xf numFmtId="0" fontId="5" fillId="0" borderId="0" xfId="57" applyFont="1" applyAlignment="1">
      <alignment horizontal="left" vertical="top" wrapText="1"/>
      <protection/>
    </xf>
    <xf numFmtId="0" fontId="2" fillId="0" borderId="0" xfId="53" applyFont="1" applyAlignment="1">
      <alignment horizontal="left" vertical="top" wrapText="1"/>
      <protection/>
    </xf>
    <xf numFmtId="0" fontId="5" fillId="0" borderId="14" xfId="57" applyFont="1" applyBorder="1" applyAlignment="1">
      <alignment horizontal="center" vertical="center"/>
      <protection/>
    </xf>
    <xf numFmtId="0" fontId="5" fillId="0" borderId="15" xfId="57" applyFont="1" applyBorder="1" applyAlignment="1">
      <alignment horizontal="center" vertical="center"/>
      <protection/>
    </xf>
    <xf numFmtId="0" fontId="5" fillId="0" borderId="16" xfId="57" applyFont="1" applyBorder="1" applyAlignment="1">
      <alignment horizontal="center" vertical="center"/>
      <protection/>
    </xf>
    <xf numFmtId="0" fontId="5" fillId="0" borderId="0" xfId="57" applyFont="1" applyBorder="1" applyAlignment="1">
      <alignment horizontal="center"/>
      <protection/>
    </xf>
    <xf numFmtId="0" fontId="4" fillId="33" borderId="14" xfId="57" applyFont="1" applyFill="1" applyBorder="1" applyAlignment="1">
      <alignment horizontal="center" vertical="center"/>
      <protection/>
    </xf>
    <xf numFmtId="0" fontId="4" fillId="33" borderId="15" xfId="57" applyFont="1" applyFill="1" applyBorder="1" applyAlignment="1">
      <alignment horizontal="center" vertical="center"/>
      <protection/>
    </xf>
    <xf numFmtId="0" fontId="4" fillId="33" borderId="16" xfId="57" applyFont="1" applyFill="1" applyBorder="1" applyAlignment="1">
      <alignment horizontal="center" vertical="center"/>
      <protection/>
    </xf>
    <xf numFmtId="0" fontId="0" fillId="0" borderId="14" xfId="0" applyBorder="1" applyAlignment="1">
      <alignment horizontal="center"/>
    </xf>
    <xf numFmtId="0" fontId="0" fillId="0" borderId="16" xfId="0" applyBorder="1" applyAlignment="1">
      <alignment horizontal="center"/>
    </xf>
    <xf numFmtId="0" fontId="6" fillId="0" borderId="0" xfId="58" applyFont="1" applyAlignment="1">
      <alignment/>
      <protection/>
    </xf>
    <xf numFmtId="0" fontId="3" fillId="0" borderId="15" xfId="53" applyFont="1" applyBorder="1" applyAlignment="1">
      <alignment horizontal="center"/>
      <protection/>
    </xf>
    <xf numFmtId="0" fontId="18" fillId="0" borderId="14" xfId="0" applyFont="1" applyBorder="1" applyAlignment="1">
      <alignment horizontal="center"/>
    </xf>
    <xf numFmtId="0" fontId="18" fillId="0" borderId="15" xfId="0" applyFont="1" applyBorder="1" applyAlignment="1">
      <alignment horizontal="center"/>
    </xf>
    <xf numFmtId="0" fontId="18" fillId="0" borderId="16" xfId="0" applyFont="1" applyBorder="1" applyAlignment="1">
      <alignment horizontal="center"/>
    </xf>
    <xf numFmtId="0" fontId="14" fillId="0" borderId="0" xfId="0" applyFont="1" applyBorder="1" applyAlignment="1">
      <alignment horizontal="left"/>
    </xf>
    <xf numFmtId="0" fontId="14" fillId="0" borderId="0" xfId="0" applyFont="1" applyBorder="1" applyAlignment="1">
      <alignment horizontal="center"/>
    </xf>
    <xf numFmtId="0" fontId="14" fillId="0" borderId="0" xfId="0" applyFont="1" applyAlignment="1">
      <alignment/>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_Arkusz1" xfId="54"/>
    <cellStyle name="Normalny_Arkusz3" xfId="55"/>
    <cellStyle name="Normalny_Arkusz4" xfId="56"/>
    <cellStyle name="Normalny_Arkusz5" xfId="57"/>
    <cellStyle name="Normalny_Arkusz8" xfId="58"/>
    <cellStyle name="Obliczenia" xfId="59"/>
    <cellStyle name="Followed Hyperlink" xfId="60"/>
    <cellStyle name="Percent" xfId="61"/>
    <cellStyle name="Suma" xfId="62"/>
    <cellStyle name="Tekst objaśnienia" xfId="63"/>
    <cellStyle name="Tekst ostrzeżenia" xfId="64"/>
    <cellStyle name="Tytuł" xfId="65"/>
    <cellStyle name="Uwaga" xfId="66"/>
    <cellStyle name="Currency" xfId="67"/>
    <cellStyle name="Currency [0]" xfId="68"/>
    <cellStyle name="Złe"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xdr:row>
      <xdr:rowOff>0</xdr:rowOff>
    </xdr:from>
    <xdr:to>
      <xdr:col>11</xdr:col>
      <xdr:colOff>9525</xdr:colOff>
      <xdr:row>7</xdr:row>
      <xdr:rowOff>0</xdr:rowOff>
    </xdr:to>
    <xdr:sp>
      <xdr:nvSpPr>
        <xdr:cNvPr id="1" name="Line 3"/>
        <xdr:cNvSpPr>
          <a:spLocks/>
        </xdr:cNvSpPr>
      </xdr:nvSpPr>
      <xdr:spPr>
        <a:xfrm>
          <a:off x="7515225" y="1943100"/>
          <a:ext cx="6667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zcionka tekstu podstawowego"/>
              <a:ea typeface="Czcionka tekstu podstawowego"/>
              <a:cs typeface="Czcionka tekstu podstawowego"/>
            </a:rPr>
            <a:t/>
          </a:r>
        </a:p>
      </xdr:txBody>
    </xdr:sp>
    <xdr:clientData/>
  </xdr:twoCellAnchor>
  <xdr:twoCellAnchor>
    <xdr:from>
      <xdr:col>10</xdr:col>
      <xdr:colOff>0</xdr:colOff>
      <xdr:row>6</xdr:row>
      <xdr:rowOff>0</xdr:rowOff>
    </xdr:from>
    <xdr:to>
      <xdr:col>11</xdr:col>
      <xdr:colOff>0</xdr:colOff>
      <xdr:row>6</xdr:row>
      <xdr:rowOff>247650</xdr:rowOff>
    </xdr:to>
    <xdr:sp>
      <xdr:nvSpPr>
        <xdr:cNvPr id="2" name="Line 4"/>
        <xdr:cNvSpPr>
          <a:spLocks/>
        </xdr:cNvSpPr>
      </xdr:nvSpPr>
      <xdr:spPr>
        <a:xfrm flipV="1">
          <a:off x="7515225" y="1943100"/>
          <a:ext cx="65722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zcionka tekstu podstawowego"/>
              <a:ea typeface="Czcionka tekstu podstawowego"/>
              <a:cs typeface="Czcionka tekstu podstawowego"/>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8</xdr:row>
      <xdr:rowOff>0</xdr:rowOff>
    </xdr:from>
    <xdr:to>
      <xdr:col>11</xdr:col>
      <xdr:colOff>9525</xdr:colOff>
      <xdr:row>9</xdr:row>
      <xdr:rowOff>0</xdr:rowOff>
    </xdr:to>
    <xdr:sp>
      <xdr:nvSpPr>
        <xdr:cNvPr id="1" name="Line 1"/>
        <xdr:cNvSpPr>
          <a:spLocks/>
        </xdr:cNvSpPr>
      </xdr:nvSpPr>
      <xdr:spPr>
        <a:xfrm>
          <a:off x="7362825" y="2971800"/>
          <a:ext cx="63817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zcionka tekstu podstawowego"/>
              <a:ea typeface="Czcionka tekstu podstawowego"/>
              <a:cs typeface="Czcionka tekstu podstawowego"/>
            </a:rPr>
            <a:t/>
          </a:r>
        </a:p>
      </xdr:txBody>
    </xdr:sp>
    <xdr:clientData/>
  </xdr:twoCellAnchor>
  <xdr:twoCellAnchor>
    <xdr:from>
      <xdr:col>10</xdr:col>
      <xdr:colOff>0</xdr:colOff>
      <xdr:row>8</xdr:row>
      <xdr:rowOff>0</xdr:rowOff>
    </xdr:from>
    <xdr:to>
      <xdr:col>11</xdr:col>
      <xdr:colOff>0</xdr:colOff>
      <xdr:row>8</xdr:row>
      <xdr:rowOff>247650</xdr:rowOff>
    </xdr:to>
    <xdr:sp>
      <xdr:nvSpPr>
        <xdr:cNvPr id="2" name="Line 2"/>
        <xdr:cNvSpPr>
          <a:spLocks/>
        </xdr:cNvSpPr>
      </xdr:nvSpPr>
      <xdr:spPr>
        <a:xfrm flipV="1">
          <a:off x="7362825" y="2971800"/>
          <a:ext cx="6286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zcionka tekstu podstawowego"/>
              <a:ea typeface="Czcionka tekstu podstawowego"/>
              <a:cs typeface="Czcionka tekstu podstawowego"/>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14</xdr:row>
      <xdr:rowOff>0</xdr:rowOff>
    </xdr:from>
    <xdr:to>
      <xdr:col>11</xdr:col>
      <xdr:colOff>9525</xdr:colOff>
      <xdr:row>15</xdr:row>
      <xdr:rowOff>0</xdr:rowOff>
    </xdr:to>
    <xdr:sp>
      <xdr:nvSpPr>
        <xdr:cNvPr id="1" name="Line 1"/>
        <xdr:cNvSpPr>
          <a:spLocks/>
        </xdr:cNvSpPr>
      </xdr:nvSpPr>
      <xdr:spPr>
        <a:xfrm>
          <a:off x="8001000" y="4667250"/>
          <a:ext cx="8763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zcionka tekstu podstawowego"/>
              <a:ea typeface="Czcionka tekstu podstawowego"/>
              <a:cs typeface="Czcionka tekstu podstawowego"/>
            </a:rPr>
            <a:t/>
          </a:r>
        </a:p>
      </xdr:txBody>
    </xdr:sp>
    <xdr:clientData/>
  </xdr:twoCellAnchor>
  <xdr:twoCellAnchor>
    <xdr:from>
      <xdr:col>10</xdr:col>
      <xdr:colOff>38100</xdr:colOff>
      <xdr:row>14</xdr:row>
      <xdr:rowOff>0</xdr:rowOff>
    </xdr:from>
    <xdr:to>
      <xdr:col>11</xdr:col>
      <xdr:colOff>0</xdr:colOff>
      <xdr:row>15</xdr:row>
      <xdr:rowOff>9525</xdr:rowOff>
    </xdr:to>
    <xdr:sp>
      <xdr:nvSpPr>
        <xdr:cNvPr id="2" name="Line 2"/>
        <xdr:cNvSpPr>
          <a:spLocks/>
        </xdr:cNvSpPr>
      </xdr:nvSpPr>
      <xdr:spPr>
        <a:xfrm flipV="1">
          <a:off x="8039100" y="4667250"/>
          <a:ext cx="828675"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zcionka tekstu podstawowego"/>
              <a:ea typeface="Czcionka tekstu podstawowego"/>
              <a:cs typeface="Czcionka tekstu podstawowego"/>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0</xdr:rowOff>
    </xdr:from>
    <xdr:to>
      <xdr:col>7</xdr:col>
      <xdr:colOff>0</xdr:colOff>
      <xdr:row>9</xdr:row>
      <xdr:rowOff>0</xdr:rowOff>
    </xdr:to>
    <xdr:sp>
      <xdr:nvSpPr>
        <xdr:cNvPr id="1" name="Line 3"/>
        <xdr:cNvSpPr>
          <a:spLocks/>
        </xdr:cNvSpPr>
      </xdr:nvSpPr>
      <xdr:spPr>
        <a:xfrm flipV="1">
          <a:off x="6819900" y="3362325"/>
          <a:ext cx="7715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zcionka tekstu podstawowego"/>
              <a:ea typeface="Czcionka tekstu podstawowego"/>
              <a:cs typeface="Czcionka tekstu podstawowego"/>
            </a:rPr>
            <a:t/>
          </a:r>
        </a:p>
      </xdr:txBody>
    </xdr:sp>
    <xdr:clientData/>
  </xdr:twoCellAnchor>
  <xdr:twoCellAnchor>
    <xdr:from>
      <xdr:col>6</xdr:col>
      <xdr:colOff>0</xdr:colOff>
      <xdr:row>8</xdr:row>
      <xdr:rowOff>0</xdr:rowOff>
    </xdr:from>
    <xdr:to>
      <xdr:col>7</xdr:col>
      <xdr:colOff>0</xdr:colOff>
      <xdr:row>9</xdr:row>
      <xdr:rowOff>0</xdr:rowOff>
    </xdr:to>
    <xdr:sp>
      <xdr:nvSpPr>
        <xdr:cNvPr id="2" name="Line 5"/>
        <xdr:cNvSpPr>
          <a:spLocks/>
        </xdr:cNvSpPr>
      </xdr:nvSpPr>
      <xdr:spPr>
        <a:xfrm>
          <a:off x="6819900" y="3362325"/>
          <a:ext cx="771525"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zcionka tekstu podstawowego"/>
              <a:ea typeface="Czcionka tekstu podstawowego"/>
              <a:cs typeface="Czcionka tekstu podstawowego"/>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Q17"/>
  <sheetViews>
    <sheetView zoomScale="37" zoomScaleNormal="37" zoomScaleSheetLayoutView="64" workbookViewId="0" topLeftCell="A1">
      <selection activeCell="A3" sqref="A3:M3"/>
    </sheetView>
  </sheetViews>
  <sheetFormatPr defaultColWidth="8.796875" defaultRowHeight="14.25"/>
  <cols>
    <col min="1" max="1" width="3" style="1" customWidth="1"/>
    <col min="2" max="2" width="8.09765625" style="1" customWidth="1"/>
    <col min="3" max="3" width="6.59765625" style="1" customWidth="1"/>
    <col min="4" max="4" width="11.59765625" style="1" customWidth="1"/>
    <col min="5" max="5" width="7.59765625" style="1" customWidth="1"/>
    <col min="6" max="6" width="9.09765625" style="1" customWidth="1"/>
    <col min="7" max="7" width="7.8984375" style="1" customWidth="1"/>
    <col min="8" max="8" width="5.09765625" style="1" customWidth="1"/>
    <col min="9" max="9" width="8" style="1" customWidth="1"/>
    <col min="10" max="10" width="11.8984375" style="1" customWidth="1"/>
    <col min="11" max="11" width="6.8984375" style="1" customWidth="1"/>
    <col min="12" max="12" width="10.3984375" style="1" customWidth="1"/>
    <col min="13" max="13" width="13.09765625" style="1" customWidth="1"/>
    <col min="14" max="14" width="7.3984375" style="1" customWidth="1"/>
    <col min="15" max="16384" width="9" style="1" customWidth="1"/>
  </cols>
  <sheetData>
    <row r="1" spans="1:13" s="18" customFormat="1" ht="15.75">
      <c r="A1" s="59"/>
      <c r="B1" s="59"/>
      <c r="C1" s="59"/>
      <c r="D1" s="59"/>
      <c r="E1" s="59"/>
      <c r="F1" s="59"/>
      <c r="G1" s="59"/>
      <c r="J1" s="57"/>
      <c r="K1" s="58"/>
      <c r="L1" s="58"/>
      <c r="M1" s="20"/>
    </row>
    <row r="3" spans="1:13" s="18" customFormat="1" ht="33.75" customHeight="1">
      <c r="A3" s="111" t="s">
        <v>71</v>
      </c>
      <c r="B3" s="112"/>
      <c r="C3" s="112"/>
      <c r="D3" s="112"/>
      <c r="E3" s="112"/>
      <c r="F3" s="112"/>
      <c r="G3" s="112"/>
      <c r="H3" s="112"/>
      <c r="I3" s="112"/>
      <c r="J3" s="112"/>
      <c r="K3" s="112"/>
      <c r="L3" s="112"/>
      <c r="M3" s="112"/>
    </row>
    <row r="4" ht="12.75">
      <c r="J4" s="17"/>
    </row>
    <row r="5" spans="1:14" ht="51" customHeight="1">
      <c r="A5" s="16" t="s">
        <v>18</v>
      </c>
      <c r="B5" s="16" t="s">
        <v>17</v>
      </c>
      <c r="C5" s="16" t="s">
        <v>16</v>
      </c>
      <c r="D5" s="16" t="s">
        <v>15</v>
      </c>
      <c r="E5" s="16" t="s">
        <v>14</v>
      </c>
      <c r="F5" s="16" t="s">
        <v>13</v>
      </c>
      <c r="G5" s="16" t="s">
        <v>12</v>
      </c>
      <c r="H5" s="16" t="s">
        <v>11</v>
      </c>
      <c r="I5" s="16" t="s">
        <v>10</v>
      </c>
      <c r="J5" s="15" t="s">
        <v>9</v>
      </c>
      <c r="K5" s="15" t="s">
        <v>8</v>
      </c>
      <c r="L5" s="15" t="s">
        <v>7</v>
      </c>
      <c r="M5" s="15" t="s">
        <v>6</v>
      </c>
      <c r="N5" s="81" t="s">
        <v>80</v>
      </c>
    </row>
    <row r="6" spans="1:17" ht="25.5" customHeight="1">
      <c r="A6" s="14">
        <v>1</v>
      </c>
      <c r="B6" s="10"/>
      <c r="C6" s="10" t="s">
        <v>5</v>
      </c>
      <c r="D6" s="11" t="s">
        <v>4</v>
      </c>
      <c r="E6" s="13" t="s">
        <v>3</v>
      </c>
      <c r="F6" s="12" t="s">
        <v>2</v>
      </c>
      <c r="G6" s="11" t="s">
        <v>1</v>
      </c>
      <c r="H6" s="10">
        <v>72</v>
      </c>
      <c r="I6" s="68"/>
      <c r="J6" s="10">
        <f>H6*I6</f>
        <v>0</v>
      </c>
      <c r="K6" s="9"/>
      <c r="L6" s="8">
        <f>J6*0.08</f>
        <v>0</v>
      </c>
      <c r="M6" s="8">
        <f>J6*1.08</f>
        <v>0</v>
      </c>
      <c r="N6" s="7"/>
      <c r="Q6" s="69"/>
    </row>
    <row r="7" spans="1:14" ht="20.25">
      <c r="A7" s="113" t="s">
        <v>0</v>
      </c>
      <c r="B7" s="114"/>
      <c r="C7" s="114"/>
      <c r="D7" s="114"/>
      <c r="E7" s="114"/>
      <c r="F7" s="114"/>
      <c r="G7" s="114"/>
      <c r="H7" s="114"/>
      <c r="I7" s="115"/>
      <c r="J7" s="6">
        <f>SUM(J6)</f>
        <v>0</v>
      </c>
      <c r="K7" s="7"/>
      <c r="L7" s="6">
        <f>SUM(L6)</f>
        <v>0</v>
      </c>
      <c r="M7" s="6">
        <f>SUM(M6)</f>
        <v>0</v>
      </c>
      <c r="N7" s="7"/>
    </row>
    <row r="9" spans="10:13" ht="12.75">
      <c r="J9" s="63"/>
      <c r="M9" s="62"/>
    </row>
    <row r="10" spans="2:13" ht="12.75">
      <c r="B10" s="110"/>
      <c r="C10" s="110"/>
      <c r="D10" s="110"/>
      <c r="E10" s="110"/>
      <c r="F10" s="110"/>
      <c r="G10" s="110"/>
      <c r="H10" s="110"/>
      <c r="I10" s="109"/>
      <c r="J10" s="109"/>
      <c r="K10" s="109"/>
      <c r="L10" s="109"/>
      <c r="M10" s="109"/>
    </row>
    <row r="11" spans="2:13" ht="24.75" customHeight="1">
      <c r="B11" s="110"/>
      <c r="C11" s="110"/>
      <c r="D11" s="110"/>
      <c r="E11" s="110"/>
      <c r="F11" s="110"/>
      <c r="G11" s="110"/>
      <c r="H11" s="110"/>
      <c r="I11" s="109"/>
      <c r="J11" s="109"/>
      <c r="K11" s="109"/>
      <c r="L11" s="109"/>
      <c r="M11" s="109"/>
    </row>
    <row r="12" spans="2:8" ht="12.75">
      <c r="B12" s="3"/>
      <c r="C12" s="3"/>
      <c r="D12" s="3"/>
      <c r="E12" s="3"/>
      <c r="F12" s="3"/>
      <c r="G12" s="3"/>
      <c r="H12" s="3"/>
    </row>
    <row r="13" spans="2:8" ht="12.75">
      <c r="B13" s="3"/>
      <c r="C13" s="3"/>
      <c r="D13" s="3"/>
      <c r="E13" s="3"/>
      <c r="F13" s="3"/>
      <c r="G13" s="3"/>
      <c r="H13" s="3"/>
    </row>
    <row r="14" spans="2:8" ht="12.75">
      <c r="B14" s="3"/>
      <c r="C14" s="3"/>
      <c r="D14" s="3"/>
      <c r="E14" s="3"/>
      <c r="F14" s="3"/>
      <c r="G14" s="4"/>
      <c r="H14" s="3"/>
    </row>
    <row r="15" spans="2:8" ht="12.75">
      <c r="B15" s="3"/>
      <c r="C15" s="3"/>
      <c r="D15" s="3"/>
      <c r="E15" s="3"/>
      <c r="F15" s="3"/>
      <c r="G15" s="4"/>
      <c r="H15" s="3"/>
    </row>
    <row r="16" spans="2:13" ht="12.75">
      <c r="B16" s="3"/>
      <c r="C16" s="3"/>
      <c r="D16" s="3"/>
      <c r="H16" s="3"/>
      <c r="K16" s="108"/>
      <c r="L16" s="109"/>
      <c r="M16" s="109"/>
    </row>
    <row r="17" spans="2:13" ht="12.75">
      <c r="B17" s="3"/>
      <c r="C17" s="3"/>
      <c r="D17" s="3"/>
      <c r="K17" s="108"/>
      <c r="L17" s="109"/>
      <c r="M17" s="109"/>
    </row>
  </sheetData>
  <sheetProtection/>
  <mergeCells count="6">
    <mergeCell ref="K16:M16"/>
    <mergeCell ref="K17:M17"/>
    <mergeCell ref="B10:M10"/>
    <mergeCell ref="B11:M11"/>
    <mergeCell ref="A3:M3"/>
    <mergeCell ref="A7:I7"/>
  </mergeCell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Header>&amp;LZnak sprawy: CZMZ/2500/14/2020&amp;RZałącznik nr 6 do SIWZ</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Z19"/>
  <sheetViews>
    <sheetView view="pageBreakPreview" zoomScale="60" zoomScaleNormal="249" zoomScalePageLayoutView="153" workbookViewId="0" topLeftCell="A1">
      <selection activeCell="A3" sqref="A3:M3"/>
    </sheetView>
  </sheetViews>
  <sheetFormatPr defaultColWidth="8.796875" defaultRowHeight="14.25"/>
  <cols>
    <col min="1" max="1" width="2.8984375" style="1" customWidth="1"/>
    <col min="2" max="2" width="9" style="1" customWidth="1"/>
    <col min="3" max="3" width="7.5" style="1" customWidth="1"/>
    <col min="4" max="4" width="9" style="1" customWidth="1"/>
    <col min="5" max="5" width="7.09765625" style="1" customWidth="1"/>
    <col min="6" max="6" width="8.09765625" style="1" customWidth="1"/>
    <col min="7" max="7" width="9.8984375" style="1" customWidth="1"/>
    <col min="8" max="8" width="4.59765625" style="1" customWidth="1"/>
    <col min="9" max="9" width="7.59765625" style="1" customWidth="1"/>
    <col min="10" max="10" width="11.59765625" style="1" customWidth="1"/>
    <col min="11" max="11" width="6.59765625" style="1" customWidth="1"/>
    <col min="12" max="12" width="9.59765625" style="1" customWidth="1"/>
    <col min="13" max="13" width="14.59765625" style="1" customWidth="1"/>
    <col min="14" max="14" width="11.09765625" style="1" customWidth="1"/>
    <col min="15" max="15" width="7.59765625" style="1" customWidth="1"/>
    <col min="16" max="16384" width="9" style="1" customWidth="1"/>
  </cols>
  <sheetData>
    <row r="1" spans="1:14" s="18" customFormat="1" ht="15.75">
      <c r="A1" s="59"/>
      <c r="B1" s="59"/>
      <c r="C1" s="59"/>
      <c r="D1" s="59"/>
      <c r="E1" s="59"/>
      <c r="F1" s="59"/>
      <c r="G1" s="59"/>
      <c r="J1" s="57"/>
      <c r="K1" s="58"/>
      <c r="L1" s="58"/>
      <c r="M1" s="20"/>
      <c r="N1" s="20"/>
    </row>
    <row r="3" spans="1:14" s="28" customFormat="1" ht="30.75" customHeight="1">
      <c r="A3" s="116" t="s">
        <v>72</v>
      </c>
      <c r="B3" s="117"/>
      <c r="C3" s="117"/>
      <c r="D3" s="117"/>
      <c r="E3" s="117"/>
      <c r="F3" s="117"/>
      <c r="G3" s="117"/>
      <c r="H3" s="117"/>
      <c r="I3" s="117"/>
      <c r="J3" s="117"/>
      <c r="K3" s="117"/>
      <c r="L3" s="117"/>
      <c r="M3" s="117"/>
      <c r="N3" s="71"/>
    </row>
    <row r="4" spans="1:10" ht="12.75">
      <c r="A4" s="27"/>
      <c r="B4" s="27"/>
      <c r="C4" s="27"/>
      <c r="D4" s="27"/>
      <c r="E4" s="27"/>
      <c r="F4" s="27"/>
      <c r="G4" s="27"/>
      <c r="H4" s="26"/>
      <c r="I4" s="26"/>
      <c r="J4" s="26"/>
    </row>
    <row r="5" spans="1:15" ht="51" customHeight="1">
      <c r="A5" s="16" t="s">
        <v>18</v>
      </c>
      <c r="B5" s="16" t="s">
        <v>17</v>
      </c>
      <c r="C5" s="16" t="s">
        <v>16</v>
      </c>
      <c r="D5" s="16" t="s">
        <v>15</v>
      </c>
      <c r="E5" s="16" t="s">
        <v>14</v>
      </c>
      <c r="F5" s="16" t="s">
        <v>13</v>
      </c>
      <c r="G5" s="16" t="s">
        <v>12</v>
      </c>
      <c r="H5" s="16" t="s">
        <v>11</v>
      </c>
      <c r="I5" s="16" t="s">
        <v>10</v>
      </c>
      <c r="J5" s="25" t="s">
        <v>9</v>
      </c>
      <c r="K5" s="25" t="s">
        <v>8</v>
      </c>
      <c r="L5" s="25" t="s">
        <v>7</v>
      </c>
      <c r="M5" s="82" t="s">
        <v>23</v>
      </c>
      <c r="N5" s="15" t="s">
        <v>74</v>
      </c>
      <c r="O5" s="85"/>
    </row>
    <row r="6" spans="1:18" ht="42" customHeight="1">
      <c r="A6" s="22">
        <v>1</v>
      </c>
      <c r="B6" s="22"/>
      <c r="C6" s="22">
        <v>2</v>
      </c>
      <c r="D6" s="77">
        <v>75</v>
      </c>
      <c r="E6" s="78" t="s">
        <v>66</v>
      </c>
      <c r="F6" s="24" t="s">
        <v>2</v>
      </c>
      <c r="G6" s="23" t="s">
        <v>22</v>
      </c>
      <c r="H6" s="22">
        <v>24</v>
      </c>
      <c r="I6" s="21"/>
      <c r="J6" s="21">
        <f>H6*I6</f>
        <v>0</v>
      </c>
      <c r="K6" s="9"/>
      <c r="L6" s="8">
        <f>J6*0.08</f>
        <v>0</v>
      </c>
      <c r="M6" s="83">
        <f>J6+L6</f>
        <v>0</v>
      </c>
      <c r="N6" s="8"/>
      <c r="O6" s="3"/>
      <c r="R6" s="69"/>
    </row>
    <row r="7" spans="1:18" ht="42" customHeight="1">
      <c r="A7" s="22">
        <v>2</v>
      </c>
      <c r="B7" s="22"/>
      <c r="C7" s="22">
        <v>0</v>
      </c>
      <c r="D7" s="22">
        <v>75</v>
      </c>
      <c r="E7" s="24">
        <v>27</v>
      </c>
      <c r="F7" s="24" t="s">
        <v>37</v>
      </c>
      <c r="G7" s="23" t="s">
        <v>65</v>
      </c>
      <c r="H7" s="22">
        <v>36</v>
      </c>
      <c r="I7" s="21"/>
      <c r="J7" s="21">
        <f>H7*I7</f>
        <v>0</v>
      </c>
      <c r="K7" s="9"/>
      <c r="L7" s="8">
        <f>J7*0.08</f>
        <v>0</v>
      </c>
      <c r="M7" s="83">
        <f>J7+L7</f>
        <v>0</v>
      </c>
      <c r="N7" s="8"/>
      <c r="O7" s="3"/>
      <c r="R7" s="69"/>
    </row>
    <row r="8" spans="1:18" ht="25.5" customHeight="1">
      <c r="A8" s="22">
        <v>3</v>
      </c>
      <c r="B8" s="22"/>
      <c r="C8" s="22">
        <v>2</v>
      </c>
      <c r="D8" s="22">
        <v>75</v>
      </c>
      <c r="E8" s="22" t="s">
        <v>21</v>
      </c>
      <c r="F8" s="24" t="s">
        <v>20</v>
      </c>
      <c r="G8" s="23" t="s">
        <v>19</v>
      </c>
      <c r="H8" s="22">
        <v>108</v>
      </c>
      <c r="I8" s="21"/>
      <c r="J8" s="21">
        <f>H8*I8</f>
        <v>0</v>
      </c>
      <c r="K8" s="9"/>
      <c r="L8" s="8">
        <f>J8*0.08</f>
        <v>0</v>
      </c>
      <c r="M8" s="83">
        <f>J8+L8</f>
        <v>0</v>
      </c>
      <c r="N8" s="8"/>
      <c r="O8" s="3"/>
      <c r="R8" s="69"/>
    </row>
    <row r="9" spans="1:15" ht="20.25">
      <c r="A9" s="113" t="s">
        <v>0</v>
      </c>
      <c r="B9" s="114"/>
      <c r="C9" s="114"/>
      <c r="D9" s="114"/>
      <c r="E9" s="114"/>
      <c r="F9" s="114"/>
      <c r="G9" s="114"/>
      <c r="H9" s="114"/>
      <c r="I9" s="115"/>
      <c r="J9" s="6">
        <f>SUM(J6:J8)</f>
        <v>0</v>
      </c>
      <c r="K9" s="7"/>
      <c r="L9" s="6">
        <f>SUM(L6:L8)</f>
        <v>0</v>
      </c>
      <c r="M9" s="84">
        <f>SUM(M6:M8)</f>
        <v>0</v>
      </c>
      <c r="N9" s="6"/>
      <c r="O9" s="3"/>
    </row>
    <row r="11" spans="10:14" ht="12.75">
      <c r="J11" s="63"/>
      <c r="M11" s="62"/>
      <c r="N11" s="62"/>
    </row>
    <row r="12" spans="2:14" ht="12.75">
      <c r="B12" s="110"/>
      <c r="C12" s="110"/>
      <c r="D12" s="110"/>
      <c r="E12" s="110"/>
      <c r="F12" s="110"/>
      <c r="G12" s="110"/>
      <c r="H12" s="110"/>
      <c r="I12" s="109"/>
      <c r="J12" s="109"/>
      <c r="K12" s="109"/>
      <c r="L12" s="109"/>
      <c r="M12" s="109"/>
      <c r="N12" s="2"/>
    </row>
    <row r="13" spans="2:26" ht="24.75" customHeight="1">
      <c r="B13" s="110"/>
      <c r="C13" s="110"/>
      <c r="D13" s="110"/>
      <c r="E13" s="110"/>
      <c r="F13" s="110"/>
      <c r="G13" s="110"/>
      <c r="H13" s="110"/>
      <c r="I13" s="109"/>
      <c r="J13" s="109"/>
      <c r="K13" s="109"/>
      <c r="L13" s="109"/>
      <c r="M13" s="109"/>
      <c r="N13" s="110"/>
      <c r="O13" s="110"/>
      <c r="P13" s="110"/>
      <c r="Q13" s="110"/>
      <c r="R13" s="110"/>
      <c r="S13" s="110"/>
      <c r="T13" s="110"/>
      <c r="U13" s="110"/>
      <c r="V13" s="109"/>
      <c r="W13" s="109"/>
      <c r="X13" s="109"/>
      <c r="Y13" s="109"/>
      <c r="Z13" s="109"/>
    </row>
    <row r="14" spans="2:8" ht="12.75">
      <c r="B14" s="3"/>
      <c r="C14" s="3"/>
      <c r="D14" s="3"/>
      <c r="E14" s="3"/>
      <c r="F14" s="3"/>
      <c r="G14" s="3"/>
      <c r="H14" s="3"/>
    </row>
    <row r="15" spans="2:8" ht="12.75">
      <c r="B15" s="3"/>
      <c r="C15" s="3"/>
      <c r="D15" s="3"/>
      <c r="E15" s="3"/>
      <c r="F15" s="3"/>
      <c r="G15" s="3"/>
      <c r="H15" s="3"/>
    </row>
    <row r="16" spans="2:8" ht="12.75">
      <c r="B16" s="3"/>
      <c r="C16" s="3"/>
      <c r="D16" s="3"/>
      <c r="E16" s="3"/>
      <c r="F16" s="3"/>
      <c r="G16" s="3"/>
      <c r="H16" s="3"/>
    </row>
    <row r="17" spans="2:8" ht="12.75">
      <c r="B17" s="3"/>
      <c r="C17" s="3"/>
      <c r="D17" s="3"/>
      <c r="E17" s="3"/>
      <c r="F17" s="3"/>
      <c r="G17" s="3"/>
      <c r="H17" s="3"/>
    </row>
    <row r="18" spans="2:14" ht="12.75">
      <c r="B18" s="3"/>
      <c r="C18" s="3"/>
      <c r="D18" s="3"/>
      <c r="H18" s="3"/>
      <c r="K18" s="108"/>
      <c r="L18" s="109"/>
      <c r="M18" s="109"/>
      <c r="N18" s="2"/>
    </row>
    <row r="19" spans="2:14" ht="12.75">
      <c r="B19" s="3"/>
      <c r="C19" s="3"/>
      <c r="D19" s="3"/>
      <c r="K19" s="108"/>
      <c r="L19" s="109"/>
      <c r="M19" s="109"/>
      <c r="N19" s="2"/>
    </row>
  </sheetData>
  <sheetProtection/>
  <mergeCells count="7">
    <mergeCell ref="N13:Z13"/>
    <mergeCell ref="K19:M19"/>
    <mergeCell ref="B12:M12"/>
    <mergeCell ref="B13:M13"/>
    <mergeCell ref="K18:M18"/>
    <mergeCell ref="A3:M3"/>
    <mergeCell ref="A9:I9"/>
  </mergeCells>
  <printOptions/>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Header>&amp;LZnak sprawy: CZMZ/2500/14/2020&amp;RZał. nr 6 do SIWZ</oddHeader>
  </headerFooter>
  <drawing r:id="rId1"/>
</worksheet>
</file>

<file path=xl/worksheets/sheet3.xml><?xml version="1.0" encoding="utf-8"?>
<worksheet xmlns="http://schemas.openxmlformats.org/spreadsheetml/2006/main" xmlns:r="http://schemas.openxmlformats.org/officeDocument/2006/relationships">
  <dimension ref="A1:Q25"/>
  <sheetViews>
    <sheetView view="pageBreakPreview" zoomScale="60" zoomScalePageLayoutView="212" workbookViewId="0" topLeftCell="A1">
      <selection activeCell="A3" sqref="A3:M3"/>
    </sheetView>
  </sheetViews>
  <sheetFormatPr defaultColWidth="8.796875" defaultRowHeight="14.25"/>
  <cols>
    <col min="1" max="1" width="4.09765625" style="1" customWidth="1"/>
    <col min="2" max="2" width="10.09765625" style="1" customWidth="1"/>
    <col min="3" max="3" width="7.3984375" style="1" customWidth="1"/>
    <col min="4" max="4" width="7.09765625" style="1" customWidth="1"/>
    <col min="5" max="5" width="9.09765625" style="1" bestFit="1" customWidth="1"/>
    <col min="6" max="6" width="8.8984375" style="1" customWidth="1"/>
    <col min="7" max="7" width="10.59765625" style="1" customWidth="1"/>
    <col min="8" max="8" width="6.59765625" style="1" customWidth="1"/>
    <col min="9" max="9" width="7.09765625" style="1" customWidth="1"/>
    <col min="10" max="10" width="13" style="1" bestFit="1" customWidth="1"/>
    <col min="11" max="11" width="9.09765625" style="1" bestFit="1" customWidth="1"/>
    <col min="12" max="12" width="14.09765625" style="1" customWidth="1"/>
    <col min="13" max="13" width="13.09765625" style="1" customWidth="1"/>
    <col min="14" max="16384" width="9" style="1" customWidth="1"/>
  </cols>
  <sheetData>
    <row r="1" spans="1:13" s="18" customFormat="1" ht="15.75">
      <c r="A1" s="118"/>
      <c r="B1" s="118"/>
      <c r="C1" s="118"/>
      <c r="D1" s="118"/>
      <c r="E1" s="118"/>
      <c r="F1" s="118"/>
      <c r="G1" s="118"/>
      <c r="J1" s="119"/>
      <c r="K1" s="120"/>
      <c r="L1" s="120"/>
      <c r="M1" s="20"/>
    </row>
    <row r="2" spans="1:13" ht="15.75">
      <c r="A2" s="59"/>
      <c r="B2" s="59"/>
      <c r="C2" s="59"/>
      <c r="D2" s="59"/>
      <c r="E2" s="59"/>
      <c r="F2" s="59"/>
      <c r="G2" s="59"/>
      <c r="H2" s="18"/>
      <c r="I2" s="18"/>
      <c r="J2" s="57"/>
      <c r="K2" s="58"/>
      <c r="L2" s="58"/>
      <c r="M2" s="20"/>
    </row>
    <row r="3" spans="1:13" s="19" customFormat="1" ht="26.25" customHeight="1">
      <c r="A3" s="121" t="s">
        <v>79</v>
      </c>
      <c r="B3" s="121"/>
      <c r="C3" s="121"/>
      <c r="D3" s="121"/>
      <c r="E3" s="121"/>
      <c r="F3" s="121"/>
      <c r="G3" s="121"/>
      <c r="H3" s="121"/>
      <c r="I3" s="121"/>
      <c r="J3" s="121"/>
      <c r="K3" s="121"/>
      <c r="L3" s="121"/>
      <c r="M3" s="121"/>
    </row>
    <row r="4" spans="1:13" s="19" customFormat="1" ht="15.75" customHeight="1">
      <c r="A4" s="38"/>
      <c r="B4" s="1"/>
      <c r="C4" s="1"/>
      <c r="D4" s="1"/>
      <c r="E4" s="1"/>
      <c r="F4" s="1"/>
      <c r="G4" s="1"/>
      <c r="H4" s="1"/>
      <c r="I4" s="1"/>
      <c r="J4" s="1"/>
      <c r="K4" s="1"/>
      <c r="L4" s="1"/>
      <c r="M4" s="1"/>
    </row>
    <row r="5" spans="1:10" s="19" customFormat="1" ht="12.75">
      <c r="A5" s="37"/>
      <c r="B5" s="37"/>
      <c r="C5" s="37"/>
      <c r="D5" s="37"/>
      <c r="E5" s="37"/>
      <c r="F5" s="37"/>
      <c r="G5" s="37"/>
      <c r="H5" s="37"/>
      <c r="I5" s="36"/>
      <c r="J5" s="36"/>
    </row>
    <row r="6" spans="1:14" ht="51" customHeight="1">
      <c r="A6" s="16" t="s">
        <v>18</v>
      </c>
      <c r="B6" s="16" t="s">
        <v>17</v>
      </c>
      <c r="C6" s="16" t="s">
        <v>16</v>
      </c>
      <c r="D6" s="16" t="s">
        <v>15</v>
      </c>
      <c r="E6" s="16" t="s">
        <v>14</v>
      </c>
      <c r="F6" s="16" t="s">
        <v>13</v>
      </c>
      <c r="G6" s="16" t="s">
        <v>12</v>
      </c>
      <c r="H6" s="16" t="s">
        <v>11</v>
      </c>
      <c r="I6" s="16" t="s">
        <v>10</v>
      </c>
      <c r="J6" s="25" t="s">
        <v>9</v>
      </c>
      <c r="K6" s="25" t="s">
        <v>8</v>
      </c>
      <c r="L6" s="25" t="s">
        <v>7</v>
      </c>
      <c r="M6" s="25" t="s">
        <v>23</v>
      </c>
      <c r="N6" s="81" t="s">
        <v>74</v>
      </c>
    </row>
    <row r="7" spans="1:17" ht="25.5">
      <c r="A7" s="32">
        <v>1</v>
      </c>
      <c r="B7" s="32"/>
      <c r="C7" s="32">
        <v>0</v>
      </c>
      <c r="D7" s="35" t="s">
        <v>34</v>
      </c>
      <c r="E7" s="34" t="s">
        <v>35</v>
      </c>
      <c r="F7" s="35" t="s">
        <v>2</v>
      </c>
      <c r="G7" s="32" t="s">
        <v>1</v>
      </c>
      <c r="H7" s="32">
        <v>540</v>
      </c>
      <c r="I7" s="31"/>
      <c r="J7" s="31">
        <f aca="true" t="shared" si="0" ref="J7:J14">H7*I7</f>
        <v>0</v>
      </c>
      <c r="K7" s="30"/>
      <c r="L7" s="56">
        <f>M7-J7</f>
        <v>0</v>
      </c>
      <c r="M7" s="29">
        <f>J7*1.08</f>
        <v>0</v>
      </c>
      <c r="N7" s="7"/>
      <c r="Q7" s="69"/>
    </row>
    <row r="8" spans="1:17" ht="25.5">
      <c r="A8" s="32">
        <v>2</v>
      </c>
      <c r="B8" s="32"/>
      <c r="C8" s="32">
        <v>1</v>
      </c>
      <c r="D8" s="35" t="s">
        <v>34</v>
      </c>
      <c r="E8" s="34" t="s">
        <v>33</v>
      </c>
      <c r="F8" s="32" t="s">
        <v>2</v>
      </c>
      <c r="G8" s="32" t="s">
        <v>1</v>
      </c>
      <c r="H8" s="32">
        <v>180</v>
      </c>
      <c r="I8" s="31"/>
      <c r="J8" s="31">
        <f t="shared" si="0"/>
        <v>0</v>
      </c>
      <c r="K8" s="30"/>
      <c r="L8" s="56">
        <f aca="true" t="shared" si="1" ref="L8:L15">M8-J8</f>
        <v>0</v>
      </c>
      <c r="M8" s="29">
        <f aca="true" t="shared" si="2" ref="M8:M15">J8*1.08</f>
        <v>0</v>
      </c>
      <c r="N8" s="7"/>
      <c r="O8" s="3"/>
      <c r="Q8" s="69"/>
    </row>
    <row r="9" spans="1:17" ht="25.5">
      <c r="A9" s="32">
        <v>3</v>
      </c>
      <c r="B9" s="79"/>
      <c r="C9" s="32" t="s">
        <v>32</v>
      </c>
      <c r="D9" s="35" t="s">
        <v>31</v>
      </c>
      <c r="E9" s="34" t="s">
        <v>24</v>
      </c>
      <c r="F9" s="32" t="s">
        <v>2</v>
      </c>
      <c r="G9" s="32" t="s">
        <v>1</v>
      </c>
      <c r="H9" s="32">
        <v>2400</v>
      </c>
      <c r="I9" s="31"/>
      <c r="J9" s="31">
        <f t="shared" si="0"/>
        <v>0</v>
      </c>
      <c r="K9" s="30"/>
      <c r="L9" s="56">
        <f t="shared" si="1"/>
        <v>0</v>
      </c>
      <c r="M9" s="29">
        <f t="shared" si="2"/>
        <v>0</v>
      </c>
      <c r="N9" s="7"/>
      <c r="O9" s="70"/>
      <c r="Q9" s="69"/>
    </row>
    <row r="10" spans="1:17" ht="25.5">
      <c r="A10" s="32">
        <v>4</v>
      </c>
      <c r="B10" s="79"/>
      <c r="C10" s="32" t="s">
        <v>5</v>
      </c>
      <c r="D10" s="35" t="s">
        <v>31</v>
      </c>
      <c r="E10" s="34" t="s">
        <v>24</v>
      </c>
      <c r="F10" s="32" t="s">
        <v>2</v>
      </c>
      <c r="G10" s="32" t="s">
        <v>1</v>
      </c>
      <c r="H10" s="32">
        <v>1992</v>
      </c>
      <c r="I10" s="31"/>
      <c r="J10" s="31">
        <f t="shared" si="0"/>
        <v>0</v>
      </c>
      <c r="K10" s="30"/>
      <c r="L10" s="56">
        <f t="shared" si="1"/>
        <v>0</v>
      </c>
      <c r="M10" s="29">
        <f t="shared" si="2"/>
        <v>0</v>
      </c>
      <c r="N10" s="7"/>
      <c r="O10" s="70"/>
      <c r="Q10" s="69"/>
    </row>
    <row r="11" spans="1:17" ht="25.5">
      <c r="A11" s="32">
        <v>5</v>
      </c>
      <c r="B11" s="79"/>
      <c r="C11" s="32" t="s">
        <v>30</v>
      </c>
      <c r="D11" s="32">
        <v>45</v>
      </c>
      <c r="E11" s="33" t="s">
        <v>63</v>
      </c>
      <c r="F11" s="32" t="s">
        <v>2</v>
      </c>
      <c r="G11" s="32" t="s">
        <v>1</v>
      </c>
      <c r="H11" s="32">
        <v>792</v>
      </c>
      <c r="I11" s="31"/>
      <c r="J11" s="31">
        <f t="shared" si="0"/>
        <v>0</v>
      </c>
      <c r="K11" s="30"/>
      <c r="L11" s="56">
        <f t="shared" si="1"/>
        <v>0</v>
      </c>
      <c r="M11" s="29">
        <f t="shared" si="2"/>
        <v>0</v>
      </c>
      <c r="N11" s="7"/>
      <c r="O11" s="70"/>
      <c r="Q11" s="69"/>
    </row>
    <row r="12" spans="1:17" ht="27.75" customHeight="1">
      <c r="A12" s="32">
        <v>6</v>
      </c>
      <c r="B12" s="32"/>
      <c r="C12" s="32" t="s">
        <v>27</v>
      </c>
      <c r="D12" s="32">
        <v>45</v>
      </c>
      <c r="E12" s="33">
        <v>16</v>
      </c>
      <c r="F12" s="32" t="s">
        <v>2</v>
      </c>
      <c r="G12" s="32" t="s">
        <v>1</v>
      </c>
      <c r="H12" s="32">
        <v>72</v>
      </c>
      <c r="I12" s="31"/>
      <c r="J12" s="31">
        <f t="shared" si="0"/>
        <v>0</v>
      </c>
      <c r="K12" s="30"/>
      <c r="L12" s="56">
        <f t="shared" si="1"/>
        <v>0</v>
      </c>
      <c r="M12" s="29">
        <f t="shared" si="2"/>
        <v>0</v>
      </c>
      <c r="N12" s="7"/>
      <c r="O12" s="3"/>
      <c r="Q12" s="69"/>
    </row>
    <row r="13" spans="1:17" ht="30" customHeight="1">
      <c r="A13" s="32">
        <v>7</v>
      </c>
      <c r="B13" s="32"/>
      <c r="C13" s="32" t="s">
        <v>29</v>
      </c>
      <c r="D13" s="32" t="s">
        <v>25</v>
      </c>
      <c r="E13" s="33" t="s">
        <v>28</v>
      </c>
      <c r="F13" s="32" t="s">
        <v>2</v>
      </c>
      <c r="G13" s="32" t="s">
        <v>1</v>
      </c>
      <c r="H13" s="32">
        <v>36</v>
      </c>
      <c r="I13" s="31"/>
      <c r="J13" s="31">
        <f t="shared" si="0"/>
        <v>0</v>
      </c>
      <c r="K13" s="30"/>
      <c r="L13" s="56">
        <f t="shared" si="1"/>
        <v>0</v>
      </c>
      <c r="M13" s="29">
        <f t="shared" si="2"/>
        <v>0</v>
      </c>
      <c r="N13" s="7"/>
      <c r="Q13" s="69"/>
    </row>
    <row r="14" spans="1:17" ht="45" customHeight="1">
      <c r="A14" s="32">
        <v>8</v>
      </c>
      <c r="B14" s="32"/>
      <c r="C14" s="32" t="s">
        <v>27</v>
      </c>
      <c r="D14" s="32" t="s">
        <v>25</v>
      </c>
      <c r="E14" s="66" t="s">
        <v>67</v>
      </c>
      <c r="F14" s="32" t="s">
        <v>2</v>
      </c>
      <c r="G14" s="32" t="s">
        <v>26</v>
      </c>
      <c r="H14" s="32">
        <v>12</v>
      </c>
      <c r="I14" s="31"/>
      <c r="J14" s="31">
        <f t="shared" si="0"/>
        <v>0</v>
      </c>
      <c r="K14" s="30"/>
      <c r="L14" s="56">
        <f t="shared" si="1"/>
        <v>0</v>
      </c>
      <c r="M14" s="29">
        <f t="shared" si="2"/>
        <v>0</v>
      </c>
      <c r="N14" s="7"/>
      <c r="Q14" s="69"/>
    </row>
    <row r="15" spans="1:14" ht="45" customHeight="1">
      <c r="A15" s="113" t="s">
        <v>0</v>
      </c>
      <c r="B15" s="114"/>
      <c r="C15" s="114"/>
      <c r="D15" s="114"/>
      <c r="E15" s="114"/>
      <c r="F15" s="114"/>
      <c r="G15" s="114"/>
      <c r="H15" s="114"/>
      <c r="I15" s="115"/>
      <c r="J15" s="6">
        <f>SUM(J7:J14)</f>
        <v>0</v>
      </c>
      <c r="K15" s="7"/>
      <c r="L15" s="6">
        <f t="shared" si="1"/>
        <v>0</v>
      </c>
      <c r="M15" s="6">
        <f t="shared" si="2"/>
        <v>0</v>
      </c>
      <c r="N15" s="7"/>
    </row>
    <row r="16" spans="10:13" ht="12.75">
      <c r="J16" s="55"/>
      <c r="M16" s="55"/>
    </row>
    <row r="17" ht="12.75">
      <c r="M17" s="62"/>
    </row>
    <row r="18" spans="2:13" ht="12.75">
      <c r="B18" s="110"/>
      <c r="C18" s="110"/>
      <c r="D18" s="110"/>
      <c r="E18" s="110"/>
      <c r="F18" s="110"/>
      <c r="G18" s="110"/>
      <c r="H18" s="110"/>
      <c r="I18" s="109"/>
      <c r="J18" s="109"/>
      <c r="K18" s="109"/>
      <c r="L18" s="109"/>
      <c r="M18" s="109"/>
    </row>
    <row r="19" spans="2:13" ht="12.75">
      <c r="B19" s="110"/>
      <c r="C19" s="110"/>
      <c r="D19" s="110"/>
      <c r="E19" s="110"/>
      <c r="F19" s="110"/>
      <c r="G19" s="110"/>
      <c r="H19" s="110"/>
      <c r="I19" s="109"/>
      <c r="J19" s="109"/>
      <c r="K19" s="109"/>
      <c r="L19" s="109"/>
      <c r="M19" s="109"/>
    </row>
    <row r="20" spans="2:8" ht="24.75" customHeight="1">
      <c r="B20" s="3"/>
      <c r="C20" s="3"/>
      <c r="D20" s="3"/>
      <c r="E20" s="3"/>
      <c r="F20" s="3"/>
      <c r="G20" s="3"/>
      <c r="H20" s="3"/>
    </row>
    <row r="21" spans="2:8" ht="12.75">
      <c r="B21" s="3"/>
      <c r="C21" s="3"/>
      <c r="D21" s="3"/>
      <c r="E21" s="3"/>
      <c r="F21" s="3"/>
      <c r="G21" s="3"/>
      <c r="H21" s="3"/>
    </row>
    <row r="22" spans="2:8" ht="12.75">
      <c r="B22" s="3"/>
      <c r="C22" s="3"/>
      <c r="D22" s="3"/>
      <c r="E22" s="3"/>
      <c r="F22" s="3"/>
      <c r="G22" s="3"/>
      <c r="H22" s="3"/>
    </row>
    <row r="23" spans="2:8" ht="12.75">
      <c r="B23" s="3"/>
      <c r="C23" s="3"/>
      <c r="D23" s="3"/>
      <c r="E23" s="3"/>
      <c r="F23" s="3"/>
      <c r="G23" s="3"/>
      <c r="H23" s="3"/>
    </row>
    <row r="24" spans="2:13" ht="12.75">
      <c r="B24" s="3"/>
      <c r="C24" s="3"/>
      <c r="D24" s="3"/>
      <c r="H24" s="3"/>
      <c r="K24" s="108"/>
      <c r="L24" s="109"/>
      <c r="M24" s="109"/>
    </row>
    <row r="25" spans="2:13" ht="12.75">
      <c r="B25" s="3"/>
      <c r="C25" s="3"/>
      <c r="D25" s="3"/>
      <c r="K25" s="108"/>
      <c r="L25" s="109"/>
      <c r="M25" s="109"/>
    </row>
  </sheetData>
  <sheetProtection/>
  <mergeCells count="8">
    <mergeCell ref="K25:M25"/>
    <mergeCell ref="A1:G1"/>
    <mergeCell ref="B18:M18"/>
    <mergeCell ref="B19:M19"/>
    <mergeCell ref="K24:M24"/>
    <mergeCell ref="A15:I15"/>
    <mergeCell ref="J1:L1"/>
    <mergeCell ref="A3:M3"/>
  </mergeCells>
  <printOptions horizontalCentered="1"/>
  <pageMargins left="0.984251968503937" right="0.984251968503937" top="0.984251968503937" bottom="0.984251968503937" header="0.5118110236220472" footer="0.5118110236220472"/>
  <pageSetup horizontalDpi="600" verticalDpi="600" orientation="landscape" paperSize="9" scale="76" r:id="rId2"/>
  <headerFooter alignWithMargins="0">
    <oddHeader>&amp;LZnak sprawy: CZMZ/2500/14/2020&amp;RZał. nr 6 do SIWZ</oddHeader>
  </headerFooter>
  <drawing r:id="rId1"/>
</worksheet>
</file>

<file path=xl/worksheets/sheet4.xml><?xml version="1.0" encoding="utf-8"?>
<worksheet xmlns="http://schemas.openxmlformats.org/spreadsheetml/2006/main" xmlns:r="http://schemas.openxmlformats.org/officeDocument/2006/relationships">
  <dimension ref="A1:R40"/>
  <sheetViews>
    <sheetView tabSelected="1" view="pageBreakPreview" zoomScale="60" zoomScalePageLayoutView="248" workbookViewId="0" topLeftCell="A1">
      <selection activeCell="A3" sqref="A3:M3"/>
    </sheetView>
  </sheetViews>
  <sheetFormatPr defaultColWidth="8.796875" defaultRowHeight="14.25" customHeight="1"/>
  <cols>
    <col min="1" max="1" width="4.59765625" style="1" customWidth="1"/>
    <col min="2" max="2" width="9.5" style="1" customWidth="1"/>
    <col min="3" max="6" width="9" style="1" customWidth="1"/>
    <col min="7" max="7" width="11.09765625" style="1" customWidth="1"/>
    <col min="8" max="9" width="9" style="1" customWidth="1"/>
    <col min="10" max="10" width="11.3984375" style="1" customWidth="1"/>
    <col min="11" max="11" width="8.09765625" style="1" bestFit="1" customWidth="1"/>
    <col min="12" max="12" width="10.59765625" style="1" bestFit="1" customWidth="1"/>
    <col min="13" max="13" width="11.09765625" style="1" customWidth="1"/>
    <col min="14" max="14" width="10.59765625" style="1" customWidth="1"/>
    <col min="15" max="15" width="5.3984375" style="1" hidden="1" customWidth="1"/>
    <col min="16" max="27" width="9" style="1" hidden="1" customWidth="1"/>
    <col min="28" max="28" width="4.59765625" style="1" hidden="1" customWidth="1"/>
    <col min="29" max="29" width="0.8984375" style="1" customWidth="1"/>
    <col min="30" max="34" width="9" style="1" hidden="1" customWidth="1"/>
    <col min="35" max="16384" width="9" style="1" customWidth="1"/>
  </cols>
  <sheetData>
    <row r="1" spans="1:14" ht="14.25" customHeight="1">
      <c r="A1" s="59"/>
      <c r="B1" s="59"/>
      <c r="C1" s="59"/>
      <c r="D1" s="59"/>
      <c r="E1" s="59"/>
      <c r="F1" s="59"/>
      <c r="G1" s="59"/>
      <c r="H1" s="18"/>
      <c r="I1" s="18"/>
      <c r="J1" s="57"/>
      <c r="K1" s="58"/>
      <c r="L1" s="58"/>
      <c r="M1" s="20"/>
      <c r="N1" s="20"/>
    </row>
    <row r="3" spans="1:14" ht="50.25" customHeight="1">
      <c r="A3" s="122" t="s">
        <v>73</v>
      </c>
      <c r="B3" s="123"/>
      <c r="C3" s="123"/>
      <c r="D3" s="123"/>
      <c r="E3" s="123"/>
      <c r="F3" s="123"/>
      <c r="G3" s="123"/>
      <c r="H3" s="123"/>
      <c r="I3" s="123"/>
      <c r="J3" s="123"/>
      <c r="K3" s="123"/>
      <c r="L3" s="123"/>
      <c r="M3" s="123"/>
      <c r="N3" s="80"/>
    </row>
    <row r="4" spans="1:14" ht="14.25" customHeight="1">
      <c r="A4" s="45"/>
      <c r="B4" s="105"/>
      <c r="C4" s="105"/>
      <c r="D4" s="105"/>
      <c r="E4" s="105"/>
      <c r="F4" s="105"/>
      <c r="G4" s="105"/>
      <c r="H4" s="105"/>
      <c r="I4" s="45"/>
      <c r="J4" s="60"/>
      <c r="K4" s="61"/>
      <c r="L4" s="61"/>
      <c r="M4" s="61"/>
      <c r="N4" s="61"/>
    </row>
    <row r="5" spans="1:14" ht="14.25" customHeight="1">
      <c r="A5" s="45"/>
      <c r="B5" s="105"/>
      <c r="C5" s="127"/>
      <c r="D5" s="127"/>
      <c r="E5" s="127"/>
      <c r="F5" s="127"/>
      <c r="G5" s="127"/>
      <c r="H5" s="105"/>
      <c r="I5" s="45"/>
      <c r="J5" s="60"/>
      <c r="K5" s="61"/>
      <c r="L5" s="61"/>
      <c r="M5" s="61"/>
      <c r="N5" s="61"/>
    </row>
    <row r="6" spans="1:14" ht="59.25" customHeight="1">
      <c r="A6" s="16" t="s">
        <v>18</v>
      </c>
      <c r="B6" s="106" t="s">
        <v>17</v>
      </c>
      <c r="C6" s="107" t="s">
        <v>16</v>
      </c>
      <c r="D6" s="107" t="s">
        <v>15</v>
      </c>
      <c r="E6" s="107" t="s">
        <v>14</v>
      </c>
      <c r="F6" s="107" t="s">
        <v>13</v>
      </c>
      <c r="G6" s="107" t="s">
        <v>12</v>
      </c>
      <c r="H6" s="106" t="s">
        <v>61</v>
      </c>
      <c r="I6" s="16" t="s">
        <v>62</v>
      </c>
      <c r="J6" s="25" t="s">
        <v>9</v>
      </c>
      <c r="K6" s="25" t="s">
        <v>8</v>
      </c>
      <c r="L6" s="25" t="s">
        <v>7</v>
      </c>
      <c r="M6" s="25" t="s">
        <v>23</v>
      </c>
      <c r="N6" s="15" t="s">
        <v>74</v>
      </c>
    </row>
    <row r="7" spans="1:18" ht="14.25" customHeight="1">
      <c r="A7" s="40">
        <v>1</v>
      </c>
      <c r="B7" s="40"/>
      <c r="C7" s="40">
        <v>0</v>
      </c>
      <c r="D7" s="40" t="s">
        <v>54</v>
      </c>
      <c r="E7" s="40"/>
      <c r="F7" s="40"/>
      <c r="G7" s="44"/>
      <c r="H7" s="40">
        <v>96</v>
      </c>
      <c r="I7" s="21"/>
      <c r="J7" s="21">
        <f aca="true" t="shared" si="0" ref="J7:J27">H7*I7</f>
        <v>0</v>
      </c>
      <c r="K7" s="43"/>
      <c r="L7" s="42">
        <f aca="true" t="shared" si="1" ref="L7:L27">J7*0.08</f>
        <v>0</v>
      </c>
      <c r="M7" s="42">
        <f aca="true" t="shared" si="2" ref="M7:M27">J7+L7</f>
        <v>0</v>
      </c>
      <c r="N7" s="42"/>
      <c r="R7" s="69"/>
    </row>
    <row r="8" spans="1:18" ht="14.25" customHeight="1">
      <c r="A8" s="40">
        <v>2</v>
      </c>
      <c r="B8" s="40"/>
      <c r="C8" s="40">
        <v>0</v>
      </c>
      <c r="D8" s="40" t="s">
        <v>53</v>
      </c>
      <c r="E8" s="40"/>
      <c r="F8" s="40"/>
      <c r="G8" s="44"/>
      <c r="H8" s="40">
        <v>36</v>
      </c>
      <c r="I8" s="21"/>
      <c r="J8" s="21">
        <f t="shared" si="0"/>
        <v>0</v>
      </c>
      <c r="K8" s="43"/>
      <c r="L8" s="42">
        <f t="shared" si="1"/>
        <v>0</v>
      </c>
      <c r="M8" s="42">
        <f t="shared" si="2"/>
        <v>0</v>
      </c>
      <c r="N8" s="42"/>
      <c r="R8" s="69"/>
    </row>
    <row r="9" spans="1:18" ht="14.25" customHeight="1">
      <c r="A9" s="40">
        <v>3</v>
      </c>
      <c r="B9" s="40"/>
      <c r="C9" s="40">
        <v>0</v>
      </c>
      <c r="D9" s="40" t="s">
        <v>40</v>
      </c>
      <c r="E9" s="40">
        <v>30</v>
      </c>
      <c r="F9" s="40" t="s">
        <v>20</v>
      </c>
      <c r="G9" s="44" t="s">
        <v>38</v>
      </c>
      <c r="H9" s="40">
        <v>108</v>
      </c>
      <c r="I9" s="21"/>
      <c r="J9" s="21">
        <f t="shared" si="0"/>
        <v>0</v>
      </c>
      <c r="K9" s="43"/>
      <c r="L9" s="42">
        <f t="shared" si="1"/>
        <v>0</v>
      </c>
      <c r="M9" s="42">
        <f t="shared" si="2"/>
        <v>0</v>
      </c>
      <c r="N9" s="42"/>
      <c r="R9" s="69"/>
    </row>
    <row r="10" spans="1:18" ht="14.25" customHeight="1">
      <c r="A10" s="40">
        <v>4</v>
      </c>
      <c r="B10" s="40"/>
      <c r="C10" s="40">
        <v>0</v>
      </c>
      <c r="D10" s="40" t="s">
        <v>40</v>
      </c>
      <c r="E10" s="40" t="s">
        <v>52</v>
      </c>
      <c r="F10" s="40" t="s">
        <v>20</v>
      </c>
      <c r="G10" s="44" t="s">
        <v>38</v>
      </c>
      <c r="H10" s="40">
        <v>180</v>
      </c>
      <c r="I10" s="21"/>
      <c r="J10" s="21">
        <f t="shared" si="0"/>
        <v>0</v>
      </c>
      <c r="K10" s="43"/>
      <c r="L10" s="42">
        <f t="shared" si="1"/>
        <v>0</v>
      </c>
      <c r="M10" s="42">
        <f t="shared" si="2"/>
        <v>0</v>
      </c>
      <c r="N10" s="42"/>
      <c r="R10" s="69"/>
    </row>
    <row r="11" spans="1:18" ht="27.75" customHeight="1">
      <c r="A11" s="40">
        <v>5</v>
      </c>
      <c r="B11" s="40"/>
      <c r="C11" s="40">
        <v>0</v>
      </c>
      <c r="D11" s="40" t="s">
        <v>40</v>
      </c>
      <c r="E11" s="40">
        <v>48</v>
      </c>
      <c r="F11" s="40" t="s">
        <v>20</v>
      </c>
      <c r="G11" s="44" t="s">
        <v>1</v>
      </c>
      <c r="H11" s="40">
        <v>108</v>
      </c>
      <c r="I11" s="21"/>
      <c r="J11" s="21">
        <f t="shared" si="0"/>
        <v>0</v>
      </c>
      <c r="K11" s="43"/>
      <c r="L11" s="42">
        <f t="shared" si="1"/>
        <v>0</v>
      </c>
      <c r="M11" s="42">
        <f t="shared" si="2"/>
        <v>0</v>
      </c>
      <c r="N11" s="42"/>
      <c r="R11" s="69"/>
    </row>
    <row r="12" spans="1:18" ht="14.25" customHeight="1">
      <c r="A12" s="40">
        <v>7</v>
      </c>
      <c r="B12" s="40"/>
      <c r="C12" s="40">
        <v>1</v>
      </c>
      <c r="D12" s="40" t="s">
        <v>47</v>
      </c>
      <c r="E12" s="40"/>
      <c r="F12" s="40"/>
      <c r="G12" s="44"/>
      <c r="H12" s="40">
        <v>36</v>
      </c>
      <c r="I12" s="21"/>
      <c r="J12" s="21">
        <f t="shared" si="0"/>
        <v>0</v>
      </c>
      <c r="K12" s="43"/>
      <c r="L12" s="42">
        <f t="shared" si="1"/>
        <v>0</v>
      </c>
      <c r="M12" s="42">
        <f t="shared" si="2"/>
        <v>0</v>
      </c>
      <c r="N12" s="42"/>
      <c r="R12" s="69"/>
    </row>
    <row r="13" spans="1:18" ht="14.25" customHeight="1">
      <c r="A13" s="40">
        <v>8</v>
      </c>
      <c r="B13" s="40"/>
      <c r="C13" s="40">
        <v>1</v>
      </c>
      <c r="D13" s="40" t="s">
        <v>40</v>
      </c>
      <c r="E13" s="40">
        <v>40</v>
      </c>
      <c r="F13" s="40" t="s">
        <v>20</v>
      </c>
      <c r="G13" s="44" t="s">
        <v>38</v>
      </c>
      <c r="H13" s="40">
        <v>720</v>
      </c>
      <c r="I13" s="21"/>
      <c r="J13" s="21">
        <f t="shared" si="0"/>
        <v>0</v>
      </c>
      <c r="K13" s="43"/>
      <c r="L13" s="42">
        <f t="shared" si="1"/>
        <v>0</v>
      </c>
      <c r="M13" s="42">
        <f t="shared" si="2"/>
        <v>0</v>
      </c>
      <c r="N13" s="42"/>
      <c r="R13" s="69"/>
    </row>
    <row r="14" spans="1:18" ht="14.25" customHeight="1">
      <c r="A14" s="40">
        <v>9</v>
      </c>
      <c r="B14" s="40"/>
      <c r="C14" s="40">
        <v>1</v>
      </c>
      <c r="D14" s="40" t="s">
        <v>40</v>
      </c>
      <c r="E14" s="40" t="s">
        <v>51</v>
      </c>
      <c r="F14" s="40" t="s">
        <v>20</v>
      </c>
      <c r="G14" s="44" t="s">
        <v>38</v>
      </c>
      <c r="H14" s="40">
        <v>108</v>
      </c>
      <c r="I14" s="21"/>
      <c r="J14" s="21">
        <f t="shared" si="0"/>
        <v>0</v>
      </c>
      <c r="K14" s="43"/>
      <c r="L14" s="42">
        <f t="shared" si="1"/>
        <v>0</v>
      </c>
      <c r="M14" s="42">
        <f t="shared" si="2"/>
        <v>0</v>
      </c>
      <c r="N14" s="42"/>
      <c r="R14" s="69"/>
    </row>
    <row r="15" spans="1:18" ht="14.25" customHeight="1">
      <c r="A15" s="40">
        <v>10</v>
      </c>
      <c r="B15" s="40"/>
      <c r="C15" s="40">
        <v>1</v>
      </c>
      <c r="D15" s="40">
        <v>90</v>
      </c>
      <c r="E15" s="40" t="s">
        <v>50</v>
      </c>
      <c r="F15" s="40" t="s">
        <v>20</v>
      </c>
      <c r="G15" s="44" t="s">
        <v>38</v>
      </c>
      <c r="H15" s="40">
        <v>36</v>
      </c>
      <c r="I15" s="21"/>
      <c r="J15" s="21">
        <f t="shared" si="0"/>
        <v>0</v>
      </c>
      <c r="K15" s="43"/>
      <c r="L15" s="42">
        <f t="shared" si="1"/>
        <v>0</v>
      </c>
      <c r="M15" s="42">
        <f t="shared" si="2"/>
        <v>0</v>
      </c>
      <c r="N15" s="42"/>
      <c r="R15" s="69"/>
    </row>
    <row r="16" spans="1:18" ht="14.25" customHeight="1">
      <c r="A16" s="40">
        <v>12</v>
      </c>
      <c r="B16" s="40"/>
      <c r="C16" s="40">
        <v>2</v>
      </c>
      <c r="D16" s="40" t="s">
        <v>47</v>
      </c>
      <c r="E16" s="40"/>
      <c r="F16" s="40"/>
      <c r="G16" s="44"/>
      <c r="H16" s="40">
        <v>72</v>
      </c>
      <c r="I16" s="21"/>
      <c r="J16" s="21">
        <f t="shared" si="0"/>
        <v>0</v>
      </c>
      <c r="K16" s="43"/>
      <c r="L16" s="42">
        <f t="shared" si="1"/>
        <v>0</v>
      </c>
      <c r="M16" s="42">
        <f t="shared" si="2"/>
        <v>0</v>
      </c>
      <c r="N16" s="42"/>
      <c r="R16" s="69"/>
    </row>
    <row r="17" spans="1:18" ht="14.25" customHeight="1">
      <c r="A17" s="40">
        <v>13</v>
      </c>
      <c r="B17" s="40"/>
      <c r="C17" s="40">
        <v>2</v>
      </c>
      <c r="D17" s="40">
        <v>90</v>
      </c>
      <c r="E17" s="40" t="s">
        <v>46</v>
      </c>
      <c r="F17" s="40" t="s">
        <v>20</v>
      </c>
      <c r="G17" s="44" t="s">
        <v>38</v>
      </c>
      <c r="H17" s="40">
        <v>1260</v>
      </c>
      <c r="I17" s="21"/>
      <c r="J17" s="21">
        <f t="shared" si="0"/>
        <v>0</v>
      </c>
      <c r="K17" s="43"/>
      <c r="L17" s="42">
        <f t="shared" si="1"/>
        <v>0</v>
      </c>
      <c r="M17" s="42">
        <f t="shared" si="2"/>
        <v>0</v>
      </c>
      <c r="N17" s="42"/>
      <c r="R17" s="69"/>
    </row>
    <row r="18" spans="1:18" ht="14.25" customHeight="1">
      <c r="A18" s="40">
        <v>14</v>
      </c>
      <c r="B18" s="40"/>
      <c r="C18" s="40" t="s">
        <v>32</v>
      </c>
      <c r="D18" s="40" t="s">
        <v>45</v>
      </c>
      <c r="E18" s="40"/>
      <c r="F18" s="40"/>
      <c r="G18" s="44"/>
      <c r="H18" s="40">
        <v>96</v>
      </c>
      <c r="I18" s="21"/>
      <c r="J18" s="21">
        <f t="shared" si="0"/>
        <v>0</v>
      </c>
      <c r="K18" s="43"/>
      <c r="L18" s="42">
        <f t="shared" si="1"/>
        <v>0</v>
      </c>
      <c r="M18" s="42">
        <f t="shared" si="2"/>
        <v>0</v>
      </c>
      <c r="N18" s="42"/>
      <c r="R18" s="69"/>
    </row>
    <row r="19" spans="1:18" ht="14.25" customHeight="1">
      <c r="A19" s="40">
        <v>15</v>
      </c>
      <c r="B19" s="40"/>
      <c r="C19" s="40" t="s">
        <v>32</v>
      </c>
      <c r="D19" s="40" t="s">
        <v>44</v>
      </c>
      <c r="E19" s="40"/>
      <c r="F19" s="40"/>
      <c r="G19" s="44"/>
      <c r="H19" s="40">
        <v>360</v>
      </c>
      <c r="I19" s="21"/>
      <c r="J19" s="21">
        <f t="shared" si="0"/>
        <v>0</v>
      </c>
      <c r="K19" s="43"/>
      <c r="L19" s="42">
        <f t="shared" si="1"/>
        <v>0</v>
      </c>
      <c r="M19" s="42">
        <f t="shared" si="2"/>
        <v>0</v>
      </c>
      <c r="N19" s="42"/>
      <c r="R19" s="69"/>
    </row>
    <row r="20" spans="1:18" ht="14.25" customHeight="1">
      <c r="A20" s="40">
        <v>16</v>
      </c>
      <c r="B20" s="40"/>
      <c r="C20" s="40" t="s">
        <v>32</v>
      </c>
      <c r="D20" s="40" t="s">
        <v>40</v>
      </c>
      <c r="E20" s="40" t="s">
        <v>43</v>
      </c>
      <c r="F20" s="40" t="s">
        <v>20</v>
      </c>
      <c r="G20" s="44" t="s">
        <v>38</v>
      </c>
      <c r="H20" s="40">
        <v>252</v>
      </c>
      <c r="I20" s="21"/>
      <c r="J20" s="21">
        <f t="shared" si="0"/>
        <v>0</v>
      </c>
      <c r="K20" s="43"/>
      <c r="L20" s="42">
        <f t="shared" si="1"/>
        <v>0</v>
      </c>
      <c r="M20" s="42">
        <f t="shared" si="2"/>
        <v>0</v>
      </c>
      <c r="N20" s="42"/>
      <c r="R20" s="69"/>
    </row>
    <row r="21" spans="1:18" ht="14.25" customHeight="1">
      <c r="A21" s="40">
        <v>17</v>
      </c>
      <c r="B21" s="40"/>
      <c r="C21" s="40" t="s">
        <v>32</v>
      </c>
      <c r="D21" s="40" t="s">
        <v>40</v>
      </c>
      <c r="E21" s="40" t="s">
        <v>42</v>
      </c>
      <c r="F21" s="40" t="s">
        <v>20</v>
      </c>
      <c r="G21" s="44" t="s">
        <v>38</v>
      </c>
      <c r="H21" s="40">
        <v>36</v>
      </c>
      <c r="I21" s="21"/>
      <c r="J21" s="21">
        <f t="shared" si="0"/>
        <v>0</v>
      </c>
      <c r="K21" s="43"/>
      <c r="L21" s="42">
        <f t="shared" si="1"/>
        <v>0</v>
      </c>
      <c r="M21" s="42">
        <f t="shared" si="2"/>
        <v>0</v>
      </c>
      <c r="N21" s="42"/>
      <c r="R21" s="69"/>
    </row>
    <row r="22" spans="1:18" ht="33" customHeight="1">
      <c r="A22" s="40">
        <v>18</v>
      </c>
      <c r="B22" s="40"/>
      <c r="C22" s="40" t="s">
        <v>32</v>
      </c>
      <c r="D22" s="40" t="s">
        <v>40</v>
      </c>
      <c r="E22" s="40">
        <v>30</v>
      </c>
      <c r="F22" s="40" t="s">
        <v>2</v>
      </c>
      <c r="G22" s="44" t="s">
        <v>1</v>
      </c>
      <c r="H22" s="40">
        <v>468</v>
      </c>
      <c r="I22" s="21"/>
      <c r="J22" s="21">
        <f t="shared" si="0"/>
        <v>0</v>
      </c>
      <c r="K22" s="43"/>
      <c r="L22" s="42">
        <f t="shared" si="1"/>
        <v>0</v>
      </c>
      <c r="M22" s="42">
        <f t="shared" si="2"/>
        <v>0</v>
      </c>
      <c r="N22" s="42"/>
      <c r="R22" s="69"/>
    </row>
    <row r="23" spans="1:18" ht="14.25" customHeight="1">
      <c r="A23" s="40">
        <v>19</v>
      </c>
      <c r="B23" s="40"/>
      <c r="C23" s="40" t="s">
        <v>5</v>
      </c>
      <c r="D23" s="40" t="s">
        <v>40</v>
      </c>
      <c r="E23" s="40" t="s">
        <v>39</v>
      </c>
      <c r="F23" s="40" t="s">
        <v>20</v>
      </c>
      <c r="G23" s="44" t="s">
        <v>38</v>
      </c>
      <c r="H23" s="40">
        <v>216</v>
      </c>
      <c r="I23" s="21"/>
      <c r="J23" s="21">
        <f t="shared" si="0"/>
        <v>0</v>
      </c>
      <c r="K23" s="43"/>
      <c r="L23" s="42">
        <f t="shared" si="1"/>
        <v>0</v>
      </c>
      <c r="M23" s="42">
        <f t="shared" si="2"/>
        <v>0</v>
      </c>
      <c r="N23" s="42"/>
      <c r="R23" s="69"/>
    </row>
    <row r="24" spans="1:18" ht="14.25" customHeight="1">
      <c r="A24" s="40">
        <v>20</v>
      </c>
      <c r="B24" s="40"/>
      <c r="C24" s="40" t="s">
        <v>5</v>
      </c>
      <c r="D24" s="40" t="s">
        <v>41</v>
      </c>
      <c r="E24" s="40"/>
      <c r="F24" s="40"/>
      <c r="G24" s="44"/>
      <c r="H24" s="40">
        <v>36</v>
      </c>
      <c r="I24" s="21"/>
      <c r="J24" s="21">
        <f t="shared" si="0"/>
        <v>0</v>
      </c>
      <c r="K24" s="43"/>
      <c r="L24" s="42">
        <f t="shared" si="1"/>
        <v>0</v>
      </c>
      <c r="M24" s="42">
        <f t="shared" si="2"/>
        <v>0</v>
      </c>
      <c r="N24" s="42"/>
      <c r="R24" s="69"/>
    </row>
    <row r="25" spans="1:18" ht="25.5" customHeight="1">
      <c r="A25" s="40">
        <v>21</v>
      </c>
      <c r="B25" s="40"/>
      <c r="C25" s="40" t="s">
        <v>5</v>
      </c>
      <c r="D25" s="40" t="s">
        <v>40</v>
      </c>
      <c r="E25" s="40">
        <v>30</v>
      </c>
      <c r="F25" s="40" t="s">
        <v>2</v>
      </c>
      <c r="G25" s="44" t="s">
        <v>1</v>
      </c>
      <c r="H25" s="40">
        <v>108</v>
      </c>
      <c r="I25" s="21"/>
      <c r="J25" s="21">
        <f t="shared" si="0"/>
        <v>0</v>
      </c>
      <c r="K25" s="43"/>
      <c r="L25" s="42">
        <f t="shared" si="1"/>
        <v>0</v>
      </c>
      <c r="M25" s="42">
        <f t="shared" si="2"/>
        <v>0</v>
      </c>
      <c r="N25" s="42"/>
      <c r="R25" s="69"/>
    </row>
    <row r="26" spans="1:18" ht="14.25" customHeight="1">
      <c r="A26" s="40">
        <v>22</v>
      </c>
      <c r="B26" s="40"/>
      <c r="C26" s="40" t="s">
        <v>30</v>
      </c>
      <c r="D26" s="40" t="s">
        <v>40</v>
      </c>
      <c r="E26" s="40" t="s">
        <v>39</v>
      </c>
      <c r="F26" s="40" t="s">
        <v>20</v>
      </c>
      <c r="G26" s="44" t="s">
        <v>38</v>
      </c>
      <c r="H26" s="40">
        <v>108</v>
      </c>
      <c r="I26" s="21"/>
      <c r="J26" s="21">
        <f t="shared" si="0"/>
        <v>0</v>
      </c>
      <c r="K26" s="43"/>
      <c r="L26" s="42">
        <f t="shared" si="1"/>
        <v>0</v>
      </c>
      <c r="M26" s="42">
        <f t="shared" si="2"/>
        <v>0</v>
      </c>
      <c r="N26" s="42"/>
      <c r="R26" s="69"/>
    </row>
    <row r="27" spans="1:18" ht="48.75" customHeight="1">
      <c r="A27" s="40">
        <v>23</v>
      </c>
      <c r="B27" s="40"/>
      <c r="C27" s="40" t="s">
        <v>27</v>
      </c>
      <c r="D27" s="40">
        <v>45</v>
      </c>
      <c r="E27" s="40">
        <v>16</v>
      </c>
      <c r="F27" s="40" t="s">
        <v>37</v>
      </c>
      <c r="G27" s="44" t="s">
        <v>36</v>
      </c>
      <c r="H27" s="40">
        <v>36</v>
      </c>
      <c r="I27" s="21"/>
      <c r="J27" s="21">
        <f t="shared" si="0"/>
        <v>0</v>
      </c>
      <c r="K27" s="43"/>
      <c r="L27" s="42">
        <f t="shared" si="1"/>
        <v>0</v>
      </c>
      <c r="M27" s="42">
        <f t="shared" si="2"/>
        <v>0</v>
      </c>
      <c r="N27" s="42"/>
      <c r="R27" s="69"/>
    </row>
    <row r="28" spans="1:14" ht="14.25" customHeight="1">
      <c r="A28" s="124" t="s">
        <v>0</v>
      </c>
      <c r="B28" s="125"/>
      <c r="C28" s="126"/>
      <c r="D28" s="40"/>
      <c r="E28" s="40"/>
      <c r="F28" s="40"/>
      <c r="G28" s="40"/>
      <c r="H28" s="40"/>
      <c r="I28" s="40"/>
      <c r="J28" s="21">
        <f>SUM(J7:J27)</f>
        <v>0</v>
      </c>
      <c r="K28" s="39"/>
      <c r="L28" s="41">
        <f>SUM(L7:L27)</f>
        <v>0</v>
      </c>
      <c r="M28" s="41">
        <f>SUM(M7:M27)</f>
        <v>0</v>
      </c>
      <c r="N28" s="41"/>
    </row>
    <row r="30" spans="10:14" ht="14.25" customHeight="1">
      <c r="J30" s="63"/>
      <c r="M30" s="62"/>
      <c r="N30" s="62"/>
    </row>
    <row r="31" spans="2:14" ht="14.25" customHeight="1">
      <c r="B31" s="110"/>
      <c r="C31" s="110"/>
      <c r="D31" s="110"/>
      <c r="E31" s="110"/>
      <c r="F31" s="110"/>
      <c r="G31" s="110"/>
      <c r="H31" s="110"/>
      <c r="I31" s="110"/>
      <c r="J31" s="110"/>
      <c r="K31" s="110"/>
      <c r="L31" s="110"/>
      <c r="M31" s="110"/>
      <c r="N31" s="2"/>
    </row>
    <row r="32" spans="2:14" ht="14.25" customHeight="1">
      <c r="B32" s="110"/>
      <c r="C32" s="110"/>
      <c r="D32" s="110"/>
      <c r="E32" s="110"/>
      <c r="F32" s="110"/>
      <c r="G32" s="110"/>
      <c r="H32" s="110"/>
      <c r="I32" s="110"/>
      <c r="J32" s="110"/>
      <c r="K32" s="110"/>
      <c r="L32" s="110"/>
      <c r="M32" s="110"/>
      <c r="N32" s="2"/>
    </row>
    <row r="33" spans="2:8" ht="14.25" customHeight="1">
      <c r="B33" s="3"/>
      <c r="C33" s="3"/>
      <c r="D33" s="3"/>
      <c r="E33" s="3"/>
      <c r="F33" s="3"/>
      <c r="G33" s="3"/>
      <c r="H33" s="3"/>
    </row>
    <row r="34" spans="2:8" ht="14.25" customHeight="1">
      <c r="B34" s="3"/>
      <c r="C34" s="3"/>
      <c r="D34" s="3"/>
      <c r="E34" s="3"/>
      <c r="F34" s="3"/>
      <c r="G34" s="4"/>
      <c r="H34" s="3"/>
    </row>
    <row r="35" spans="2:8" ht="14.25" customHeight="1">
      <c r="B35" s="3"/>
      <c r="C35" s="3"/>
      <c r="D35" s="3"/>
      <c r="E35" s="3"/>
      <c r="F35" s="3"/>
      <c r="G35" s="3"/>
      <c r="H35" s="3"/>
    </row>
    <row r="36" spans="2:8" ht="14.25" customHeight="1">
      <c r="B36" s="3"/>
      <c r="C36" s="3"/>
      <c r="D36" s="3"/>
      <c r="E36" s="3"/>
      <c r="F36" s="3"/>
      <c r="G36" s="3"/>
      <c r="H36" s="3"/>
    </row>
    <row r="37" spans="2:14" ht="14.25" customHeight="1">
      <c r="B37" s="3"/>
      <c r="C37" s="3"/>
      <c r="D37" s="3"/>
      <c r="H37" s="3"/>
      <c r="K37" s="108"/>
      <c r="L37" s="109"/>
      <c r="M37" s="109"/>
      <c r="N37" s="2"/>
    </row>
    <row r="38" spans="2:14" ht="14.25" customHeight="1">
      <c r="B38" s="3"/>
      <c r="C38" s="3"/>
      <c r="D38" s="3"/>
      <c r="K38" s="108"/>
      <c r="L38" s="109"/>
      <c r="M38" s="109"/>
      <c r="N38" s="2"/>
    </row>
    <row r="40" spans="1:14" ht="14.25" customHeight="1">
      <c r="A40" s="118"/>
      <c r="B40" s="118"/>
      <c r="C40" s="118"/>
      <c r="D40" s="118"/>
      <c r="E40" s="118"/>
      <c r="F40" s="118"/>
      <c r="G40" s="118"/>
      <c r="H40" s="18"/>
      <c r="I40" s="18"/>
      <c r="J40" s="18"/>
      <c r="K40" s="18"/>
      <c r="L40" s="20"/>
      <c r="M40" s="20"/>
      <c r="N40" s="20"/>
    </row>
  </sheetData>
  <sheetProtection/>
  <mergeCells count="8">
    <mergeCell ref="B31:M31"/>
    <mergeCell ref="B32:M32"/>
    <mergeCell ref="K37:M37"/>
    <mergeCell ref="K38:M38"/>
    <mergeCell ref="A40:G40"/>
    <mergeCell ref="A3:M3"/>
    <mergeCell ref="A28:C28"/>
    <mergeCell ref="C5:G5"/>
  </mergeCells>
  <printOptions/>
  <pageMargins left="0.7086614173228347" right="0.7086614173228347" top="0.7480314960629921" bottom="0.7480314960629921" header="0.31496062992125984" footer="0.31496062992125984"/>
  <pageSetup horizontalDpi="600" verticalDpi="600" orientation="landscape" paperSize="9" scale="85" r:id="rId3"/>
  <headerFooter>
    <oddHeader>&amp;LZnak sprawy: CZMZ/2500/14/2020&amp;RZał. nr 6 do SIWZ</oddHeader>
  </headerFooter>
  <colBreaks count="1" manualBreakCount="1">
    <brk id="14" max="29" man="1"/>
  </colBreaks>
  <legacyDrawing r:id="rId2"/>
</worksheet>
</file>

<file path=xl/worksheets/sheet5.xml><?xml version="1.0" encoding="utf-8"?>
<worksheet xmlns="http://schemas.openxmlformats.org/spreadsheetml/2006/main" xmlns:r="http://schemas.openxmlformats.org/officeDocument/2006/relationships">
  <dimension ref="A3:O11"/>
  <sheetViews>
    <sheetView zoomScalePageLayoutView="296" workbookViewId="0" topLeftCell="A1">
      <selection activeCell="A3" sqref="A3:N3"/>
    </sheetView>
  </sheetViews>
  <sheetFormatPr defaultColWidth="8.8984375" defaultRowHeight="14.25"/>
  <cols>
    <col min="1" max="1" width="6.09765625" style="0" customWidth="1"/>
    <col min="2" max="2" width="11.19921875" style="0" customWidth="1"/>
    <col min="3" max="5" width="8.8984375" style="0" customWidth="1"/>
    <col min="6" max="6" width="9" style="0" customWidth="1"/>
    <col min="7" max="7" width="8.8984375" style="0" customWidth="1"/>
    <col min="8" max="8" width="64.3984375" style="0" hidden="1" customWidth="1"/>
    <col min="9" max="9" width="7.69921875" style="0" customWidth="1"/>
    <col min="10" max="10" width="9" style="0" customWidth="1"/>
    <col min="11" max="11" width="14.3984375" style="0" customWidth="1"/>
    <col min="12" max="13" width="9" style="0" customWidth="1"/>
    <col min="14" max="14" width="11.8984375" style="0" customWidth="1"/>
  </cols>
  <sheetData>
    <row r="3" spans="1:14" ht="52.5" customHeight="1">
      <c r="A3" s="122" t="s">
        <v>76</v>
      </c>
      <c r="B3" s="123"/>
      <c r="C3" s="123"/>
      <c r="D3" s="123"/>
      <c r="E3" s="123"/>
      <c r="F3" s="123"/>
      <c r="G3" s="123"/>
      <c r="H3" s="123"/>
      <c r="I3" s="123"/>
      <c r="J3" s="123"/>
      <c r="K3" s="123"/>
      <c r="L3" s="123"/>
      <c r="M3" s="123"/>
      <c r="N3" s="123"/>
    </row>
    <row r="6" spans="1:15" ht="51">
      <c r="A6" s="16" t="s">
        <v>18</v>
      </c>
      <c r="B6" s="16" t="s">
        <v>17</v>
      </c>
      <c r="C6" s="16" t="s">
        <v>16</v>
      </c>
      <c r="D6" s="16" t="s">
        <v>15</v>
      </c>
      <c r="E6" s="16" t="s">
        <v>14</v>
      </c>
      <c r="F6" s="16" t="s">
        <v>13</v>
      </c>
      <c r="G6" s="16" t="s">
        <v>12</v>
      </c>
      <c r="H6" s="16" t="s">
        <v>61</v>
      </c>
      <c r="I6" s="16" t="s">
        <v>95</v>
      </c>
      <c r="J6" s="16" t="s">
        <v>62</v>
      </c>
      <c r="K6" s="25" t="s">
        <v>9</v>
      </c>
      <c r="L6" s="25" t="s">
        <v>8</v>
      </c>
      <c r="M6" s="25" t="s">
        <v>7</v>
      </c>
      <c r="N6" s="25" t="s">
        <v>23</v>
      </c>
      <c r="O6" s="93" t="s">
        <v>78</v>
      </c>
    </row>
    <row r="7" spans="1:15" ht="14.25">
      <c r="A7" s="73">
        <v>1</v>
      </c>
      <c r="B7" s="73"/>
      <c r="C7" s="73">
        <v>0</v>
      </c>
      <c r="D7" s="73" t="s">
        <v>69</v>
      </c>
      <c r="E7" s="128" t="s">
        <v>70</v>
      </c>
      <c r="F7" s="129"/>
      <c r="G7" s="130"/>
      <c r="H7" s="73">
        <v>36</v>
      </c>
      <c r="I7" s="73">
        <v>36</v>
      </c>
      <c r="J7" s="74"/>
      <c r="K7" s="74">
        <f>H7*J7</f>
        <v>0</v>
      </c>
      <c r="L7" s="75"/>
      <c r="M7" s="76">
        <f>K7*0.08</f>
        <v>0</v>
      </c>
      <c r="N7" s="76">
        <f>K7+M7</f>
        <v>0</v>
      </c>
      <c r="O7" s="65"/>
    </row>
    <row r="8" spans="1:15" ht="14.25">
      <c r="A8" s="86">
        <v>2</v>
      </c>
      <c r="B8" s="86"/>
      <c r="C8" s="86">
        <v>1</v>
      </c>
      <c r="D8" s="86" t="s">
        <v>40</v>
      </c>
      <c r="E8" s="86" t="s">
        <v>49</v>
      </c>
      <c r="F8" s="86" t="s">
        <v>48</v>
      </c>
      <c r="G8" s="87" t="s">
        <v>38</v>
      </c>
      <c r="H8" s="86">
        <v>36</v>
      </c>
      <c r="I8" s="86">
        <v>36</v>
      </c>
      <c r="J8" s="88"/>
      <c r="K8" s="88">
        <f>H8*J8</f>
        <v>0</v>
      </c>
      <c r="L8" s="89"/>
      <c r="M8" s="90">
        <f>K8*0.08</f>
        <v>0</v>
      </c>
      <c r="N8" s="90">
        <f>K8+M8</f>
        <v>0</v>
      </c>
      <c r="O8" s="65"/>
    </row>
    <row r="9" spans="1:14" s="65" customFormat="1" ht="14.25">
      <c r="A9" s="131" t="s">
        <v>75</v>
      </c>
      <c r="B9" s="132"/>
      <c r="K9" s="91"/>
      <c r="N9" s="92">
        <f>SUM(N7:N8)</f>
        <v>0</v>
      </c>
    </row>
    <row r="11" ht="14.25">
      <c r="E11" s="72"/>
    </row>
  </sheetData>
  <sheetProtection/>
  <mergeCells count="3">
    <mergeCell ref="A3:N3"/>
    <mergeCell ref="E7:G7"/>
    <mergeCell ref="A9:B9"/>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Header>&amp;LZnak sprawy: CZMZ/2500/14/2020&amp;RZał. nr 6 do SIWZ</oddHeader>
  </headerFooter>
</worksheet>
</file>

<file path=xl/worksheets/sheet6.xml><?xml version="1.0" encoding="utf-8"?>
<worksheet xmlns="http://schemas.openxmlformats.org/spreadsheetml/2006/main" xmlns:r="http://schemas.openxmlformats.org/officeDocument/2006/relationships">
  <dimension ref="A1:J19"/>
  <sheetViews>
    <sheetView workbookViewId="0" topLeftCell="A1">
      <selection activeCell="A3" sqref="A3:I3"/>
    </sheetView>
  </sheetViews>
  <sheetFormatPr defaultColWidth="8.796875" defaultRowHeight="14.25"/>
  <cols>
    <col min="1" max="1" width="3.09765625" style="1" customWidth="1"/>
    <col min="2" max="2" width="27.59765625" style="1" customWidth="1"/>
    <col min="3" max="3" width="9.5" style="1" customWidth="1"/>
    <col min="4" max="4" width="7.09765625" style="1" customWidth="1"/>
    <col min="5" max="5" width="11.09765625" style="1" customWidth="1"/>
    <col min="6" max="6" width="13.19921875" style="1" customWidth="1"/>
    <col min="7" max="7" width="8.09765625" style="1" customWidth="1"/>
    <col min="8" max="8" width="12.59765625" style="1" customWidth="1"/>
    <col min="9" max="9" width="13.5" style="1" customWidth="1"/>
    <col min="10" max="16384" width="9" style="1" customWidth="1"/>
  </cols>
  <sheetData>
    <row r="1" spans="1:10" s="18" customFormat="1" ht="15.75">
      <c r="A1" s="118"/>
      <c r="B1" s="118"/>
      <c r="C1" s="118"/>
      <c r="D1" s="118"/>
      <c r="E1" s="118"/>
      <c r="F1" s="118"/>
      <c r="G1" s="118"/>
      <c r="H1" s="118"/>
      <c r="I1" s="111"/>
      <c r="J1" s="111"/>
    </row>
    <row r="2" spans="1:8" ht="15.75">
      <c r="A2" s="59"/>
      <c r="B2" s="59"/>
      <c r="C2" s="59"/>
      <c r="D2" s="59"/>
      <c r="E2" s="57"/>
      <c r="F2" s="58"/>
      <c r="G2" s="58"/>
      <c r="H2" s="20"/>
    </row>
    <row r="3" spans="1:9" ht="15.75">
      <c r="A3" s="133" t="s">
        <v>77</v>
      </c>
      <c r="B3" s="109"/>
      <c r="C3" s="109"/>
      <c r="D3" s="109"/>
      <c r="E3" s="109"/>
      <c r="F3" s="109"/>
      <c r="G3" s="109"/>
      <c r="H3" s="109"/>
      <c r="I3" s="109"/>
    </row>
    <row r="4" spans="1:8" ht="12.75">
      <c r="A4" s="54"/>
      <c r="B4" s="54"/>
      <c r="C4" s="54"/>
      <c r="D4" s="54"/>
      <c r="E4" s="54"/>
      <c r="F4" s="54"/>
      <c r="G4" s="54"/>
      <c r="H4" s="54"/>
    </row>
    <row r="5" spans="1:10" ht="63" customHeight="1">
      <c r="A5" s="15" t="s">
        <v>18</v>
      </c>
      <c r="B5" s="15" t="s">
        <v>60</v>
      </c>
      <c r="C5" s="15" t="s">
        <v>59</v>
      </c>
      <c r="D5" s="15" t="s">
        <v>95</v>
      </c>
      <c r="E5" s="15" t="s">
        <v>57</v>
      </c>
      <c r="F5" s="15" t="s">
        <v>9</v>
      </c>
      <c r="G5" s="15" t="s">
        <v>8</v>
      </c>
      <c r="H5" s="15" t="s">
        <v>7</v>
      </c>
      <c r="I5" s="15" t="s">
        <v>23</v>
      </c>
      <c r="J5" s="81" t="s">
        <v>78</v>
      </c>
    </row>
    <row r="6" spans="1:10" ht="63.75">
      <c r="A6" s="52">
        <v>1</v>
      </c>
      <c r="B6" s="53" t="s">
        <v>68</v>
      </c>
      <c r="C6" s="49" t="s">
        <v>55</v>
      </c>
      <c r="D6" s="49">
        <v>300</v>
      </c>
      <c r="E6" s="48"/>
      <c r="F6" s="48">
        <f>D6*E6</f>
        <v>0</v>
      </c>
      <c r="G6" s="47"/>
      <c r="H6" s="67">
        <f>F6*G6</f>
        <v>0</v>
      </c>
      <c r="I6" s="56">
        <f>F6+H6</f>
        <v>0</v>
      </c>
      <c r="J6" s="7"/>
    </row>
    <row r="7" spans="1:10" ht="39" customHeight="1">
      <c r="A7" s="52">
        <v>2</v>
      </c>
      <c r="B7" s="51" t="s">
        <v>56</v>
      </c>
      <c r="C7" s="50" t="s">
        <v>55</v>
      </c>
      <c r="D7" s="49">
        <v>15</v>
      </c>
      <c r="E7" s="48"/>
      <c r="F7" s="48">
        <f>D7*E7</f>
        <v>0</v>
      </c>
      <c r="G7" s="47"/>
      <c r="H7" s="67">
        <f>F7*G7</f>
        <v>0</v>
      </c>
      <c r="I7" s="56">
        <f>F7+H7</f>
        <v>0</v>
      </c>
      <c r="J7" s="7"/>
    </row>
    <row r="8" spans="1:10" ht="39" customHeight="1">
      <c r="A8" s="52">
        <v>3</v>
      </c>
      <c r="B8" s="51" t="s">
        <v>64</v>
      </c>
      <c r="C8" s="50" t="s">
        <v>55</v>
      </c>
      <c r="D8" s="49">
        <v>2</v>
      </c>
      <c r="E8" s="48"/>
      <c r="F8" s="48">
        <f>D8*E8</f>
        <v>0</v>
      </c>
      <c r="G8" s="47"/>
      <c r="H8" s="67">
        <f>F8*G8</f>
        <v>0</v>
      </c>
      <c r="I8" s="56">
        <f>F8+H8</f>
        <v>0</v>
      </c>
      <c r="J8" s="7"/>
    </row>
    <row r="9" spans="1:10" ht="20.25" customHeight="1">
      <c r="A9" s="113" t="s">
        <v>0</v>
      </c>
      <c r="B9" s="134"/>
      <c r="C9" s="134"/>
      <c r="D9" s="134"/>
      <c r="E9" s="115"/>
      <c r="F9" s="6"/>
      <c r="G9" s="7"/>
      <c r="H9" s="6">
        <f>SUM(H6:H8)</f>
        <v>0</v>
      </c>
      <c r="I9" s="6">
        <f>SUM(I6:I8)</f>
        <v>0</v>
      </c>
      <c r="J9" s="7"/>
    </row>
    <row r="11" spans="6:9" ht="12.75">
      <c r="F11" s="63"/>
      <c r="G11" s="5"/>
      <c r="H11" s="5"/>
      <c r="I11" s="64"/>
    </row>
    <row r="12" spans="2:9" ht="12.75">
      <c r="B12" s="46"/>
      <c r="C12" s="5"/>
      <c r="D12" s="5"/>
      <c r="E12" s="5"/>
      <c r="F12" s="5"/>
      <c r="G12" s="5"/>
      <c r="H12" s="5"/>
      <c r="I12" s="5"/>
    </row>
    <row r="13" spans="2:9" ht="24.75" customHeight="1">
      <c r="B13" s="46"/>
      <c r="C13" s="5"/>
      <c r="D13" s="5"/>
      <c r="E13" s="5"/>
      <c r="F13" s="5"/>
      <c r="G13" s="3"/>
      <c r="H13" s="3"/>
      <c r="I13" s="3"/>
    </row>
    <row r="14" spans="2:9" ht="12.75">
      <c r="B14" s="3"/>
      <c r="C14" s="3"/>
      <c r="D14" s="3"/>
      <c r="E14" s="3"/>
      <c r="F14" s="3"/>
      <c r="G14" s="3"/>
      <c r="H14" s="3"/>
      <c r="I14" s="3"/>
    </row>
    <row r="15" spans="2:9" ht="12.75">
      <c r="B15" s="3"/>
      <c r="C15" s="3"/>
      <c r="D15" s="3"/>
      <c r="E15" s="3"/>
      <c r="F15" s="3"/>
      <c r="G15" s="3"/>
      <c r="H15" s="3"/>
      <c r="I15" s="3"/>
    </row>
    <row r="16" spans="2:9" ht="12.75">
      <c r="B16" s="3"/>
      <c r="C16" s="3"/>
      <c r="D16" s="3"/>
      <c r="E16" s="3"/>
      <c r="F16" s="3"/>
      <c r="G16" s="3"/>
      <c r="H16" s="3"/>
      <c r="I16" s="3"/>
    </row>
    <row r="17" spans="2:9" ht="12.75">
      <c r="B17" s="3"/>
      <c r="C17" s="3"/>
      <c r="D17" s="3"/>
      <c r="E17" s="3"/>
      <c r="F17" s="3"/>
      <c r="I17" s="3"/>
    </row>
    <row r="18" spans="2:9" ht="12.75">
      <c r="B18" s="3"/>
      <c r="C18" s="3"/>
      <c r="D18" s="3"/>
      <c r="G18" s="108"/>
      <c r="H18" s="109"/>
      <c r="I18" s="109"/>
    </row>
    <row r="19" spans="2:9" ht="12.75">
      <c r="B19" s="3"/>
      <c r="C19" s="3"/>
      <c r="D19" s="3"/>
      <c r="G19" s="108"/>
      <c r="H19" s="109"/>
      <c r="I19" s="109"/>
    </row>
  </sheetData>
  <sheetProtection/>
  <mergeCells count="6">
    <mergeCell ref="G19:I19"/>
    <mergeCell ref="A1:H1"/>
    <mergeCell ref="G18:I18"/>
    <mergeCell ref="A3:I3"/>
    <mergeCell ref="A9:E9"/>
    <mergeCell ref="I1:J1"/>
  </mergeCells>
  <printOptions/>
  <pageMargins left="0.7480314960629921" right="0.7480314960629921" top="0.984251968503937" bottom="0.984251968503937" header="0.5118110236220472" footer="0.5118110236220472"/>
  <pageSetup horizontalDpi="600" verticalDpi="600" orientation="landscape" paperSize="9" scale="88" r:id="rId2"/>
  <headerFooter alignWithMargins="0">
    <oddHeader>&amp;LZnak sprawy: CZMZ/2500/14/2020&amp;RZał. nr  6 do SIWZ</oddHeader>
  </headerFooter>
  <drawing r:id="rId1"/>
</worksheet>
</file>

<file path=xl/worksheets/sheet7.xml><?xml version="1.0" encoding="utf-8"?>
<worksheet xmlns="http://schemas.openxmlformats.org/spreadsheetml/2006/main" xmlns:r="http://schemas.openxmlformats.org/officeDocument/2006/relationships">
  <dimension ref="A1:J19"/>
  <sheetViews>
    <sheetView view="pageBreakPreview" zoomScale="60" zoomScalePageLayoutView="0" workbookViewId="0" topLeftCell="A1">
      <selection activeCell="B2" sqref="B2"/>
    </sheetView>
  </sheetViews>
  <sheetFormatPr defaultColWidth="3.5" defaultRowHeight="14.25"/>
  <cols>
    <col min="1" max="1" width="3.5" style="94" bestFit="1" customWidth="1"/>
    <col min="2" max="2" width="29.3984375" style="94" customWidth="1"/>
    <col min="3" max="3" width="7.8984375" style="94" bestFit="1" customWidth="1"/>
    <col min="4" max="4" width="5.3984375" style="94" customWidth="1"/>
    <col min="5" max="5" width="12.19921875" style="94" customWidth="1"/>
    <col min="6" max="6" width="10.5" style="94" customWidth="1"/>
    <col min="7" max="7" width="6.19921875" style="94" bestFit="1" customWidth="1"/>
    <col min="8" max="8" width="9" style="94" customWidth="1"/>
    <col min="9" max="9" width="17.09765625" style="94" customWidth="1"/>
    <col min="10" max="255" width="9" style="94" customWidth="1"/>
    <col min="256" max="16384" width="3.5" style="94" bestFit="1" customWidth="1"/>
  </cols>
  <sheetData>
    <row r="1" ht="18.75">
      <c r="I1" s="95" t="s">
        <v>81</v>
      </c>
    </row>
    <row r="2" ht="15.75">
      <c r="B2" s="96" t="s">
        <v>94</v>
      </c>
    </row>
    <row r="4" spans="1:10" ht="38.25">
      <c r="A4" s="97" t="s">
        <v>18</v>
      </c>
      <c r="B4" s="97" t="s">
        <v>60</v>
      </c>
      <c r="C4" s="97" t="s">
        <v>59</v>
      </c>
      <c r="D4" s="97" t="s">
        <v>58</v>
      </c>
      <c r="E4" s="97" t="s">
        <v>82</v>
      </c>
      <c r="F4" s="97" t="s">
        <v>9</v>
      </c>
      <c r="G4" s="97" t="s">
        <v>8</v>
      </c>
      <c r="H4" s="97" t="s">
        <v>7</v>
      </c>
      <c r="I4" s="97" t="s">
        <v>6</v>
      </c>
      <c r="J4" s="98" t="s">
        <v>83</v>
      </c>
    </row>
    <row r="5" spans="1:10" ht="242.25">
      <c r="A5" s="99">
        <v>1</v>
      </c>
      <c r="B5" s="100" t="s">
        <v>84</v>
      </c>
      <c r="C5" s="99" t="s">
        <v>55</v>
      </c>
      <c r="D5" s="99">
        <v>700</v>
      </c>
      <c r="E5" s="101"/>
      <c r="F5" s="101"/>
      <c r="G5" s="101"/>
      <c r="H5" s="101"/>
      <c r="I5" s="101"/>
      <c r="J5" s="101"/>
    </row>
    <row r="6" spans="1:10" ht="184.5" customHeight="1">
      <c r="A6" s="102">
        <v>2</v>
      </c>
      <c r="B6" s="100" t="s">
        <v>85</v>
      </c>
      <c r="C6" s="99" t="s">
        <v>55</v>
      </c>
      <c r="D6" s="99">
        <v>1000</v>
      </c>
      <c r="E6" s="101"/>
      <c r="F6" s="101"/>
      <c r="G6" s="101"/>
      <c r="H6" s="101"/>
      <c r="I6" s="101"/>
      <c r="J6" s="101"/>
    </row>
    <row r="7" spans="1:10" ht="184.5" customHeight="1">
      <c r="A7" s="102">
        <v>3</v>
      </c>
      <c r="B7" s="100" t="s">
        <v>86</v>
      </c>
      <c r="C7" s="99" t="s">
        <v>55</v>
      </c>
      <c r="D7" s="99">
        <v>780</v>
      </c>
      <c r="E7" s="101"/>
      <c r="F7" s="101"/>
      <c r="G7" s="101"/>
      <c r="H7" s="101"/>
      <c r="I7" s="101"/>
      <c r="J7" s="101"/>
    </row>
    <row r="8" spans="1:10" ht="93" customHeight="1">
      <c r="A8" s="102">
        <v>4</v>
      </c>
      <c r="B8" s="100" t="s">
        <v>87</v>
      </c>
      <c r="C8" s="99" t="s">
        <v>55</v>
      </c>
      <c r="D8" s="103">
        <v>51000</v>
      </c>
      <c r="E8" s="101"/>
      <c r="F8" s="101"/>
      <c r="G8" s="101"/>
      <c r="H8" s="101"/>
      <c r="I8" s="101"/>
      <c r="J8" s="101"/>
    </row>
    <row r="9" spans="1:10" ht="208.5" customHeight="1">
      <c r="A9" s="102">
        <v>5</v>
      </c>
      <c r="B9" s="100" t="s">
        <v>88</v>
      </c>
      <c r="C9" s="99" t="s">
        <v>55</v>
      </c>
      <c r="D9" s="103">
        <v>10</v>
      </c>
      <c r="E9" s="101"/>
      <c r="F9" s="101"/>
      <c r="G9" s="101"/>
      <c r="H9" s="101"/>
      <c r="I9" s="101"/>
      <c r="J9" s="101"/>
    </row>
    <row r="10" spans="1:10" ht="20.25">
      <c r="A10" s="135"/>
      <c r="B10" s="136"/>
      <c r="C10" s="136"/>
      <c r="D10" s="137"/>
      <c r="E10" s="101"/>
      <c r="F10" s="101"/>
      <c r="G10" s="101"/>
      <c r="H10" s="101"/>
      <c r="I10" s="101"/>
      <c r="J10" s="101"/>
    </row>
    <row r="13" spans="2:9" ht="12.75">
      <c r="B13" s="138" t="s">
        <v>89</v>
      </c>
      <c r="C13" s="138"/>
      <c r="D13" s="138"/>
      <c r="E13" s="138"/>
      <c r="F13" s="138"/>
      <c r="G13" s="138"/>
      <c r="H13" s="138"/>
      <c r="I13" s="138"/>
    </row>
    <row r="14" spans="2:9" ht="12.75">
      <c r="B14" s="139"/>
      <c r="C14" s="139"/>
      <c r="D14" s="139"/>
      <c r="E14" s="139"/>
      <c r="F14" s="139"/>
      <c r="G14" s="139"/>
      <c r="H14" s="139"/>
      <c r="I14" s="139"/>
    </row>
    <row r="15" spans="2:9" ht="12.75">
      <c r="B15" s="104"/>
      <c r="C15" s="104"/>
      <c r="D15" s="104"/>
      <c r="E15" s="104"/>
      <c r="F15" s="104"/>
      <c r="G15" s="104"/>
      <c r="H15" s="104"/>
      <c r="I15" s="104"/>
    </row>
    <row r="16" spans="2:9" ht="12.75">
      <c r="B16" s="104"/>
      <c r="C16" s="104"/>
      <c r="D16" s="104"/>
      <c r="E16" s="104"/>
      <c r="F16" s="104"/>
      <c r="G16" s="104"/>
      <c r="H16" s="104"/>
      <c r="I16" s="104"/>
    </row>
    <row r="17" spans="2:9" ht="12.75">
      <c r="B17" s="104"/>
      <c r="C17" s="104"/>
      <c r="D17" s="104"/>
      <c r="E17" s="104"/>
      <c r="F17" s="104"/>
      <c r="G17" s="104"/>
      <c r="H17" s="104"/>
      <c r="I17" s="104"/>
    </row>
    <row r="18" spans="2:9" ht="12.75">
      <c r="B18" s="104" t="s">
        <v>90</v>
      </c>
      <c r="C18" s="104"/>
      <c r="D18" s="104"/>
      <c r="E18" s="104"/>
      <c r="F18" s="104"/>
      <c r="G18" s="139" t="s">
        <v>91</v>
      </c>
      <c r="H18" s="139"/>
      <c r="I18" s="104"/>
    </row>
    <row r="19" spans="2:8" ht="12.75">
      <c r="B19" s="104" t="s">
        <v>92</v>
      </c>
      <c r="C19" s="104"/>
      <c r="D19" s="104"/>
      <c r="E19" s="104"/>
      <c r="F19" s="139" t="s">
        <v>93</v>
      </c>
      <c r="G19" s="140"/>
      <c r="H19" s="140"/>
    </row>
  </sheetData>
  <sheetProtection/>
  <mergeCells count="5">
    <mergeCell ref="A10:D10"/>
    <mergeCell ref="B13:I13"/>
    <mergeCell ref="B14:I14"/>
    <mergeCell ref="G18:H18"/>
    <mergeCell ref="F19:H19"/>
  </mergeCells>
  <printOptions/>
  <pageMargins left="0.7086614173228347" right="0.7086614173228347" top="0.7480314960629921" bottom="0.7480314960629921" header="0.31496062992125984" footer="0.31496062992125984"/>
  <pageSetup horizontalDpi="600" verticalDpi="600" orientation="portrait" paperSize="9" scale="67" r:id="rId1"/>
  <headerFooter>
    <oddHeader xml:space="preserve">&amp;LZnak sprawy: CZMZ/2500/14/2020&amp;RZał. nr 6  do SIWZ  </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zoz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wisniewska</dc:creator>
  <cp:keywords/>
  <dc:description/>
  <cp:lastModifiedBy>jkozbial</cp:lastModifiedBy>
  <cp:lastPrinted>2020-06-01T06:38:48Z</cp:lastPrinted>
  <dcterms:created xsi:type="dcterms:W3CDTF">2015-04-17T08:10:06Z</dcterms:created>
  <dcterms:modified xsi:type="dcterms:W3CDTF">2020-06-01T10:51:04Z</dcterms:modified>
  <cp:category/>
  <cp:version/>
  <cp:contentType/>
  <cp:contentStatus/>
</cp:coreProperties>
</file>