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siluk.joanna\Desktop\IMPLANTY 08.2022\"/>
    </mc:Choice>
  </mc:AlternateContent>
  <xr:revisionPtr revIDLastSave="0" documentId="13_ncr:1_{3DD8FC30-D435-4B68-BB3A-849D6FC7ED2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akiet_3" sheetId="3" r:id="rId1"/>
    <sheet name="Pakiet_4" sheetId="4" r:id="rId2"/>
  </sheets>
  <definedNames>
    <definedName name="_xlnm.Print_Area" localSheetId="0">Pakiet_3!$A$1:$M$23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4" l="1"/>
  <c r="K10" i="4"/>
  <c r="L10" i="4" l="1"/>
  <c r="M10" i="4" s="1"/>
  <c r="J10" i="3"/>
  <c r="K9" i="4"/>
  <c r="J9" i="4"/>
  <c r="K8" i="4"/>
  <c r="J8" i="4"/>
  <c r="K7" i="4"/>
  <c r="L7" i="4" s="1"/>
  <c r="J7" i="4"/>
  <c r="K12" i="3"/>
  <c r="L12" i="3" s="1"/>
  <c r="M12" i="3" s="1"/>
  <c r="J12" i="3"/>
  <c r="K11" i="3"/>
  <c r="J11" i="3"/>
  <c r="K10" i="3"/>
  <c r="L10" i="3" s="1"/>
  <c r="K9" i="3"/>
  <c r="L9" i="3" s="1"/>
  <c r="M9" i="3" s="1"/>
  <c r="J9" i="3"/>
  <c r="K8" i="3"/>
  <c r="L8" i="3" s="1"/>
  <c r="M8" i="3" s="1"/>
  <c r="J8" i="3"/>
  <c r="K13" i="3" l="1"/>
  <c r="C14" i="3" s="1"/>
  <c r="L11" i="3"/>
  <c r="M11" i="3" s="1"/>
  <c r="M7" i="4"/>
  <c r="L8" i="4"/>
  <c r="L9" i="4"/>
  <c r="M9" i="4" s="1"/>
  <c r="M10" i="3"/>
  <c r="K11" i="4"/>
  <c r="L13" i="3" l="1"/>
  <c r="M13" i="3"/>
  <c r="C15" i="3" s="1"/>
  <c r="L11" i="4"/>
  <c r="M8" i="4"/>
  <c r="M11" i="4" s="1"/>
  <c r="C12" i="4"/>
  <c r="C13" i="4" l="1"/>
</calcChain>
</file>

<file path=xl/sharedStrings.xml><?xml version="1.0" encoding="utf-8"?>
<sst xmlns="http://schemas.openxmlformats.org/spreadsheetml/2006/main" count="87" uniqueCount="47">
  <si>
    <t>Formularz cenowy</t>
  </si>
  <si>
    <t>Załącznik Nr 1</t>
  </si>
  <si>
    <t>Lp.</t>
  </si>
  <si>
    <t>Nazwa przedmiotu zamówienia</t>
  </si>
  <si>
    <t>Nazwa handlowa przedm.zam.</t>
  </si>
  <si>
    <t>Pełny numer katalogowy</t>
  </si>
  <si>
    <t>Kraj Producenta i jego nazwa</t>
  </si>
  <si>
    <t>j.m.</t>
  </si>
  <si>
    <t>Ilość</t>
  </si>
  <si>
    <t>Cena jedn. netto w zł</t>
  </si>
  <si>
    <t>Stawka podatku VAT</t>
  </si>
  <si>
    <t>Cena jednostkowa brutto w zł</t>
  </si>
  <si>
    <t>Wartość netto w zł</t>
  </si>
  <si>
    <t>Wartość podatku VAT</t>
  </si>
  <si>
    <t>Wartość brutto w zł</t>
  </si>
  <si>
    <t>Iloczyn kolumn 8 i 9 dodany do poz. w kol. 8</t>
  </si>
  <si>
    <t>Iloczyn kolumny 7 i 8</t>
  </si>
  <si>
    <t>Iloczyn kolumny 11 i 9</t>
  </si>
  <si>
    <t>Suma kolumn 11 i 12</t>
  </si>
  <si>
    <t>1.</t>
  </si>
  <si>
    <t>szt.</t>
  </si>
  <si>
    <t>2.</t>
  </si>
  <si>
    <t>Razem:</t>
  </si>
  <si>
    <t>Łączna cena oferty netto:</t>
  </si>
  <si>
    <t>słownie:</t>
  </si>
  <si>
    <t>Łączna cena oferty brutto:</t>
  </si>
  <si>
    <t>W programie Excel proszę wypełniać jedynie biale pola arkusza.</t>
  </si>
  <si>
    <t>………………………………………….……………………………..</t>
  </si>
  <si>
    <t>Podpis Wykonawcy lub osoby upoważnionej</t>
  </si>
  <si>
    <t>3.</t>
  </si>
  <si>
    <t>Pakiet Nr 3a)</t>
  </si>
  <si>
    <t>Implant niewchłaniany bezwęzłowy  z  niewchłanilnego polimeru  PEEK CF z włóknami węglowymi. Implant o śr 2,8mm, 3,5mm i 4,5mm i 5,5mm z pierścieniami antywyrwaniowymi zakończony otworem. Implant bez podajnika w zestawie z przeciągaczem do nici, mocowany na podajniku wielorazowym. Implant 2,8 mm mocowany na podajniku jednorazowym.</t>
  </si>
  <si>
    <t>Implant niewchłanialny bezwęzłowy z niewchłanialnego polimeru PEEK z tytanowym czubkiem stozkowym z oczkiem do przeciagniecia min. 4 nici o gr. 2. Implant o śr.4,5 mm,5,5mm pierscieniami antywyrwaniowymi. Prowadnica zakończona metalowym talerzykiem do wbicia implantu bez potrzeby wykonania kanału kostnego.</t>
  </si>
  <si>
    <t>Taśma niewchłanialna z materiału z UHMWPE  o szer. 2,5 mm i dł. 90-100 cm. Pakowana pojedyńczo</t>
  </si>
  <si>
    <t>4.</t>
  </si>
  <si>
    <t>Nić niewchłanialna z UHMWPE o grubości USP 2, dł. 90cm z igłą okrągłą 1/2 koła o dł. 24-26mm. Nici w różnych kolorach lub każda z różnokolorowym przeplotem. Wykluczona nić tylko w kolorze białym. Pakowana pojedyńczo</t>
  </si>
  <si>
    <t>5.</t>
  </si>
  <si>
    <t>Nić niewchłanialna z UHMWPE o grubości USP2, długość 90cm bez igły. Dwie nici w saszetce, nici w różnych kolorach lub każda z nici z różnokolorowym przeplotem. Wykluczona nić tylko w kolorze białym.</t>
  </si>
  <si>
    <t>Nie dopuszcza się składania ofert częściowych w obrębie pakietu nr 3a).</t>
  </si>
  <si>
    <t>Jeżeli oferowany asortyment wymaga stosowania instrumentarium Dostawca w celu umożliwienia implantacji zakupionego asortymentu zobowiązuje się do bezpłatnego udostępnienia go Zamawiającemu na czas trwania umowy.</t>
  </si>
  <si>
    <t>Zamawiający wymaga doręczenia instrumentarium do wprowadzania kotwic oraz narzędzi do szycia tkanki „igłochwytaka”, prostego, zagiętego do góry w prawo oraz lewo, obcinaczki do nici, spychacza węzłów, chwytaka do tkanki oraz wysuwacza nici, raszpla do odświeżenia blizny oraz raspatora do tkanki, narzędzie szyjące tkankę oraz łapiące nić.</t>
  </si>
  <si>
    <t>Pakiet Nr 4</t>
  </si>
  <si>
    <t xml:space="preserve">Kotwica tytanowa ośr. 5,0 mm z dwiema niciami. Nici z UHMWPE ośrednicy 2 wg miary USP. Nici różnokolorowe, każda w innym kolorze lub z innym kolorowym przeplotem. Kotwica z ostrym czubkiem penetrującym nie wymagająca dodatkowego nawiercania kości. Nici mobilne w oczku kotwicy. Implant sterylny.  </t>
  </si>
  <si>
    <t>Nie dopuszcza się składania ofert częściowych w obrębie pakietu nr 4.</t>
  </si>
  <si>
    <t xml:space="preserve">Implant niewchłanialny tytanowy, wkręt gwintowany na całej długości do naprawy obrąbka o średnicy 2,8mm. Rdzeń implantu zwiększający swoją średnicę wraz z odległością od czubka penetrującego. Mocowanie implantu bez potrzeby dodatkowego nawiercenia lub nabijania kości. Wkręt tytanowy z jedna nicią niewchłanialną gr. 2. Podajnik ze znacznikami oznaczającymi optymalną głębokość zakotwiczenia implantu. Seperacja podajnika od wkrętu samoistna po zwolnieniu nici. Implant sterylny </t>
  </si>
  <si>
    <t>Kotwica z materiału niewchłanialnego PEEK na kaniuloanej prowadnicy. Implanty dostępne w śr. 4,75,mm, 5,5mm, 6,25mm. W zestawie przeciągacz do nici. Możliwość przeciągnięcia dwóch taśm o gr. 2,5mm lub 4 nici o gr. 2. Implant steryly</t>
  </si>
  <si>
    <t>Kotwica z materiału niewchłanialnego PEEK, składająca się z oczka penetrującego i śruby gwintowanej o dł. 18 mm i dostępnych średnicach śr. 3,5mm, 4,75mm, 5,5 mm. Możliwość przeciągnięcia przez oczko do 4 nici o gr. 2 lub dwóch taśm o szer. 2,5 mm. Implant sterylny. Implant wprowadzany dwuręcznie poprzez docisk głowicy i trzymanie prowadnicy.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</si>
</sst>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[$zł-415]&quot; &quot;;&quot;-&quot;#,##0.00&quot; &quot;[$zł-415]&quot; &quot;;&quot; -&quot;00&quot; &quot;[$zł-415]&quot; &quot;;&quot; &quot;@&quot; &quot;"/>
  </numFmts>
  <fonts count="22" x14ac:knownFonts="1"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7"/>
      <color rgb="FF000000"/>
      <name val="Times New Roman"/>
      <family val="1"/>
      <charset val="238"/>
    </font>
    <font>
      <sz val="10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b/>
      <sz val="7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9933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Border="0" applyProtection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4" fillId="0" borderId="3" xfId="0" applyFont="1" applyBorder="1" applyAlignment="1">
      <alignment horizontal="center" wrapText="1"/>
    </xf>
    <xf numFmtId="0" fontId="0" fillId="2" borderId="7" xfId="0" applyFill="1" applyBorder="1"/>
    <xf numFmtId="0" fontId="0" fillId="2" borderId="8" xfId="0" applyFill="1" applyBorder="1"/>
    <xf numFmtId="0" fontId="4" fillId="2" borderId="8" xfId="0" applyFont="1" applyFill="1" applyBorder="1"/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0" fillId="0" borderId="2" xfId="0" applyBorder="1"/>
    <xf numFmtId="0" fontId="0" fillId="0" borderId="11" xfId="0" applyBorder="1"/>
    <xf numFmtId="164" fontId="8" fillId="2" borderId="14" xfId="0" applyNumberFormat="1" applyFont="1" applyFill="1" applyBorder="1"/>
    <xf numFmtId="164" fontId="8" fillId="2" borderId="15" xfId="0" applyNumberFormat="1" applyFont="1" applyFill="1" applyBorder="1"/>
    <xf numFmtId="0" fontId="9" fillId="2" borderId="16" xfId="0" applyFont="1" applyFill="1" applyBorder="1" applyAlignment="1">
      <alignment vertical="center"/>
    </xf>
    <xf numFmtId="2" fontId="5" fillId="2" borderId="17" xfId="0" applyNumberFormat="1" applyFont="1" applyFill="1" applyBorder="1" applyAlignment="1">
      <alignment vertical="center"/>
    </xf>
    <xf numFmtId="4" fontId="5" fillId="3" borderId="19" xfId="0" applyNumberFormat="1" applyFont="1" applyFill="1" applyBorder="1" applyAlignment="1">
      <alignment horizontal="center"/>
    </xf>
    <xf numFmtId="0" fontId="9" fillId="2" borderId="20" xfId="0" applyFont="1" applyFill="1" applyBorder="1" applyAlignment="1">
      <alignment vertical="center"/>
    </xf>
    <xf numFmtId="2" fontId="5" fillId="2" borderId="21" xfId="0" applyNumberFormat="1" applyFont="1" applyFill="1" applyBorder="1" applyAlignment="1">
      <alignment vertical="center"/>
    </xf>
    <xf numFmtId="4" fontId="5" fillId="3" borderId="15" xfId="0" applyNumberFormat="1" applyFont="1" applyFill="1" applyBorder="1" applyAlignment="1">
      <alignment horizontal="center"/>
    </xf>
    <xf numFmtId="49" fontId="10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/>
    <xf numFmtId="0" fontId="9" fillId="3" borderId="0" xfId="0" applyFont="1" applyFill="1" applyAlignment="1">
      <alignment horizontal="center" vertical="center"/>
    </xf>
    <xf numFmtId="3" fontId="9" fillId="3" borderId="0" xfId="0" applyNumberFormat="1" applyFont="1" applyFill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5" fillId="2" borderId="5" xfId="2" applyFont="1" applyFill="1" applyBorder="1" applyAlignment="1">
      <alignment vertical="center" wrapText="1"/>
    </xf>
    <xf numFmtId="0" fontId="0" fillId="0" borderId="5" xfId="0" applyBorder="1"/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9" fontId="0" fillId="0" borderId="5" xfId="0" applyNumberFormat="1" applyBorder="1" applyAlignment="1">
      <alignment vertical="center"/>
    </xf>
    <xf numFmtId="164" fontId="11" fillId="2" borderId="5" xfId="0" applyNumberFormat="1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64" fontId="16" fillId="2" borderId="18" xfId="0" applyNumberFormat="1" applyFont="1" applyFill="1" applyBorder="1" applyAlignment="1">
      <alignment horizontal="right"/>
    </xf>
    <xf numFmtId="164" fontId="16" fillId="2" borderId="14" xfId="0" applyNumberFormat="1" applyFont="1" applyFill="1" applyBorder="1" applyAlignment="1">
      <alignment horizontal="right"/>
    </xf>
    <xf numFmtId="0" fontId="18" fillId="0" borderId="0" xfId="0" applyFont="1"/>
    <xf numFmtId="0" fontId="0" fillId="0" borderId="0" xfId="0" applyAlignment="1">
      <alignment wrapText="1"/>
    </xf>
    <xf numFmtId="0" fontId="0" fillId="2" borderId="10" xfId="0" applyFill="1" applyBorder="1"/>
    <xf numFmtId="0" fontId="0" fillId="2" borderId="11" xfId="0" applyFill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vertical="top" wrapText="1"/>
    </xf>
    <xf numFmtId="4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5" fillId="2" borderId="25" xfId="2" applyFont="1" applyFill="1" applyBorder="1" applyAlignment="1">
      <alignment vertical="top" wrapText="1"/>
    </xf>
    <xf numFmtId="0" fontId="0" fillId="0" borderId="25" xfId="0" applyBorder="1"/>
    <xf numFmtId="0" fontId="0" fillId="2" borderId="25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vertical="top" wrapText="1"/>
    </xf>
    <xf numFmtId="4" fontId="0" fillId="0" borderId="5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5" fillId="2" borderId="11" xfId="2" applyFont="1" applyFill="1" applyBorder="1" applyAlignment="1">
      <alignment vertical="top" wrapText="1"/>
    </xf>
    <xf numFmtId="9" fontId="0" fillId="0" borderId="11" xfId="0" applyNumberFormat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164" fontId="0" fillId="0" borderId="13" xfId="0" applyNumberFormat="1" applyBorder="1"/>
    <xf numFmtId="0" fontId="0" fillId="0" borderId="26" xfId="0" applyBorder="1"/>
    <xf numFmtId="0" fontId="14" fillId="0" borderId="0" xfId="0" applyFont="1"/>
    <xf numFmtId="0" fontId="14" fillId="0" borderId="5" xfId="0" applyFont="1" applyBorder="1"/>
    <xf numFmtId="0" fontId="19" fillId="2" borderId="5" xfId="2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/>
    </xf>
    <xf numFmtId="0" fontId="19" fillId="2" borderId="28" xfId="2" applyFont="1" applyFill="1" applyBorder="1" applyAlignment="1">
      <alignment vertical="center" wrapText="1"/>
    </xf>
    <xf numFmtId="0" fontId="14" fillId="0" borderId="28" xfId="0" applyFont="1" applyBorder="1"/>
    <xf numFmtId="0" fontId="0" fillId="0" borderId="28" xfId="0" applyBorder="1"/>
    <xf numFmtId="0" fontId="0" fillId="2" borderId="28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4" fontId="0" fillId="0" borderId="28" xfId="0" applyNumberFormat="1" applyBorder="1" applyAlignment="1">
      <alignment vertical="center"/>
    </xf>
    <xf numFmtId="9" fontId="0" fillId="0" borderId="28" xfId="0" applyNumberFormat="1" applyBorder="1" applyAlignment="1">
      <alignment vertical="center"/>
    </xf>
    <xf numFmtId="164" fontId="11" fillId="2" borderId="28" xfId="0" applyNumberFormat="1" applyFont="1" applyFill="1" applyBorder="1" applyAlignment="1">
      <alignment vertical="center"/>
    </xf>
    <xf numFmtId="164" fontId="11" fillId="2" borderId="29" xfId="0" applyNumberFormat="1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164" fontId="11" fillId="2" borderId="31" xfId="0" applyNumberFormat="1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19" fillId="2" borderId="33" xfId="2" applyFont="1" applyFill="1" applyBorder="1" applyAlignment="1">
      <alignment vertical="center" wrapText="1"/>
    </xf>
    <xf numFmtId="0" fontId="14" fillId="0" borderId="33" xfId="0" applyFont="1" applyBorder="1"/>
    <xf numFmtId="0" fontId="0" fillId="0" borderId="33" xfId="0" applyBorder="1"/>
    <xf numFmtId="164" fontId="11" fillId="2" borderId="33" xfId="0" applyNumberFormat="1" applyFont="1" applyFill="1" applyBorder="1" applyAlignment="1">
      <alignment vertical="center"/>
    </xf>
    <xf numFmtId="164" fontId="11" fillId="2" borderId="34" xfId="0" applyNumberFormat="1" applyFont="1" applyFill="1" applyBorder="1" applyAlignment="1">
      <alignment vertical="center"/>
    </xf>
    <xf numFmtId="0" fontId="20" fillId="2" borderId="33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/>
    </xf>
    <xf numFmtId="4" fontId="20" fillId="0" borderId="33" xfId="0" applyNumberFormat="1" applyFont="1" applyBorder="1" applyAlignment="1">
      <alignment vertical="center"/>
    </xf>
    <xf numFmtId="9" fontId="20" fillId="0" borderId="33" xfId="0" applyNumberFormat="1" applyFont="1" applyBorder="1" applyAlignment="1">
      <alignment vertical="center"/>
    </xf>
    <xf numFmtId="0" fontId="0" fillId="3" borderId="18" xfId="0" applyFill="1" applyBorder="1"/>
    <xf numFmtId="164" fontId="12" fillId="0" borderId="0" xfId="0" applyNumberFormat="1" applyFont="1" applyFill="1" applyAlignment="1">
      <alignment vertical="center" wrapText="1"/>
    </xf>
    <xf numFmtId="164" fontId="13" fillId="0" borderId="0" xfId="0" applyNumberFormat="1" applyFont="1" applyFill="1" applyAlignment="1">
      <alignment vertical="center" wrapText="1"/>
    </xf>
    <xf numFmtId="0" fontId="17" fillId="0" borderId="0" xfId="0" applyFont="1" applyAlignment="1">
      <alignment vertical="top" wrapText="1"/>
    </xf>
  </cellXfs>
  <cellStyles count="4">
    <cellStyle name="Normalny" xfId="0" builtinId="0" customBuiltin="1"/>
    <cellStyle name="Normalny 2" xfId="2" xr:uid="{00000000-0005-0000-0000-000001000000}"/>
    <cellStyle name="Walutowy" xfId="1" builtinId="4" customBuiltin="1"/>
    <cellStyle name="Walutowy 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2"/>
  <sheetViews>
    <sheetView workbookViewId="0">
      <selection activeCell="H8" sqref="H8:I12"/>
    </sheetView>
  </sheetViews>
  <sheetFormatPr defaultRowHeight="12.75" x14ac:dyDescent="0.2"/>
  <cols>
    <col min="1" max="1" width="5.140625" customWidth="1"/>
    <col min="2" max="2" width="77.42578125" customWidth="1"/>
    <col min="3" max="3" width="13.5703125" customWidth="1"/>
    <col min="4" max="9" width="9.28515625" bestFit="1" customWidth="1"/>
    <col min="10" max="10" width="12" customWidth="1"/>
    <col min="11" max="11" width="12.85546875" customWidth="1"/>
    <col min="12" max="12" width="11.85546875" customWidth="1"/>
    <col min="13" max="13" width="12.5703125" customWidth="1"/>
    <col min="14" max="14" width="9.140625" customWidth="1"/>
  </cols>
  <sheetData>
    <row r="1" spans="1:13" x14ac:dyDescent="0.2">
      <c r="L1" s="1" t="s">
        <v>0</v>
      </c>
    </row>
    <row r="2" spans="1:13" x14ac:dyDescent="0.2">
      <c r="B2" s="1"/>
    </row>
    <row r="3" spans="1:13" x14ac:dyDescent="0.2">
      <c r="B3" s="1"/>
    </row>
    <row r="4" spans="1:13" ht="15.75" thickBot="1" x14ac:dyDescent="0.3">
      <c r="A4" s="45" t="s">
        <v>30</v>
      </c>
      <c r="B4" s="46"/>
      <c r="L4" s="1" t="s">
        <v>1</v>
      </c>
    </row>
    <row r="5" spans="1:13" ht="31.5" x14ac:dyDescent="0.2">
      <c r="A5" s="26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7" t="s">
        <v>14</v>
      </c>
    </row>
    <row r="6" spans="1:13" x14ac:dyDescent="0.2">
      <c r="A6" s="28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30">
        <v>13</v>
      </c>
    </row>
    <row r="7" spans="1:13" ht="33.75" customHeight="1" thickBot="1" x14ac:dyDescent="0.25">
      <c r="A7" s="47"/>
      <c r="B7" s="48"/>
      <c r="C7" s="48"/>
      <c r="D7" s="49"/>
      <c r="E7" s="48"/>
      <c r="F7" s="48"/>
      <c r="G7" s="48"/>
      <c r="H7" s="48"/>
      <c r="I7" s="48"/>
      <c r="J7" s="50" t="s">
        <v>15</v>
      </c>
      <c r="K7" s="50" t="s">
        <v>16</v>
      </c>
      <c r="L7" s="50" t="s">
        <v>17</v>
      </c>
      <c r="M7" s="51" t="s">
        <v>18</v>
      </c>
    </row>
    <row r="8" spans="1:13" ht="53.25" customHeight="1" x14ac:dyDescent="0.2">
      <c r="A8" s="52" t="s">
        <v>19</v>
      </c>
      <c r="B8" s="53" t="s">
        <v>31</v>
      </c>
      <c r="C8" s="8"/>
      <c r="D8" s="8"/>
      <c r="E8" s="8"/>
      <c r="F8" s="31" t="s">
        <v>20</v>
      </c>
      <c r="G8" s="32">
        <v>5</v>
      </c>
      <c r="H8" s="54"/>
      <c r="I8" s="55"/>
      <c r="J8" s="56">
        <f>H8*I8+H8</f>
        <v>0</v>
      </c>
      <c r="K8" s="57">
        <f>G8*H8</f>
        <v>0</v>
      </c>
      <c r="L8" s="56">
        <f>K8*I8</f>
        <v>0</v>
      </c>
      <c r="M8" s="58">
        <f>SUM(K8:L8)</f>
        <v>0</v>
      </c>
    </row>
    <row r="9" spans="1:13" ht="54.75" customHeight="1" x14ac:dyDescent="0.2">
      <c r="A9" s="59" t="s">
        <v>21</v>
      </c>
      <c r="B9" s="60" t="s">
        <v>32</v>
      </c>
      <c r="C9" s="61"/>
      <c r="D9" s="61"/>
      <c r="E9" s="61"/>
      <c r="F9" s="62" t="s">
        <v>20</v>
      </c>
      <c r="G9" s="63">
        <v>5</v>
      </c>
      <c r="H9" s="64"/>
      <c r="I9" s="65"/>
      <c r="J9" s="66">
        <f>H9*I9+H9</f>
        <v>0</v>
      </c>
      <c r="K9" s="67">
        <f>G9*H9</f>
        <v>0</v>
      </c>
      <c r="L9" s="66">
        <f>K9*I9</f>
        <v>0</v>
      </c>
      <c r="M9" s="68">
        <f>SUM(K9:L9)</f>
        <v>0</v>
      </c>
    </row>
    <row r="10" spans="1:13" ht="17.25" customHeight="1" x14ac:dyDescent="0.2">
      <c r="A10" s="59" t="s">
        <v>29</v>
      </c>
      <c r="B10" s="60" t="s">
        <v>33</v>
      </c>
      <c r="C10" s="61"/>
      <c r="D10" s="61"/>
      <c r="E10" s="61"/>
      <c r="F10" s="62" t="s">
        <v>20</v>
      </c>
      <c r="G10" s="63">
        <v>2</v>
      </c>
      <c r="H10" s="64"/>
      <c r="I10" s="65"/>
      <c r="J10" s="66">
        <f>H10*I10+H10</f>
        <v>0</v>
      </c>
      <c r="K10" s="67">
        <f>G10*H10</f>
        <v>0</v>
      </c>
      <c r="L10" s="66">
        <f>K10*I10</f>
        <v>0</v>
      </c>
      <c r="M10" s="68">
        <f>SUM(K10:L10)</f>
        <v>0</v>
      </c>
    </row>
    <row r="11" spans="1:13" ht="39.75" customHeight="1" x14ac:dyDescent="0.2">
      <c r="A11" s="59" t="s">
        <v>34</v>
      </c>
      <c r="B11" s="69" t="s">
        <v>35</v>
      </c>
      <c r="C11" s="34"/>
      <c r="D11" s="34"/>
      <c r="E11" s="34"/>
      <c r="F11" s="35" t="s">
        <v>20</v>
      </c>
      <c r="G11" s="36">
        <v>1</v>
      </c>
      <c r="H11" s="70"/>
      <c r="I11" s="71"/>
      <c r="J11" s="66">
        <f>H11*I11+H11</f>
        <v>0</v>
      </c>
      <c r="K11" s="67">
        <f>G11*H11</f>
        <v>0</v>
      </c>
      <c r="L11" s="66">
        <f>K11*I11</f>
        <v>0</v>
      </c>
      <c r="M11" s="68">
        <f>SUM(K11:L11)</f>
        <v>0</v>
      </c>
    </row>
    <row r="12" spans="1:13" ht="41.25" customHeight="1" thickBot="1" x14ac:dyDescent="0.25">
      <c r="A12" s="72" t="s">
        <v>36</v>
      </c>
      <c r="B12" s="73" t="s">
        <v>37</v>
      </c>
      <c r="C12" s="9"/>
      <c r="D12" s="9"/>
      <c r="E12" s="9"/>
      <c r="F12" s="40" t="s">
        <v>20</v>
      </c>
      <c r="G12" s="41">
        <v>1</v>
      </c>
      <c r="H12" s="42"/>
      <c r="I12" s="74"/>
      <c r="J12" s="75">
        <f>H12*I12+H12</f>
        <v>0</v>
      </c>
      <c r="K12" s="76">
        <f>G12*H12</f>
        <v>0</v>
      </c>
      <c r="L12" s="75">
        <f>K12*I12</f>
        <v>0</v>
      </c>
      <c r="M12" s="77">
        <f>SUM(K12:L12)</f>
        <v>0</v>
      </c>
    </row>
    <row r="13" spans="1:13" ht="13.5" thickBot="1" x14ac:dyDescent="0.25">
      <c r="J13" s="78" t="s">
        <v>22</v>
      </c>
      <c r="K13" s="10">
        <f>SUM(K8:K12)</f>
        <v>0</v>
      </c>
      <c r="L13" s="11">
        <f>SUM(L8:L12)</f>
        <v>0</v>
      </c>
      <c r="M13" s="10">
        <f>SUM(M8:M12)</f>
        <v>0</v>
      </c>
    </row>
    <row r="14" spans="1:13" ht="13.5" thickBot="1" x14ac:dyDescent="0.25">
      <c r="A14" s="12" t="s">
        <v>23</v>
      </c>
      <c r="B14" s="13"/>
      <c r="C14" s="43">
        <f>K13</f>
        <v>0</v>
      </c>
      <c r="D14" s="14" t="s">
        <v>24</v>
      </c>
      <c r="E14" s="105"/>
      <c r="F14" s="105"/>
      <c r="G14" s="105"/>
      <c r="H14" s="105"/>
      <c r="I14" s="105"/>
    </row>
    <row r="15" spans="1:13" ht="13.5" thickBot="1" x14ac:dyDescent="0.25">
      <c r="A15" s="15" t="s">
        <v>25</v>
      </c>
      <c r="B15" s="16"/>
      <c r="C15" s="44">
        <f>M13</f>
        <v>0</v>
      </c>
      <c r="D15" s="17" t="s">
        <v>24</v>
      </c>
      <c r="E15" s="105"/>
      <c r="F15" s="105"/>
      <c r="G15" s="105"/>
      <c r="H15" s="105"/>
      <c r="I15" s="105"/>
    </row>
    <row r="16" spans="1:13" x14ac:dyDescent="0.2">
      <c r="A16" s="18" t="s">
        <v>26</v>
      </c>
      <c r="B16" s="19"/>
      <c r="C16" s="20"/>
      <c r="D16" s="21"/>
      <c r="E16" s="22"/>
      <c r="F16" s="22"/>
      <c r="G16" s="22"/>
      <c r="H16" s="23"/>
      <c r="I16" s="24"/>
    </row>
    <row r="18" spans="1:13" x14ac:dyDescent="0.2">
      <c r="A18" s="25" t="s">
        <v>38</v>
      </c>
    </row>
    <row r="19" spans="1:13" ht="30" customHeight="1" x14ac:dyDescent="0.2">
      <c r="B19" s="108" t="s">
        <v>39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</row>
    <row r="21" spans="1:13" x14ac:dyDescent="0.2">
      <c r="K21" s="106" t="s">
        <v>27</v>
      </c>
      <c r="L21" s="106"/>
      <c r="M21" s="106"/>
    </row>
    <row r="22" spans="1:13" x14ac:dyDescent="0.2">
      <c r="K22" s="107" t="s">
        <v>28</v>
      </c>
      <c r="L22" s="107"/>
      <c r="M22" s="107"/>
    </row>
  </sheetData>
  <mergeCells count="5">
    <mergeCell ref="E14:I14"/>
    <mergeCell ref="E15:I15"/>
    <mergeCell ref="B19:M19"/>
    <mergeCell ref="K21:M21"/>
    <mergeCell ref="K22:M22"/>
  </mergeCells>
  <printOptions horizontalCentered="1"/>
  <pageMargins left="0.39370078740157505" right="0.39370078740157505" top="0.19685039370078702" bottom="0.19685039370078702" header="0.19685039370078702" footer="0.19685039370078702"/>
  <pageSetup paperSize="0" scale="62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9"/>
  <sheetViews>
    <sheetView tabSelected="1" topLeftCell="A4" workbookViewId="0">
      <selection activeCell="Q8" sqref="Q8"/>
    </sheetView>
  </sheetViews>
  <sheetFormatPr defaultRowHeight="12.75" x14ac:dyDescent="0.2"/>
  <cols>
    <col min="1" max="1" width="5.140625" customWidth="1"/>
    <col min="2" max="2" width="51" customWidth="1"/>
    <col min="3" max="3" width="14.85546875" customWidth="1"/>
    <col min="4" max="9" width="9.28515625" bestFit="1" customWidth="1"/>
    <col min="10" max="10" width="10.140625" customWidth="1"/>
    <col min="11" max="11" width="12.85546875" customWidth="1"/>
    <col min="12" max="12" width="11.85546875" customWidth="1"/>
    <col min="13" max="13" width="12.5703125" customWidth="1"/>
    <col min="14" max="14" width="9.140625" customWidth="1"/>
  </cols>
  <sheetData>
    <row r="1" spans="1:13" x14ac:dyDescent="0.2">
      <c r="L1" s="1" t="s">
        <v>0</v>
      </c>
    </row>
    <row r="2" spans="1:13" x14ac:dyDescent="0.2">
      <c r="B2" s="1" t="s">
        <v>41</v>
      </c>
    </row>
    <row r="3" spans="1:13" ht="13.5" thickBot="1" x14ac:dyDescent="0.25">
      <c r="B3" s="46"/>
      <c r="L3" s="1" t="s">
        <v>1</v>
      </c>
    </row>
    <row r="4" spans="1:13" ht="31.5" x14ac:dyDescent="0.2">
      <c r="A4" s="26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7" t="s">
        <v>14</v>
      </c>
    </row>
    <row r="5" spans="1:13" x14ac:dyDescent="0.2">
      <c r="A5" s="28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30">
        <v>13</v>
      </c>
    </row>
    <row r="6" spans="1:13" ht="33.75" customHeight="1" thickBot="1" x14ac:dyDescent="0.25">
      <c r="A6" s="3"/>
      <c r="B6" s="4"/>
      <c r="C6" s="4"/>
      <c r="D6" s="5"/>
      <c r="E6" s="4"/>
      <c r="F6" s="4"/>
      <c r="G6" s="4"/>
      <c r="H6" s="4"/>
      <c r="I6" s="4"/>
      <c r="J6" s="6" t="s">
        <v>15</v>
      </c>
      <c r="K6" s="6" t="s">
        <v>16</v>
      </c>
      <c r="L6" s="6" t="s">
        <v>17</v>
      </c>
      <c r="M6" s="7" t="s">
        <v>18</v>
      </c>
    </row>
    <row r="7" spans="1:13" ht="112.5" customHeight="1" x14ac:dyDescent="0.2">
      <c r="A7" s="83" t="s">
        <v>19</v>
      </c>
      <c r="B7" s="84" t="s">
        <v>44</v>
      </c>
      <c r="C7" s="85"/>
      <c r="D7" s="86"/>
      <c r="E7" s="86"/>
      <c r="F7" s="87" t="s">
        <v>20</v>
      </c>
      <c r="G7" s="88">
        <v>10</v>
      </c>
      <c r="H7" s="89"/>
      <c r="I7" s="90"/>
      <c r="J7" s="91">
        <f>H7*I7+H7</f>
        <v>0</v>
      </c>
      <c r="K7" s="91">
        <f>G7*H7</f>
        <v>0</v>
      </c>
      <c r="L7" s="91">
        <f>K7*I7</f>
        <v>0</v>
      </c>
      <c r="M7" s="92">
        <f>SUM(K7:L7)</f>
        <v>0</v>
      </c>
    </row>
    <row r="8" spans="1:13" ht="75.75" customHeight="1" x14ac:dyDescent="0.2">
      <c r="A8" s="93" t="s">
        <v>21</v>
      </c>
      <c r="B8" s="33" t="s">
        <v>42</v>
      </c>
      <c r="C8" s="34"/>
      <c r="D8" s="34"/>
      <c r="E8" s="34"/>
      <c r="F8" s="35" t="s">
        <v>20</v>
      </c>
      <c r="G8" s="36">
        <v>50</v>
      </c>
      <c r="H8" s="37"/>
      <c r="I8" s="38"/>
      <c r="J8" s="39">
        <f>H8*I8+H8</f>
        <v>0</v>
      </c>
      <c r="K8" s="39">
        <f>G8*H8</f>
        <v>0</v>
      </c>
      <c r="L8" s="39">
        <f>K8*I8</f>
        <v>0</v>
      </c>
      <c r="M8" s="94">
        <f>SUM(K8:L8)</f>
        <v>0</v>
      </c>
    </row>
    <row r="9" spans="1:13" ht="57" customHeight="1" x14ac:dyDescent="0.2">
      <c r="A9" s="93" t="s">
        <v>29</v>
      </c>
      <c r="B9" s="82" t="s">
        <v>45</v>
      </c>
      <c r="C9" s="81"/>
      <c r="D9" s="34"/>
      <c r="E9" s="34"/>
      <c r="F9" s="35" t="s">
        <v>20</v>
      </c>
      <c r="G9" s="36">
        <v>10</v>
      </c>
      <c r="H9" s="37"/>
      <c r="I9" s="38"/>
      <c r="J9" s="39">
        <f>H9*I9+H9</f>
        <v>0</v>
      </c>
      <c r="K9" s="39">
        <f>G9*H9</f>
        <v>0</v>
      </c>
      <c r="L9" s="39">
        <f>K9*I9</f>
        <v>0</v>
      </c>
      <c r="M9" s="94">
        <f>SUM(K9:L9)</f>
        <v>0</v>
      </c>
    </row>
    <row r="10" spans="1:13" s="80" customFormat="1" ht="75" customHeight="1" thickBot="1" x14ac:dyDescent="0.25">
      <c r="A10" s="95" t="s">
        <v>34</v>
      </c>
      <c r="B10" s="96" t="s">
        <v>46</v>
      </c>
      <c r="C10" s="97"/>
      <c r="D10" s="98"/>
      <c r="E10" s="97"/>
      <c r="F10" s="101" t="s">
        <v>20</v>
      </c>
      <c r="G10" s="102">
        <v>20</v>
      </c>
      <c r="H10" s="103"/>
      <c r="I10" s="104"/>
      <c r="J10" s="99">
        <f t="shared" ref="J10" si="0">H10*I10+H10</f>
        <v>0</v>
      </c>
      <c r="K10" s="99">
        <f t="shared" ref="K10" si="1">G10*H10</f>
        <v>0</v>
      </c>
      <c r="L10" s="99">
        <f t="shared" ref="L10" si="2">K10*I10</f>
        <v>0</v>
      </c>
      <c r="M10" s="100">
        <f t="shared" ref="M10" si="3">SUM(K10:L10)</f>
        <v>0</v>
      </c>
    </row>
    <row r="11" spans="1:13" ht="13.5" thickBot="1" x14ac:dyDescent="0.25">
      <c r="C11" s="79"/>
      <c r="J11" s="78" t="s">
        <v>22</v>
      </c>
      <c r="K11" s="10">
        <f>SUM(K7:K10)</f>
        <v>0</v>
      </c>
      <c r="L11" s="11">
        <f>SUM(L7:L10)</f>
        <v>0</v>
      </c>
      <c r="M11" s="10">
        <f>SUM(M7:M10)</f>
        <v>0</v>
      </c>
    </row>
    <row r="12" spans="1:13" ht="13.5" thickBot="1" x14ac:dyDescent="0.25">
      <c r="A12" s="12" t="s">
        <v>23</v>
      </c>
      <c r="B12" s="13"/>
      <c r="C12" s="43">
        <f>K11</f>
        <v>0</v>
      </c>
      <c r="D12" s="14" t="s">
        <v>24</v>
      </c>
      <c r="E12" s="105"/>
      <c r="F12" s="105"/>
      <c r="G12" s="105"/>
      <c r="H12" s="105"/>
      <c r="I12" s="105"/>
    </row>
    <row r="13" spans="1:13" ht="13.5" thickBot="1" x14ac:dyDescent="0.25">
      <c r="A13" s="15" t="s">
        <v>25</v>
      </c>
      <c r="B13" s="16"/>
      <c r="C13" s="44">
        <f>M11</f>
        <v>0</v>
      </c>
      <c r="D13" s="17" t="s">
        <v>24</v>
      </c>
      <c r="E13" s="105"/>
      <c r="F13" s="105"/>
      <c r="G13" s="105"/>
      <c r="H13" s="105"/>
      <c r="I13" s="105"/>
    </row>
    <row r="14" spans="1:13" x14ac:dyDescent="0.2">
      <c r="A14" s="18" t="s">
        <v>26</v>
      </c>
      <c r="B14" s="19"/>
      <c r="C14" s="20"/>
      <c r="D14" s="21"/>
      <c r="E14" s="22"/>
      <c r="F14" s="22"/>
      <c r="G14" s="22"/>
      <c r="H14" s="23"/>
      <c r="I14" s="24"/>
    </row>
    <row r="16" spans="1:13" x14ac:dyDescent="0.2">
      <c r="A16" s="25" t="s">
        <v>43</v>
      </c>
    </row>
    <row r="17" spans="2:13" ht="42" customHeight="1" x14ac:dyDescent="0.2">
      <c r="B17" s="108" t="s">
        <v>40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</row>
    <row r="18" spans="2:13" x14ac:dyDescent="0.2">
      <c r="K18" s="106" t="s">
        <v>27</v>
      </c>
      <c r="L18" s="106"/>
      <c r="M18" s="106"/>
    </row>
    <row r="19" spans="2:13" x14ac:dyDescent="0.2">
      <c r="K19" s="107" t="s">
        <v>28</v>
      </c>
      <c r="L19" s="107"/>
      <c r="M19" s="107"/>
    </row>
  </sheetData>
  <mergeCells count="5">
    <mergeCell ref="E12:I12"/>
    <mergeCell ref="E13:I13"/>
    <mergeCell ref="B17:M17"/>
    <mergeCell ref="K18:M18"/>
    <mergeCell ref="K19:M19"/>
  </mergeCells>
  <phoneticPr fontId="21" type="noConversion"/>
  <printOptions horizontalCentered="1"/>
  <pageMargins left="0.59055118110236182" right="0.59055118110236182" top="0.78740157480314898" bottom="0.78740157480314898" header="0.511811023622047" footer="0.511811023622047"/>
  <pageSetup paperSize="9" scale="78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Pakiet_3</vt:lpstr>
      <vt:lpstr>Pakiet_4</vt:lpstr>
      <vt:lpstr>Pakiet_3!Obszar_wydruku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Joanna Wasiluk</cp:lastModifiedBy>
  <cp:lastPrinted>2022-08-01T05:10:17Z</cp:lastPrinted>
  <dcterms:created xsi:type="dcterms:W3CDTF">2007-03-19T09:54:59Z</dcterms:created>
  <dcterms:modified xsi:type="dcterms:W3CDTF">2022-08-25T11:56:21Z</dcterms:modified>
</cp:coreProperties>
</file>