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pna\Documents\Zamówienia publiczne\PRZETARGI 2024\ZDP-Z-1-2024 remont 1939 1942 1931\"/>
    </mc:Choice>
  </mc:AlternateContent>
  <xr:revisionPtr revIDLastSave="0" documentId="13_ncr:1_{44EE5113-97D4-4C55-8D64-393FEC525D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" sheetId="10" r:id="rId1"/>
  </sheets>
  <definedNames>
    <definedName name="_xlnm.Print_Area" localSheetId="0">KO!$B$1:$H$183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3" i="10" l="1"/>
  <c r="H94" i="10"/>
  <c r="H95" i="10"/>
  <c r="H96" i="10"/>
  <c r="H97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8" i="10"/>
  <c r="H129" i="10"/>
  <c r="H130" i="10"/>
  <c r="H131" i="10"/>
  <c r="H132" i="10"/>
  <c r="H133" i="10"/>
  <c r="H134" i="10"/>
  <c r="H135" i="10"/>
  <c r="H136" i="10"/>
  <c r="H137" i="10"/>
  <c r="H139" i="10"/>
  <c r="H140" i="10"/>
  <c r="H141" i="10"/>
  <c r="H142" i="10"/>
  <c r="H143" i="10"/>
  <c r="H144" i="10"/>
  <c r="H145" i="10"/>
  <c r="H146" i="10"/>
  <c r="H147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5" i="10"/>
  <c r="H166" i="10"/>
  <c r="H167" i="10"/>
  <c r="H168" i="10"/>
  <c r="H169" i="10"/>
  <c r="H170" i="10"/>
  <c r="H171" i="10"/>
  <c r="H172" i="10"/>
  <c r="H173" i="10"/>
  <c r="H175" i="10"/>
  <c r="H176" i="10"/>
  <c r="H177" i="10"/>
  <c r="H178" i="10"/>
  <c r="H179" i="10" s="1"/>
  <c r="H92" i="10"/>
  <c r="H47" i="10"/>
  <c r="H49" i="10"/>
  <c r="H50" i="10"/>
  <c r="H51" i="10"/>
  <c r="H52" i="10"/>
  <c r="H53" i="10"/>
  <c r="H54" i="10"/>
  <c r="H56" i="10"/>
  <c r="H57" i="10"/>
  <c r="H58" i="10"/>
  <c r="H60" i="10"/>
  <c r="H61" i="10"/>
  <c r="H62" i="10"/>
  <c r="H63" i="10"/>
  <c r="H64" i="10"/>
  <c r="H65" i="10"/>
  <c r="H66" i="10"/>
  <c r="H68" i="10"/>
  <c r="H69" i="10"/>
  <c r="H70" i="10"/>
  <c r="H71" i="10"/>
  <c r="H72" i="10"/>
  <c r="H74" i="10"/>
  <c r="H75" i="10"/>
  <c r="H76" i="10"/>
  <c r="H77" i="10"/>
  <c r="H78" i="10"/>
  <c r="H79" i="10"/>
  <c r="H80" i="10"/>
  <c r="H82" i="10"/>
  <c r="H83" i="10"/>
  <c r="H84" i="10"/>
  <c r="H89" i="10" s="1"/>
  <c r="H86" i="10"/>
  <c r="H88" i="10"/>
  <c r="H46" i="10"/>
  <c r="H12" i="10"/>
  <c r="H13" i="10"/>
  <c r="H14" i="10"/>
  <c r="H15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1" i="10"/>
  <c r="H32" i="10"/>
  <c r="H33" i="10"/>
  <c r="H34" i="10"/>
  <c r="H35" i="10"/>
  <c r="H36" i="10"/>
  <c r="H37" i="10"/>
  <c r="H39" i="10"/>
  <c r="H40" i="10"/>
  <c r="H41" i="10"/>
  <c r="H42" i="10"/>
  <c r="H11" i="10"/>
  <c r="H43" i="10" l="1"/>
  <c r="H180" i="10" s="1"/>
  <c r="H181" i="10" s="1"/>
  <c r="H182" i="10" s="1"/>
</calcChain>
</file>

<file path=xl/sharedStrings.xml><?xml version="1.0" encoding="utf-8"?>
<sst xmlns="http://schemas.openxmlformats.org/spreadsheetml/2006/main" count="472" uniqueCount="181">
  <si>
    <t>Nazwa i opis pozycji</t>
  </si>
  <si>
    <t>Jedn.</t>
  </si>
  <si>
    <t>Ilość</t>
  </si>
  <si>
    <t>m²</t>
  </si>
  <si>
    <t>Obliczenia</t>
  </si>
  <si>
    <t>Lp.</t>
  </si>
  <si>
    <t>m³</t>
  </si>
  <si>
    <t>Wykonanie warstwy podbudowy z kruszywa naturalnego, łamanego, stabilizowanego mechanicznie 0/31.5 o grubości 20 cm</t>
  </si>
  <si>
    <t>Mechaniczne oczyszczenie istniejącej nawierzchni bitumicznej</t>
  </si>
  <si>
    <t>t</t>
  </si>
  <si>
    <t>Remont istniejącej nawierzchni przy użyciu MMA</t>
  </si>
  <si>
    <t>Profilowanie i zagęszczenie dna wykopu</t>
  </si>
  <si>
    <t>Ułożenie warstwy ścieralnej z betonu asfaltowego "AC 11 S" o grubości 5 cm</t>
  </si>
  <si>
    <t>Roboty ziemne - zdjęcie warstwy humusu o gr. 15 cm (odwóz, miejsce składowania i utylizacja po stronie Wykonawcy)</t>
  </si>
  <si>
    <t>km</t>
  </si>
  <si>
    <t>Roboty pomiarowe w terenie równinnym</t>
  </si>
  <si>
    <t>Frezowanie istniejącej nawierzchni bitumicznej o grubości 5 cm (odwóz, miejsce składowania i utylizacja po stronie Wykonawcy) - celem włączenia</t>
  </si>
  <si>
    <t>Ułożenie warstwy odsączającej z piasku o grubości 15 cm</t>
  </si>
  <si>
    <t>szt.</t>
  </si>
  <si>
    <t>ha</t>
  </si>
  <si>
    <t>Roboty ziemne - zdjęcie warstwy humusu z poboczy o gr. 15 cm (odwóz, miejsce składowania i utylizacja po stronie Wykonawcy)</t>
  </si>
  <si>
    <t>Skropienie podbudowy emulsją asfaltową, szybkorozpadową C60 B3 ZM w ilości 1,0 kg/m²</t>
  </si>
  <si>
    <t>Klinowanie podbudowy masami MMA o gr. 3 cm</t>
  </si>
  <si>
    <t>Skropienie istniejącej nawierzchni emulsją asfaltową, szybkorozpadową C60 B3 ZM w ilości 0.3 kg/m²</t>
  </si>
  <si>
    <t>Roboty ziemne - odmulenie rowów zgoodnie z tabelą nr 3 (odwóz, miejsce składowania i utylizacja po stronie Wykonawcy)</t>
  </si>
  <si>
    <t>Karczowanie krzewów średniej gęstości (wywóz i utylizacja po stronie Wykonawcy)</t>
  </si>
  <si>
    <t>Wycinka drzew owocowych o średnicy 15 cm wraz z karczowaniem pni (wywóz, miejsce składowania i utylizacja po stronie Wykonawcy)</t>
  </si>
  <si>
    <t>Roboty ziemne - wykopy w gruncie kat. IV na głębokość do 40 cm (wywóz, miejsce składowania i utylizacja po stronie Wykonawcy)</t>
  </si>
  <si>
    <t>Ułożenie warstwy separacyjnej z geowłókniny</t>
  </si>
  <si>
    <t>Ułożenie warstwy wiążącej z betonu asfaltowego AC 11 W o grubości 4 cm wg PN-EN 13108-1</t>
  </si>
  <si>
    <t>Cięcia i zabiegi pielęgnacyjne w koronach drzew</t>
  </si>
  <si>
    <t>Roboty ziemne - wykopy w gruncie kat. IV na głębokość 25 cm (odwóz, miejsce składowania i utylizacja po stronie Wykonawcy)</t>
  </si>
  <si>
    <t>Geodezyjna inwentaryzacja powykonawcza</t>
  </si>
  <si>
    <t>kpl.</t>
  </si>
  <si>
    <t>Ułożenie warstwy ścieralnej z betonu asfaltowego AC 11 S o grubości 4 cm wg PN-EN 13108-1</t>
  </si>
  <si>
    <t>Wykonanie poboczy z kruszywa naturalnego łamanego 0/31,5, stabilizowanego mechanicznie o grubości 10 cm po zagęszczeniu</t>
  </si>
  <si>
    <t>Tablica informacyjna o dofinansowaniu o wymiarach 90x60 cm</t>
  </si>
  <si>
    <t>Załącznik nr 2</t>
  </si>
  <si>
    <t>Kosztorys ofertowy</t>
  </si>
  <si>
    <t>Remont dróg powiatowych nr 1939C Miastowice-Podobowice w km 9+393-10+531, nr 1942C Dziewierzewo-Królikowo w km 1+750-3+297,  oraz nr 1931C Kowalewko-Kcynia w km 5+400-7+218</t>
  </si>
  <si>
    <t>SST</t>
  </si>
  <si>
    <t>Cena jedn.</t>
  </si>
  <si>
    <t>Wartość netto</t>
  </si>
  <si>
    <t>Remont drogi powiatowej nr 1939C Miastowice-Podobowice w km 9+393-10+531 (1138 mb)</t>
  </si>
  <si>
    <t>Suma netto droga powiatowa nr 1939C</t>
  </si>
  <si>
    <t>Remont drogi powiatowej nr1942C Dziewierzewo-Królikowo w km 1+750-3+297 (1547 mb)</t>
  </si>
  <si>
    <t>ROBOTY POMIAROWE</t>
  </si>
  <si>
    <t xml:space="preserve">roboty pomiarowe w terenie równinnym wraz z obsługą geodezyjną                                                     </t>
  </si>
  <si>
    <t xml:space="preserve">geodezyjna inwentaryzacja powykonawcza                               </t>
  </si>
  <si>
    <t>kpl</t>
  </si>
  <si>
    <t>PRACE WYKOŃCZENIOWE</t>
  </si>
  <si>
    <t>ZJAZDY (Tabela nr 1)</t>
  </si>
  <si>
    <t>JEZDNA</t>
  </si>
  <si>
    <t>ROBOTY PRZYGOTOWAWCZE</t>
  </si>
  <si>
    <t>ROBOTY ROZBIÓRKOWE</t>
  </si>
  <si>
    <t xml:space="preserve">Frezowanie nawierzchni z BA o gr. 5cm - włączenia                                  </t>
  </si>
  <si>
    <t xml:space="preserve">Rozbiórka nawierzchni z BA o gr. 8cm  - przepust, korekta trasy wraz  z cięciem nawierzchni piłą  (odwóz i utylizacja po stronie Wykonawcy)                                    </t>
  </si>
  <si>
    <t xml:space="preserve">Rozbiórka podbudowy z mieszanki stabilizowanej cementem  o gr. 15cm  -  (odwóz i utylizacja po stronie Wykonawcy)                                    </t>
  </si>
  <si>
    <t>m</t>
  </si>
  <si>
    <t>Rozbiórka przepustów betonowych o śr. 30cm  (odwóz i utylizacja po stronie Wykonawcy)</t>
  </si>
  <si>
    <t xml:space="preserve">ścinanie drzew piłą mechaniczną o średnicy do 40 cm + mechaniczne karczowanie pni </t>
  </si>
  <si>
    <t>szt</t>
  </si>
  <si>
    <t xml:space="preserve">Mechaniczne karczowanie krzewów oraz drzew do średnicy 20cm </t>
  </si>
  <si>
    <t>ROBOTY ZIEMNE</t>
  </si>
  <si>
    <t xml:space="preserve">wykop - ziemia do utylizacji  (odwóz i utylizacja po stronie Wykonawcy)                </t>
  </si>
  <si>
    <t xml:space="preserve">wykop - oczyszczenie rowów ziemia do utylizacji  (odwóz i utylizacja po stronie Wykonawcy )                </t>
  </si>
  <si>
    <t xml:space="preserve">nasyp - formowanie i zagęszczenie z materiału dowiezionego                                                                             </t>
  </si>
  <si>
    <t>PODBUDOWA - poszerzenie jezdni</t>
  </si>
  <si>
    <t>profilowanie i zagęszczenie podłoża pod konstrukcję jezdni</t>
  </si>
  <si>
    <t>geotkanina separacyjno - wzmacniająca</t>
  </si>
  <si>
    <t xml:space="preserve"> w-wa podbudowy z mieszanki związanej  cementem C1.5/2 o gr. 20cm  - nie dopuszcza się wykonania metodą na miejscu</t>
  </si>
  <si>
    <t xml:space="preserve">w-wa podbudowy z mieszanki niezwiązanej z KŁSM 0/31.5. C90/3 o gr. 20cm </t>
  </si>
  <si>
    <t>skropienie warstwy konstrukcyjnej emulsja asfaltową 0.5 kg/m2</t>
  </si>
  <si>
    <t>warstwa wiążąca AC11W 4cm</t>
  </si>
  <si>
    <t>połączenie nowej i starej nawierzhni siatka szklano - węglowa wstępnie powlekana asflatem o wytrzymałości na rozciąganie wzdłużnej i poprzecznej &gt;120 kN</t>
  </si>
  <si>
    <t>NAWIERZCHNIA JEZDNI</t>
  </si>
  <si>
    <t>oczyszczenie warstwy konsrukcyjnej</t>
  </si>
  <si>
    <t>warstwa wyrównawcza AC11W gr. śr. 5cm</t>
  </si>
  <si>
    <t>Mg</t>
  </si>
  <si>
    <t>skropienie warstwy konstrukcyjnej emulsja asfaltową 0.2 kg/m2</t>
  </si>
  <si>
    <t>warstwa ścieralna AC11S 4cm</t>
  </si>
  <si>
    <t>ZJAZDY Z BA</t>
  </si>
  <si>
    <t xml:space="preserve">profilowanie i zagęszczenie podłoża pod konstrukcję zjazdów          </t>
  </si>
  <si>
    <t>ORGANIZACJA RUCHU</t>
  </si>
  <si>
    <t>tarcze znaków (wielkość średnie)</t>
  </si>
  <si>
    <t>tablica informacyjna o dofinansowaniu 90x60cm</t>
  </si>
  <si>
    <t>słupek ocynkowany średnica min. 70mm</t>
  </si>
  <si>
    <t>PRZEPUSTY</t>
  </si>
  <si>
    <t>Przepusty rurowe - rury HDPE o śr. 30 cm ŚCIANKI 2SZT</t>
  </si>
  <si>
    <t>ROBOTY WYKOŃCZENIOWE</t>
  </si>
  <si>
    <t>profilowanie i plantowanie pobocza do proj. Spadku 6%</t>
  </si>
  <si>
    <t>Suma netto droga powiatowa nr 1942C</t>
  </si>
  <si>
    <t>Remont drogi powiatowej nr1931C Kowalewko-Kcynia w km 5+400-7+218 (1818 mb)</t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</si>
  <si>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</si>
  <si>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</si>
  <si>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</si>
  <si>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D-01.01.01</t>
  </si>
  <si>
    <t>D-05.03.05b</t>
  </si>
  <si>
    <t>D-01.02.01</t>
  </si>
  <si>
    <t>D-02.01.01</t>
  </si>
  <si>
    <t>D-04.03.01</t>
  </si>
  <si>
    <t>D-05.03.11</t>
  </si>
  <si>
    <t>D-04.02.02</t>
  </si>
  <si>
    <t>D-04.02.01</t>
  </si>
  <si>
    <t>D-04.04.02</t>
  </si>
  <si>
    <t>D-05.03.05a</t>
  </si>
  <si>
    <t>D-04.01.01</t>
  </si>
  <si>
    <t>GG.00.12.01</t>
  </si>
  <si>
    <t>D-07.02.01</t>
  </si>
  <si>
    <t>D-01.02.04</t>
  </si>
  <si>
    <t>D-02.03.01</t>
  </si>
  <si>
    <t>D-04.05.01</t>
  </si>
  <si>
    <t>D-05.03.26a</t>
  </si>
  <si>
    <t>D-06.02.01</t>
  </si>
  <si>
    <t>D-06.03.02</t>
  </si>
  <si>
    <t>I. ROBOTY PRZYGOTOWAWCZE</t>
  </si>
  <si>
    <t>Roboty ziemne - zebranie warstwy humusu o grubości 10 cm z poboczy (wywóz urobku, miejsce składowania i utylizacja po stronie Wykonawcy)</t>
  </si>
  <si>
    <t>Karczowanie pni po wycince drzew (wywóz urobku, miejsce składowania i utylizacja po stronie Wykonawcy) o średnicy: 2,0 m - 5 szt., 2,5 m - 2 szt., 3,0 m - 2 szt.</t>
  </si>
  <si>
    <t>Karczowanie krzewów śreniej gęstości</t>
  </si>
  <si>
    <t>II. REMONT PRZEPUSTÓW (km: 5+832, 6+140, 6+530, 6+926)</t>
  </si>
  <si>
    <t>Rozebranie istniejącej nawierzchni bitumicznej o grubości 4 cm</t>
  </si>
  <si>
    <t>Rozebranie istniejącej podbudowy o grubości 20 cm</t>
  </si>
  <si>
    <t>Roboty ziemne - wykopy w grunci kat III na głębokość do 0,9 m (wywóz urobku, miejsce składowania i utylizacja po stronie Wykonawcy) - przepust pod dr. gminną</t>
  </si>
  <si>
    <t>Roboty ziemne - wykopy w grunci kat III na głębokość do 0,9 m (wywóz urobku, miejsce składowania i utylizacja po stronie Wykonawcy)</t>
  </si>
  <si>
    <t>Rozebranie istniejących przepustów z rur betonowych (wywóz, miejsce składowania i utylizacja po stronie Wykonawcy)</t>
  </si>
  <si>
    <t>mb</t>
  </si>
  <si>
    <t>Wymiana betonowego kręgu studni o średnicy 1200 mm</t>
  </si>
  <si>
    <t>Wymiana betonowej pokrywy studni o średnicy 1200 mm</t>
  </si>
  <si>
    <t>Ułożenie warstwy podsypki żwirowej o grubości 15 cm pod rurę PCV</t>
  </si>
  <si>
    <t>Ułożenie rury przepustopwych HDPE o średnicy 400 mm</t>
  </si>
  <si>
    <t>Roboty ziemne - zasypanie rur przepustowych materiałem zagęszczalnym o wsp. wodoprzepuszczalności k &gt; 5 m/dobę (pozyskanie i dowóz po stronie Wykonawcy)</t>
  </si>
  <si>
    <t>Ułożenie warstwy podbudowy z kruszywa naturalnego, łamanego 0/31.5 o gr. 20 cm stabilizowanego mechanicznie</t>
  </si>
  <si>
    <t>Klinowanie podbudowy masami MMA o grubości 3 cm</t>
  </si>
  <si>
    <t>Montaż prefabrykowanych ścianek przepustowych dla rur o średnicy 400 mm</t>
  </si>
  <si>
    <t>III. JEZDNIA</t>
  </si>
  <si>
    <t>Frezowanie istniejącej nawierzchni bitumicznej o grubości 5 cm (wywóz, miejsce składowania i utylizacja po stronie Wykonawcy)</t>
  </si>
  <si>
    <t>Roboty ziemne - wykonanie wykopów w gruncie kat. III na głębokość do 55 cm (odbudowa krawędzi jezdni)</t>
  </si>
  <si>
    <t>Profilowanie i zagęszczenie dna wykopów</t>
  </si>
  <si>
    <t>Ułożenie warstwy geowłóknina o właściwościach separacyjnych</t>
  </si>
  <si>
    <t>Wykonanie warstwy odsączającej z piasku. Grubość warstwy: 20 cm</t>
  </si>
  <si>
    <t>Skropienie podbudowy kationową emulsją asfaltową C60 B3 ZM w ilości 1,0 kg/m²</t>
  </si>
  <si>
    <t>Skropienie istniejącej nawierzchni i warstwy klinującej kationową emulsją asfaltową C60 B3 ZM w ilości 0.2 kg/m²</t>
  </si>
  <si>
    <t>Ułożenie siatki szklano-węglowej przesączonej asfaltem z posypką z piasku kwarcowego oraz zabezpieczonej folią o wytrzymałości na rozciąganie: - wzdłuż 120 kN/m i w poprzek pasma większe lub równe 200 kN/m (połączenie poszerzenia z istniejącą jezdnią), szerokość: 1,0 m</t>
  </si>
  <si>
    <t>Skropienie warstwy wiążącej kationową emulsją asfaltową C60 B3 ZM w ilości 0.2 kg/m²</t>
  </si>
  <si>
    <t>Wykonanie poboczy z kruszywa naturalnego, łamanego 0/31.5 o gr. 10 cm</t>
  </si>
  <si>
    <t>IV. ZJAZDY (Tabela nr 1)</t>
  </si>
  <si>
    <t>Roboty ziemne - zebranie warstwy humusu o grubości 15 cm (wywóz urobku, miejsce składowania i utylizacja po stronie Wykonawcy)</t>
  </si>
  <si>
    <t>Roboty ziemne - wykopy w grunci kat III na głębokość do 40 cm (wywóz urobku, miejsce składowania i utylizacja po stronie Wykonawcy)</t>
  </si>
  <si>
    <t>Ułożenie rury przepustopwych PCV o średnicy 300 mm</t>
  </si>
  <si>
    <t>Ułożenie warstwy podbudowy z kruszywa naturalnego, łamanego 0/31.5 o gr. 15 cm stabilizowanego mechanicznie</t>
  </si>
  <si>
    <t>Ułożenie warstwy ścieralnej z betonu asfaltowego AC 11 S o grubości 5 cm wg PN-EN 13108-1</t>
  </si>
  <si>
    <t>Montaż prefabrykowanych ścianek przepustowych dla rur o średnicy 300 mm</t>
  </si>
  <si>
    <t>V. LIKWIDACJA PRZEŁOMU</t>
  </si>
  <si>
    <t>Roboty ziemne - wykonanie wykopów w gryncie kat. III na głębokość do 20 cm (wywóz urobku, miejsce składowania i utylizacja po stronie Wykonawcy)</t>
  </si>
  <si>
    <t>Ułożenie warstwy geowłókniny o właściwościach separacyjnych</t>
  </si>
  <si>
    <t>Profilowanie istniejącej nawierzchni kruszywem naturalnym, łamanym 0/31.5 - średnia grubość: 15 cm, powierzchnia: 468 m2 (110*4,25)</t>
  </si>
  <si>
    <t>m3</t>
  </si>
  <si>
    <t>Roboty ziemne - odmulenie istniejącego rowu na głębokość do 50 cm (wywóz urobku, miejsce składowania i utylizacja po stronie Wykonawcy)</t>
  </si>
  <si>
    <t>VI. ODTWORZENIE NAWIERZCHNI SKRZYŻOWAŃ Z DROGAMI GMINNYMI</t>
  </si>
  <si>
    <t>Roboty ziemne - odmulenie istniejącego rowu na głębokość do 30 cm (wywóz urobku, miejsce składowania i utylizacja po stronie Wykonawcy)</t>
  </si>
  <si>
    <t>VII. ROBOTY WYKOŃCZENIOWE</t>
  </si>
  <si>
    <t>Roboty ziemne - wykonanie wykopów w gruncie kat. III na głębokość do 20 cm - perony przystankowe</t>
  </si>
  <si>
    <t>Ułożenie obrzeża betonowego 8x25 cm na ławie betonowej z betonu C12/15 (0.04 m³/mb)</t>
  </si>
  <si>
    <t>Ułożenie krawężnika drogowego betonowego 15x30cm na ławie betonowej z oporem z betonu C12/15 (0.0575 m³/mb)</t>
  </si>
  <si>
    <t>Ułożenie nawierzchni z kostki betonowej szarej o grubości 6 cm na podsypce cementowo-piaskowej 1:4 o gr. 4 cm</t>
  </si>
  <si>
    <t>Usunięcie oznakowania pionowego (lico + słupek)(wywóz miejsce składowania i utylizacja po stronie Wykonawcy)</t>
  </si>
  <si>
    <t>Wymiana istniejących słupków do znaków (ocynkowane, średnica 2 cale) o długości 4,8 m na 5,2 m</t>
  </si>
  <si>
    <t>Montaż oznakowania pionowego (zgodnie z projektem organizacji ruchu): A-6b - 1szt., A-6c - 1 szt., A-3 - 3 szt., A-7 - 1 szt., A-12a - 1 szt., D-15 - 2 szt., T-1 "130 m" - 1 szt., T-2 "1,1 km" - 1 szt.. Wielkość znaków: średnie. Słupki ocynkowane o średnicy 2 cali.</t>
  </si>
  <si>
    <t xml:space="preserve"> - lica znaków:</t>
  </si>
  <si>
    <t xml:space="preserve"> - słupki do znaków:</t>
  </si>
  <si>
    <t>Montaż tablic informacyjnych o dofinansowaniu o wymiarach 60x90 cm</t>
  </si>
  <si>
    <t>WK netto</t>
  </si>
  <si>
    <t>VAT 23%</t>
  </si>
  <si>
    <t>WK brutto</t>
  </si>
  <si>
    <t>Suma netto droga powiatowa nr 1931C</t>
  </si>
  <si>
    <t>D-03.02.01a</t>
  </si>
  <si>
    <t>Ułożenie warstwy podsypki żwirowej o grubości 15 cm pod rurę HDPE</t>
  </si>
  <si>
    <t>D-06,02.01</t>
  </si>
  <si>
    <t>D-08.03.01</t>
  </si>
  <si>
    <t>D-08.01.01</t>
  </si>
  <si>
    <t>D-05.03.23a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</si>
</sst>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"/>
  </numFmts>
  <fonts count="18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i/>
      <sz val="11"/>
      <color theme="1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1" fillId="0" borderId="0"/>
    <xf numFmtId="0" fontId="13" fillId="0" borderId="0">
      <alignment horizontal="left" vertical="top"/>
    </xf>
    <xf numFmtId="0" fontId="14" fillId="0" borderId="0"/>
    <xf numFmtId="0" fontId="11" fillId="0" borderId="0"/>
    <xf numFmtId="0" fontId="2" fillId="0" borderId="0"/>
    <xf numFmtId="0" fontId="12" fillId="0" borderId="0"/>
    <xf numFmtId="0" fontId="15" fillId="0" borderId="0"/>
    <xf numFmtId="0" fontId="11" fillId="0" borderId="0"/>
    <xf numFmtId="0" fontId="2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3" fillId="2" borderId="8" xfId="1" applyBorder="1" applyAlignment="1">
      <alignment horizontal="center" vertical="center"/>
    </xf>
    <xf numFmtId="0" fontId="8" fillId="2" borderId="8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3" fillId="2" borderId="8" xfId="1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4" borderId="3" xfId="5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165" fontId="12" fillId="3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49" fontId="0" fillId="0" borderId="8" xfId="7" applyNumberFormat="1" applyFont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0" borderId="5" xfId="5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8" xfId="0" applyBorder="1"/>
    <xf numFmtId="0" fontId="7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3" fillId="2" borderId="5" xfId="1" applyBorder="1" applyAlignment="1">
      <alignment horizontal="center" vertical="center"/>
    </xf>
    <xf numFmtId="0" fontId="8" fillId="2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8" fillId="2" borderId="5" xfId="1" applyFont="1" applyBorder="1" applyAlignment="1">
      <alignment horizontal="center" vertical="center" wrapText="1"/>
    </xf>
    <xf numFmtId="3" fontId="3" fillId="2" borderId="5" xfId="1" applyNumberForma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3" fillId="2" borderId="5" xfId="1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8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3">
    <cellStyle name="40% — akcent 3" xfId="1" builtinId="39"/>
    <cellStyle name="Normalny" xfId="0" builtinId="0"/>
    <cellStyle name="Normalny 2" xfId="5" xr:uid="{42FDE845-BE73-4E1B-96B8-704A06966E13}"/>
    <cellStyle name="Normalny 3" xfId="4" xr:uid="{86F85E55-675B-4369-A007-D47CEAF8812F}"/>
    <cellStyle name="Normalny 3 2" xfId="7" xr:uid="{851AF033-E5DB-45A9-9355-3040FADF47B0}"/>
    <cellStyle name="Normalny 4" xfId="9" xr:uid="{86775AE6-D9C2-4028-B272-3CF6486904CC}"/>
    <cellStyle name="Normalny 5" xfId="6" xr:uid="{7B2D6B50-2B19-49E8-9349-5FE0B91EB1F4}"/>
    <cellStyle name="Normalny 5 2" xfId="11" xr:uid="{7418BC20-0F9C-49F6-92F9-9DA409726491}"/>
    <cellStyle name="Normalny 6" xfId="8" xr:uid="{7CA7B48C-E305-456C-8325-B2D524E85EDC}"/>
    <cellStyle name="Normalny 7" xfId="10" xr:uid="{99173458-E736-42CC-AD60-124F33C0AF9E}"/>
    <cellStyle name="Normalny 7 2" xfId="12" xr:uid="{2C49B8EF-F997-48B8-802D-CFB7849BEC49}"/>
    <cellStyle name="Normalny 8" xfId="2" xr:uid="{13083127-D3BF-4ADE-BCCD-3540A984EB96}"/>
    <cellStyle name="S9" xfId="3" xr:uid="{39A32E9C-BAD3-41F2-A2D9-EE3D402775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J336"/>
  <sheetViews>
    <sheetView tabSelected="1" workbookViewId="0">
      <selection activeCell="L17" sqref="L17"/>
    </sheetView>
  </sheetViews>
  <sheetFormatPr defaultRowHeight="15" customHeight="1"/>
  <cols>
    <col min="2" max="2" width="5.140625" customWidth="1"/>
    <col min="3" max="3" width="11.5703125" customWidth="1"/>
    <col min="4" max="4" width="85.28515625" customWidth="1"/>
    <col min="5" max="5" width="6.85546875" customWidth="1"/>
    <col min="6" max="6" width="8.85546875" customWidth="1"/>
    <col min="7" max="7" width="6.85546875" customWidth="1"/>
    <col min="9" max="9" width="6.7109375" customWidth="1"/>
    <col min="10" max="10" width="11.5703125" customWidth="1"/>
  </cols>
  <sheetData>
    <row r="1" spans="2:10" ht="15" customHeight="1">
      <c r="E1" t="s">
        <v>37</v>
      </c>
    </row>
    <row r="2" spans="2:10" ht="27" customHeight="1">
      <c r="B2" s="120" t="s">
        <v>38</v>
      </c>
      <c r="C2" s="120"/>
      <c r="D2" s="120"/>
      <c r="E2" s="120"/>
      <c r="F2" s="120"/>
      <c r="G2" s="120"/>
      <c r="H2" s="120"/>
      <c r="I2" s="10"/>
    </row>
    <row r="3" spans="2:10" ht="42" customHeight="1">
      <c r="B3" s="121" t="s">
        <v>39</v>
      </c>
      <c r="C3" s="121"/>
      <c r="D3" s="121"/>
      <c r="E3" s="121"/>
      <c r="F3" s="121"/>
      <c r="G3" s="121"/>
      <c r="H3" s="121"/>
    </row>
    <row r="4" spans="2:10" ht="19.5" customHeight="1">
      <c r="B4" s="122"/>
      <c r="C4" s="122"/>
      <c r="D4" s="122"/>
      <c r="E4" s="122"/>
      <c r="F4" s="122"/>
      <c r="G4" s="122"/>
      <c r="H4" s="122"/>
    </row>
    <row r="5" spans="2:10" ht="7.5" customHeight="1"/>
    <row r="6" spans="2:10" ht="18" customHeight="1">
      <c r="B6" s="123" t="s">
        <v>5</v>
      </c>
      <c r="C6" s="124" t="s">
        <v>40</v>
      </c>
      <c r="D6" s="4" t="s">
        <v>0</v>
      </c>
      <c r="E6" s="123" t="s">
        <v>1</v>
      </c>
      <c r="F6" s="123" t="s">
        <v>2</v>
      </c>
      <c r="G6" s="124" t="s">
        <v>41</v>
      </c>
      <c r="H6" s="126" t="s">
        <v>42</v>
      </c>
      <c r="I6" s="119"/>
      <c r="J6" s="119"/>
    </row>
    <row r="7" spans="2:10" ht="18" customHeight="1">
      <c r="B7" s="123"/>
      <c r="C7" s="125"/>
      <c r="D7" s="3" t="s">
        <v>4</v>
      </c>
      <c r="E7" s="123"/>
      <c r="F7" s="123"/>
      <c r="G7" s="125"/>
      <c r="H7" s="126"/>
      <c r="I7" s="119"/>
      <c r="J7" s="119"/>
    </row>
    <row r="8" spans="2:10" ht="18" customHeight="1" thickBo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</row>
    <row r="9" spans="2:10" ht="18" customHeight="1" thickBot="1">
      <c r="B9" s="57"/>
      <c r="C9" s="57"/>
      <c r="D9" s="58" t="s">
        <v>43</v>
      </c>
      <c r="E9" s="57"/>
      <c r="F9" s="57"/>
      <c r="G9" s="57"/>
      <c r="H9" s="57"/>
    </row>
    <row r="10" spans="2:10" ht="18" customHeight="1" thickBot="1">
      <c r="B10" s="6"/>
      <c r="C10" s="6"/>
      <c r="D10" s="7" t="s">
        <v>53</v>
      </c>
      <c r="E10" s="6"/>
      <c r="F10" s="6"/>
      <c r="G10" s="6"/>
      <c r="H10" s="6"/>
    </row>
    <row r="11" spans="2:10" ht="18" customHeight="1" thickBot="1">
      <c r="B11" s="23">
        <v>1</v>
      </c>
      <c r="C11" s="23" t="s">
        <v>96</v>
      </c>
      <c r="D11" s="16" t="s">
        <v>15</v>
      </c>
      <c r="E11" s="23" t="s">
        <v>14</v>
      </c>
      <c r="F11" s="19">
        <v>1.1379999999999999</v>
      </c>
      <c r="G11" s="23"/>
      <c r="H11" s="85">
        <f>(F11*G11)</f>
        <v>0</v>
      </c>
    </row>
    <row r="12" spans="2:10" ht="18" customHeight="1" thickBot="1">
      <c r="B12" s="23">
        <v>2</v>
      </c>
      <c r="C12" s="23" t="s">
        <v>97</v>
      </c>
      <c r="D12" s="16" t="s">
        <v>10</v>
      </c>
      <c r="E12" s="23" t="s">
        <v>9</v>
      </c>
      <c r="F12" s="17">
        <v>10</v>
      </c>
      <c r="G12" s="23"/>
      <c r="H12" s="85">
        <f t="shared" ref="H12:H42" si="0">(F12*G12)</f>
        <v>0</v>
      </c>
    </row>
    <row r="13" spans="2:10" ht="18.75" customHeight="1" thickBot="1">
      <c r="B13" s="24">
        <v>3</v>
      </c>
      <c r="C13" s="24" t="s">
        <v>98</v>
      </c>
      <c r="D13" s="15" t="s">
        <v>25</v>
      </c>
      <c r="E13" s="21" t="s">
        <v>19</v>
      </c>
      <c r="F13" s="25">
        <v>0.44</v>
      </c>
      <c r="G13" s="9"/>
      <c r="H13" s="85">
        <f t="shared" si="0"/>
        <v>0</v>
      </c>
    </row>
    <row r="14" spans="2:10" ht="29.25" customHeight="1" thickBot="1">
      <c r="B14" s="24">
        <v>4</v>
      </c>
      <c r="C14" s="24" t="s">
        <v>98</v>
      </c>
      <c r="D14" s="14" t="s">
        <v>26</v>
      </c>
      <c r="E14" s="2" t="s">
        <v>18</v>
      </c>
      <c r="F14" s="17">
        <v>6</v>
      </c>
      <c r="G14" s="2"/>
      <c r="H14" s="85">
        <f t="shared" si="0"/>
        <v>0</v>
      </c>
    </row>
    <row r="15" spans="2:10" ht="28.5" customHeight="1" thickBot="1">
      <c r="B15" s="2">
        <v>5</v>
      </c>
      <c r="C15" s="2" t="s">
        <v>99</v>
      </c>
      <c r="D15" s="14" t="s">
        <v>20</v>
      </c>
      <c r="E15" s="2" t="s">
        <v>6</v>
      </c>
      <c r="F15" s="17">
        <v>343</v>
      </c>
      <c r="G15" s="2"/>
      <c r="H15" s="85">
        <f t="shared" si="0"/>
        <v>0</v>
      </c>
    </row>
    <row r="16" spans="2:10" ht="18" customHeight="1" thickBot="1">
      <c r="B16" s="6"/>
      <c r="C16" s="6"/>
      <c r="D16" s="7" t="s">
        <v>52</v>
      </c>
      <c r="E16" s="6"/>
      <c r="F16" s="18"/>
      <c r="G16" s="6"/>
      <c r="H16" s="6"/>
    </row>
    <row r="17" spans="2:8" ht="18" customHeight="1" thickBot="1">
      <c r="B17" s="24">
        <v>6</v>
      </c>
      <c r="C17" s="24" t="s">
        <v>100</v>
      </c>
      <c r="D17" s="15" t="s">
        <v>8</v>
      </c>
      <c r="E17" s="21" t="s">
        <v>3</v>
      </c>
      <c r="F17" s="12">
        <v>5710</v>
      </c>
      <c r="G17" s="21"/>
      <c r="H17" s="85">
        <f t="shared" si="0"/>
        <v>0</v>
      </c>
    </row>
    <row r="18" spans="2:8" ht="27.75" customHeight="1" thickBot="1">
      <c r="B18" s="24">
        <v>7</v>
      </c>
      <c r="C18" s="24" t="s">
        <v>101</v>
      </c>
      <c r="D18" s="14" t="s">
        <v>16</v>
      </c>
      <c r="E18" s="2" t="s">
        <v>3</v>
      </c>
      <c r="F18" s="17">
        <v>60</v>
      </c>
      <c r="G18" s="2"/>
      <c r="H18" s="85">
        <f t="shared" si="0"/>
        <v>0</v>
      </c>
    </row>
    <row r="19" spans="2:8" ht="27" customHeight="1" thickBot="1">
      <c r="B19" s="24">
        <v>8</v>
      </c>
      <c r="C19" s="24" t="s">
        <v>99</v>
      </c>
      <c r="D19" s="11" t="s">
        <v>27</v>
      </c>
      <c r="E19" s="23" t="s">
        <v>6</v>
      </c>
      <c r="F19" s="22">
        <v>326</v>
      </c>
      <c r="G19" s="20"/>
      <c r="H19" s="85">
        <f t="shared" si="0"/>
        <v>0</v>
      </c>
    </row>
    <row r="20" spans="2:8" ht="18" customHeight="1" thickBot="1">
      <c r="B20" s="24">
        <v>9</v>
      </c>
      <c r="C20" s="24" t="s">
        <v>102</v>
      </c>
      <c r="D20" s="15" t="s">
        <v>28</v>
      </c>
      <c r="E20" s="21" t="s">
        <v>3</v>
      </c>
      <c r="F20" s="12">
        <v>857</v>
      </c>
      <c r="G20" s="9"/>
      <c r="H20" s="85">
        <f t="shared" si="0"/>
        <v>0</v>
      </c>
    </row>
    <row r="21" spans="2:8" ht="18" customHeight="1" thickBot="1">
      <c r="B21" s="2">
        <v>10</v>
      </c>
      <c r="C21" s="2" t="s">
        <v>103</v>
      </c>
      <c r="D21" s="5" t="s">
        <v>17</v>
      </c>
      <c r="E21" s="2" t="s">
        <v>3</v>
      </c>
      <c r="F21" s="17">
        <v>857</v>
      </c>
      <c r="G21" s="2"/>
      <c r="H21" s="85">
        <f t="shared" si="0"/>
        <v>0</v>
      </c>
    </row>
    <row r="22" spans="2:8" ht="27.75" customHeight="1" thickBot="1">
      <c r="B22" s="2">
        <v>11</v>
      </c>
      <c r="C22" s="2" t="s">
        <v>104</v>
      </c>
      <c r="D22" s="14" t="s">
        <v>7</v>
      </c>
      <c r="E22" s="2" t="s">
        <v>3</v>
      </c>
      <c r="F22" s="17">
        <v>857</v>
      </c>
      <c r="G22" s="2"/>
      <c r="H22" s="85">
        <f t="shared" si="0"/>
        <v>0</v>
      </c>
    </row>
    <row r="23" spans="2:8" ht="18" customHeight="1" thickBot="1">
      <c r="B23" s="2">
        <v>12</v>
      </c>
      <c r="C23" s="2" t="s">
        <v>100</v>
      </c>
      <c r="D23" s="13" t="s">
        <v>21</v>
      </c>
      <c r="E23" s="2" t="s">
        <v>3</v>
      </c>
      <c r="F23" s="17">
        <v>857</v>
      </c>
      <c r="G23" s="2"/>
      <c r="H23" s="85">
        <f t="shared" si="0"/>
        <v>0</v>
      </c>
    </row>
    <row r="24" spans="2:8" ht="18" customHeight="1" thickBot="1">
      <c r="B24" s="2">
        <v>13</v>
      </c>
      <c r="C24" s="2" t="s">
        <v>97</v>
      </c>
      <c r="D24" s="13" t="s">
        <v>22</v>
      </c>
      <c r="E24" s="2" t="s">
        <v>3</v>
      </c>
      <c r="F24" s="17">
        <v>857</v>
      </c>
      <c r="G24" s="2"/>
      <c r="H24" s="85">
        <f t="shared" si="0"/>
        <v>0</v>
      </c>
    </row>
    <row r="25" spans="2:8" ht="18" customHeight="1" thickBot="1">
      <c r="B25" s="24">
        <v>14</v>
      </c>
      <c r="C25" s="24" t="s">
        <v>100</v>
      </c>
      <c r="D25" s="15" t="s">
        <v>23</v>
      </c>
      <c r="E25" s="21" t="s">
        <v>3</v>
      </c>
      <c r="F25" s="12">
        <v>6567</v>
      </c>
      <c r="G25" s="9"/>
      <c r="H25" s="85">
        <f t="shared" si="0"/>
        <v>0</v>
      </c>
    </row>
    <row r="26" spans="2:8" ht="18" customHeight="1" thickBot="1">
      <c r="B26" s="24">
        <v>15</v>
      </c>
      <c r="C26" s="24" t="s">
        <v>97</v>
      </c>
      <c r="D26" s="15" t="s">
        <v>29</v>
      </c>
      <c r="E26" s="21" t="s">
        <v>3</v>
      </c>
      <c r="F26" s="12">
        <v>6464</v>
      </c>
      <c r="G26" s="9"/>
      <c r="H26" s="85">
        <f t="shared" si="0"/>
        <v>0</v>
      </c>
    </row>
    <row r="27" spans="2:8" ht="18" customHeight="1" thickBot="1">
      <c r="B27" s="24">
        <v>16</v>
      </c>
      <c r="C27" s="24" t="s">
        <v>100</v>
      </c>
      <c r="D27" s="15" t="s">
        <v>23</v>
      </c>
      <c r="E27" s="21" t="s">
        <v>3</v>
      </c>
      <c r="F27" s="12">
        <v>6464</v>
      </c>
      <c r="G27" s="9"/>
      <c r="H27" s="85">
        <f t="shared" si="0"/>
        <v>0</v>
      </c>
    </row>
    <row r="28" spans="2:8" ht="18" customHeight="1" thickBot="1">
      <c r="B28" s="24">
        <v>17</v>
      </c>
      <c r="C28" s="24" t="s">
        <v>105</v>
      </c>
      <c r="D28" s="14" t="s">
        <v>34</v>
      </c>
      <c r="E28" s="21" t="s">
        <v>3</v>
      </c>
      <c r="F28" s="12">
        <v>6281</v>
      </c>
      <c r="G28" s="9"/>
      <c r="H28" s="85">
        <f t="shared" si="0"/>
        <v>0</v>
      </c>
    </row>
    <row r="29" spans="2:8" ht="27.75" customHeight="1" thickBot="1">
      <c r="B29" s="2">
        <v>18</v>
      </c>
      <c r="C29" s="2" t="s">
        <v>104</v>
      </c>
      <c r="D29" s="14" t="s">
        <v>35</v>
      </c>
      <c r="E29" s="2" t="s">
        <v>3</v>
      </c>
      <c r="F29" s="17">
        <v>2284</v>
      </c>
      <c r="G29" s="2"/>
      <c r="H29" s="85">
        <f t="shared" si="0"/>
        <v>0</v>
      </c>
    </row>
    <row r="30" spans="2:8" ht="18" customHeight="1" thickBot="1">
      <c r="B30" s="6"/>
      <c r="C30" s="6"/>
      <c r="D30" s="7" t="s">
        <v>51</v>
      </c>
      <c r="E30" s="6"/>
      <c r="F30" s="18"/>
      <c r="G30" s="6"/>
      <c r="H30" s="6"/>
    </row>
    <row r="31" spans="2:8" ht="26.25" customHeight="1" thickBot="1">
      <c r="B31" s="24">
        <v>19</v>
      </c>
      <c r="C31" s="24" t="s">
        <v>99</v>
      </c>
      <c r="D31" s="14" t="s">
        <v>13</v>
      </c>
      <c r="E31" s="2" t="s">
        <v>6</v>
      </c>
      <c r="F31" s="17">
        <v>96</v>
      </c>
      <c r="G31" s="2"/>
      <c r="H31" s="85">
        <f t="shared" si="0"/>
        <v>0</v>
      </c>
    </row>
    <row r="32" spans="2:8" ht="27.75" customHeight="1" thickBot="1">
      <c r="B32" s="24">
        <v>20</v>
      </c>
      <c r="C32" s="24" t="s">
        <v>99</v>
      </c>
      <c r="D32" s="14" t="s">
        <v>31</v>
      </c>
      <c r="E32" s="2" t="s">
        <v>6</v>
      </c>
      <c r="F32" s="17">
        <v>160</v>
      </c>
      <c r="G32" s="2"/>
      <c r="H32" s="85">
        <f t="shared" si="0"/>
        <v>0</v>
      </c>
    </row>
    <row r="33" spans="2:8" ht="18" customHeight="1" thickBot="1">
      <c r="B33" s="24">
        <v>21</v>
      </c>
      <c r="C33" s="24" t="s">
        <v>106</v>
      </c>
      <c r="D33" s="11" t="s">
        <v>11</v>
      </c>
      <c r="E33" s="23" t="s">
        <v>3</v>
      </c>
      <c r="F33" s="22">
        <v>640</v>
      </c>
      <c r="G33" s="23"/>
      <c r="H33" s="85">
        <f t="shared" si="0"/>
        <v>0</v>
      </c>
    </row>
    <row r="34" spans="2:8" ht="18" customHeight="1" thickBot="1">
      <c r="B34" s="2">
        <v>22</v>
      </c>
      <c r="C34" s="2" t="s">
        <v>103</v>
      </c>
      <c r="D34" s="5" t="s">
        <v>17</v>
      </c>
      <c r="E34" s="2" t="s">
        <v>3</v>
      </c>
      <c r="F34" s="17">
        <v>640</v>
      </c>
      <c r="G34" s="2"/>
      <c r="H34" s="85">
        <f t="shared" si="0"/>
        <v>0</v>
      </c>
    </row>
    <row r="35" spans="2:8" ht="30" customHeight="1" thickBot="1">
      <c r="B35" s="2">
        <v>23</v>
      </c>
      <c r="C35" s="2" t="s">
        <v>104</v>
      </c>
      <c r="D35" s="14" t="s">
        <v>7</v>
      </c>
      <c r="E35" s="2" t="s">
        <v>3</v>
      </c>
      <c r="F35" s="17">
        <v>640</v>
      </c>
      <c r="G35" s="2"/>
      <c r="H35" s="85">
        <f t="shared" si="0"/>
        <v>0</v>
      </c>
    </row>
    <row r="36" spans="2:8" ht="18" customHeight="1" thickBot="1">
      <c r="B36" s="2">
        <v>24</v>
      </c>
      <c r="C36" s="2" t="s">
        <v>100</v>
      </c>
      <c r="D36" s="13" t="s">
        <v>21</v>
      </c>
      <c r="E36" s="2" t="s">
        <v>3</v>
      </c>
      <c r="F36" s="17">
        <v>640</v>
      </c>
      <c r="G36" s="2"/>
      <c r="H36" s="85">
        <f t="shared" si="0"/>
        <v>0</v>
      </c>
    </row>
    <row r="37" spans="2:8" ht="18" customHeight="1" thickBot="1">
      <c r="B37" s="2">
        <v>25</v>
      </c>
      <c r="C37" s="2" t="s">
        <v>105</v>
      </c>
      <c r="D37" s="14" t="s">
        <v>12</v>
      </c>
      <c r="E37" s="21" t="s">
        <v>3</v>
      </c>
      <c r="F37" s="22">
        <v>640</v>
      </c>
      <c r="G37" s="23"/>
      <c r="H37" s="85">
        <f t="shared" si="0"/>
        <v>0</v>
      </c>
    </row>
    <row r="38" spans="2:8" ht="18" customHeight="1" thickBot="1">
      <c r="B38" s="6"/>
      <c r="C38" s="6"/>
      <c r="D38" s="7" t="s">
        <v>50</v>
      </c>
      <c r="E38" s="6"/>
      <c r="F38" s="18"/>
      <c r="G38" s="6"/>
      <c r="H38" s="6"/>
    </row>
    <row r="39" spans="2:8" ht="28.5" customHeight="1" thickBot="1">
      <c r="B39" s="24">
        <v>26</v>
      </c>
      <c r="C39" s="24" t="s">
        <v>99</v>
      </c>
      <c r="D39" s="11" t="s">
        <v>24</v>
      </c>
      <c r="E39" s="21" t="s">
        <v>6</v>
      </c>
      <c r="F39" s="12">
        <v>944</v>
      </c>
      <c r="G39" s="2"/>
      <c r="H39" s="85">
        <f t="shared" si="0"/>
        <v>0</v>
      </c>
    </row>
    <row r="40" spans="2:8" ht="18" customHeight="1" thickBot="1">
      <c r="B40" s="2">
        <v>27</v>
      </c>
      <c r="C40" s="2" t="s">
        <v>98</v>
      </c>
      <c r="D40" s="14" t="s">
        <v>30</v>
      </c>
      <c r="E40" s="21" t="s">
        <v>18</v>
      </c>
      <c r="F40" s="22">
        <v>11</v>
      </c>
      <c r="G40" s="23"/>
      <c r="H40" s="85">
        <f t="shared" si="0"/>
        <v>0</v>
      </c>
    </row>
    <row r="41" spans="2:8" ht="18" customHeight="1" thickBot="1">
      <c r="B41" s="2">
        <v>28</v>
      </c>
      <c r="C41" s="2" t="s">
        <v>107</v>
      </c>
      <c r="D41" s="14" t="s">
        <v>32</v>
      </c>
      <c r="E41" s="21" t="s">
        <v>33</v>
      </c>
      <c r="F41" s="22">
        <v>1</v>
      </c>
      <c r="G41" s="23"/>
      <c r="H41" s="85">
        <f t="shared" si="0"/>
        <v>0</v>
      </c>
    </row>
    <row r="42" spans="2:8" ht="18" customHeight="1" thickBot="1">
      <c r="B42" s="2">
        <v>29</v>
      </c>
      <c r="C42" s="2" t="s">
        <v>108</v>
      </c>
      <c r="D42" s="14" t="s">
        <v>36</v>
      </c>
      <c r="E42" s="21" t="s">
        <v>18</v>
      </c>
      <c r="F42" s="22">
        <v>2</v>
      </c>
      <c r="G42" s="23"/>
      <c r="H42" s="85">
        <f t="shared" si="0"/>
        <v>0</v>
      </c>
    </row>
    <row r="43" spans="2:8" ht="18" customHeight="1" thickBot="1">
      <c r="B43" s="60"/>
      <c r="C43" s="60"/>
      <c r="D43" s="113" t="s">
        <v>44</v>
      </c>
      <c r="E43" s="114"/>
      <c r="F43" s="114"/>
      <c r="G43" s="118"/>
      <c r="H43" s="86">
        <f>SUM(H11:H15,H17:H29,H31:H37,H39:H42)</f>
        <v>0</v>
      </c>
    </row>
    <row r="44" spans="2:8" ht="18" customHeight="1" thickBot="1">
      <c r="B44" s="27"/>
      <c r="C44" s="27"/>
      <c r="D44" s="59" t="s">
        <v>45</v>
      </c>
      <c r="E44" s="29"/>
      <c r="F44" s="28"/>
      <c r="G44" s="26"/>
      <c r="H44" s="87"/>
    </row>
    <row r="45" spans="2:8" ht="18" customHeight="1" thickBot="1">
      <c r="B45" s="27"/>
      <c r="C45" s="27"/>
      <c r="D45" s="30" t="s">
        <v>46</v>
      </c>
      <c r="E45" s="31"/>
      <c r="F45" s="32"/>
      <c r="G45" s="26"/>
      <c r="H45" s="87"/>
    </row>
    <row r="46" spans="2:8" ht="18" customHeight="1" thickBot="1">
      <c r="B46" s="38">
        <v>30</v>
      </c>
      <c r="C46" s="33" t="s">
        <v>96</v>
      </c>
      <c r="D46" s="44" t="s">
        <v>47</v>
      </c>
      <c r="E46" s="35" t="s">
        <v>14</v>
      </c>
      <c r="F46" s="36">
        <v>1.5470000000000002</v>
      </c>
      <c r="G46" s="39"/>
      <c r="H46" s="88">
        <f>(F46*G46)</f>
        <v>0</v>
      </c>
    </row>
    <row r="47" spans="2:8" ht="18" customHeight="1" thickBot="1">
      <c r="B47" s="40">
        <v>31</v>
      </c>
      <c r="C47" s="2" t="s">
        <v>107</v>
      </c>
      <c r="D47" s="62" t="s">
        <v>48</v>
      </c>
      <c r="E47" s="37" t="s">
        <v>49</v>
      </c>
      <c r="F47" s="95">
        <v>1</v>
      </c>
      <c r="G47" s="34"/>
      <c r="H47" s="88">
        <f t="shared" ref="H47:H88" si="1">(F47*G47)</f>
        <v>0</v>
      </c>
    </row>
    <row r="48" spans="2:8" ht="18" customHeight="1" thickBot="1">
      <c r="B48" s="41"/>
      <c r="C48" s="27"/>
      <c r="D48" s="61" t="s">
        <v>54</v>
      </c>
      <c r="E48" s="26"/>
      <c r="F48" s="96"/>
      <c r="G48" s="26"/>
      <c r="H48" s="26"/>
    </row>
    <row r="49" spans="2:8" ht="18" customHeight="1" thickBot="1">
      <c r="B49" s="38">
        <v>32</v>
      </c>
      <c r="C49" s="2" t="s">
        <v>101</v>
      </c>
      <c r="D49" s="53" t="s">
        <v>55</v>
      </c>
      <c r="E49" s="35" t="s">
        <v>93</v>
      </c>
      <c r="F49" s="97">
        <v>44</v>
      </c>
      <c r="G49" s="23"/>
      <c r="H49" s="88">
        <f t="shared" si="1"/>
        <v>0</v>
      </c>
    </row>
    <row r="50" spans="2:8" ht="27.75" customHeight="1" thickBot="1">
      <c r="B50" s="38">
        <v>33</v>
      </c>
      <c r="C50" s="2" t="s">
        <v>109</v>
      </c>
      <c r="D50" s="44" t="s">
        <v>56</v>
      </c>
      <c r="E50" s="54" t="s">
        <v>93</v>
      </c>
      <c r="F50" s="98">
        <v>650</v>
      </c>
      <c r="G50" s="23"/>
      <c r="H50" s="88">
        <f t="shared" si="1"/>
        <v>0</v>
      </c>
    </row>
    <row r="51" spans="2:8" ht="27" customHeight="1" thickBot="1">
      <c r="B51" s="38">
        <v>34</v>
      </c>
      <c r="C51" s="2" t="s">
        <v>109</v>
      </c>
      <c r="D51" s="44" t="s">
        <v>57</v>
      </c>
      <c r="E51" s="35" t="s">
        <v>58</v>
      </c>
      <c r="F51" s="97">
        <v>650</v>
      </c>
      <c r="G51" s="23"/>
      <c r="H51" s="88">
        <f t="shared" si="1"/>
        <v>0</v>
      </c>
    </row>
    <row r="52" spans="2:8" ht="18" customHeight="1" thickBot="1">
      <c r="B52" s="38">
        <v>35</v>
      </c>
      <c r="C52" s="2" t="s">
        <v>109</v>
      </c>
      <c r="D52" s="44" t="s">
        <v>59</v>
      </c>
      <c r="E52" s="35" t="s">
        <v>58</v>
      </c>
      <c r="F52" s="97">
        <v>6</v>
      </c>
      <c r="G52" s="23"/>
      <c r="H52" s="88">
        <f t="shared" si="1"/>
        <v>0</v>
      </c>
    </row>
    <row r="53" spans="2:8" ht="18" customHeight="1" thickBot="1">
      <c r="B53" s="38">
        <v>36</v>
      </c>
      <c r="C53" s="2" t="s">
        <v>98</v>
      </c>
      <c r="D53" s="47" t="s">
        <v>60</v>
      </c>
      <c r="E53" s="48" t="s">
        <v>61</v>
      </c>
      <c r="F53" s="99">
        <v>23</v>
      </c>
      <c r="G53" s="23"/>
      <c r="H53" s="88">
        <f t="shared" si="1"/>
        <v>0</v>
      </c>
    </row>
    <row r="54" spans="2:8" ht="18" customHeight="1" thickBot="1">
      <c r="B54" s="38">
        <v>37</v>
      </c>
      <c r="C54" s="2" t="s">
        <v>98</v>
      </c>
      <c r="D54" s="45" t="s">
        <v>62</v>
      </c>
      <c r="E54" s="46" t="s">
        <v>19</v>
      </c>
      <c r="F54" s="107">
        <v>0.3</v>
      </c>
      <c r="G54" s="23"/>
      <c r="H54" s="88">
        <f t="shared" si="1"/>
        <v>0</v>
      </c>
    </row>
    <row r="55" spans="2:8" ht="18" customHeight="1" thickBot="1">
      <c r="B55" s="41"/>
      <c r="C55" s="27"/>
      <c r="D55" s="61" t="s">
        <v>63</v>
      </c>
      <c r="E55" s="26"/>
      <c r="F55" s="28"/>
      <c r="G55" s="26"/>
      <c r="H55" s="26"/>
    </row>
    <row r="56" spans="2:8" ht="18" customHeight="1" thickBot="1">
      <c r="B56" s="38">
        <v>38</v>
      </c>
      <c r="C56" s="2" t="s">
        <v>99</v>
      </c>
      <c r="D56" s="53" t="s">
        <v>64</v>
      </c>
      <c r="E56" s="42" t="s">
        <v>94</v>
      </c>
      <c r="F56" s="100">
        <v>1656</v>
      </c>
      <c r="G56" s="23"/>
      <c r="H56" s="88">
        <f t="shared" si="1"/>
        <v>0</v>
      </c>
    </row>
    <row r="57" spans="2:8" ht="18" customHeight="1" thickBot="1">
      <c r="B57" s="38">
        <v>39</v>
      </c>
      <c r="C57" s="2" t="s">
        <v>99</v>
      </c>
      <c r="D57" s="44" t="s">
        <v>65</v>
      </c>
      <c r="E57" s="49" t="s">
        <v>94</v>
      </c>
      <c r="F57" s="101">
        <v>28</v>
      </c>
      <c r="G57" s="23"/>
      <c r="H57" s="88">
        <f t="shared" si="1"/>
        <v>0</v>
      </c>
    </row>
    <row r="58" spans="2:8" ht="18" customHeight="1" thickBot="1">
      <c r="B58" s="38">
        <v>40</v>
      </c>
      <c r="C58" s="2" t="s">
        <v>110</v>
      </c>
      <c r="D58" s="44" t="s">
        <v>66</v>
      </c>
      <c r="E58" s="35" t="s">
        <v>94</v>
      </c>
      <c r="F58" s="101">
        <v>1196</v>
      </c>
      <c r="G58" s="23"/>
      <c r="H58" s="88">
        <f t="shared" si="1"/>
        <v>0</v>
      </c>
    </row>
    <row r="59" spans="2:8" ht="18" customHeight="1" thickBot="1">
      <c r="B59" s="41"/>
      <c r="C59" s="27"/>
      <c r="D59" s="61" t="s">
        <v>67</v>
      </c>
      <c r="E59" s="27"/>
      <c r="F59" s="102"/>
      <c r="G59" s="26"/>
      <c r="H59" s="26"/>
    </row>
    <row r="60" spans="2:8" ht="18" customHeight="1" thickBot="1">
      <c r="B60" s="38">
        <v>41</v>
      </c>
      <c r="C60" s="2" t="s">
        <v>106</v>
      </c>
      <c r="D60" s="50" t="s">
        <v>68</v>
      </c>
      <c r="E60" s="49" t="s">
        <v>93</v>
      </c>
      <c r="F60" s="97">
        <v>2866</v>
      </c>
      <c r="G60" s="23"/>
      <c r="H60" s="88">
        <f t="shared" si="1"/>
        <v>0</v>
      </c>
    </row>
    <row r="61" spans="2:8" ht="18" customHeight="1" thickBot="1">
      <c r="B61" s="38">
        <v>42</v>
      </c>
      <c r="C61" s="2" t="s">
        <v>102</v>
      </c>
      <c r="D61" s="50" t="s">
        <v>69</v>
      </c>
      <c r="E61" s="49" t="s">
        <v>93</v>
      </c>
      <c r="F61" s="97">
        <v>2866</v>
      </c>
      <c r="G61" s="23"/>
      <c r="H61" s="88">
        <f t="shared" si="1"/>
        <v>0</v>
      </c>
    </row>
    <row r="62" spans="2:8" ht="27.75" customHeight="1" thickBot="1">
      <c r="B62" s="38">
        <v>43</v>
      </c>
      <c r="C62" s="2" t="s">
        <v>104</v>
      </c>
      <c r="D62" s="44" t="s">
        <v>70</v>
      </c>
      <c r="E62" s="49" t="s">
        <v>95</v>
      </c>
      <c r="F62" s="97">
        <v>2866</v>
      </c>
      <c r="G62" s="23"/>
      <c r="H62" s="88">
        <f t="shared" si="1"/>
        <v>0</v>
      </c>
    </row>
    <row r="63" spans="2:8" ht="18" customHeight="1" thickBot="1">
      <c r="B63" s="38">
        <v>44</v>
      </c>
      <c r="C63" s="2" t="s">
        <v>111</v>
      </c>
      <c r="D63" s="44" t="s">
        <v>71</v>
      </c>
      <c r="E63" s="49" t="s">
        <v>93</v>
      </c>
      <c r="F63" s="97">
        <v>2866</v>
      </c>
      <c r="G63" s="23"/>
      <c r="H63" s="88">
        <f t="shared" si="1"/>
        <v>0</v>
      </c>
    </row>
    <row r="64" spans="2:8" ht="18" customHeight="1" thickBot="1">
      <c r="B64" s="38">
        <v>45</v>
      </c>
      <c r="C64" s="2" t="s">
        <v>100</v>
      </c>
      <c r="D64" s="51" t="s">
        <v>72</v>
      </c>
      <c r="E64" s="49" t="s">
        <v>93</v>
      </c>
      <c r="F64" s="97">
        <v>2756</v>
      </c>
      <c r="G64" s="23"/>
      <c r="H64" s="88">
        <f t="shared" si="1"/>
        <v>0</v>
      </c>
    </row>
    <row r="65" spans="2:8" ht="18" customHeight="1" thickBot="1">
      <c r="B65" s="38">
        <v>46</v>
      </c>
      <c r="C65" s="2" t="s">
        <v>97</v>
      </c>
      <c r="D65" s="44" t="s">
        <v>73</v>
      </c>
      <c r="E65" s="49" t="s">
        <v>93</v>
      </c>
      <c r="F65" s="97">
        <v>2756</v>
      </c>
      <c r="G65" s="23"/>
      <c r="H65" s="88">
        <f t="shared" si="1"/>
        <v>0</v>
      </c>
    </row>
    <row r="66" spans="2:8" ht="26.25" customHeight="1" thickBot="1">
      <c r="B66" s="38">
        <v>47</v>
      </c>
      <c r="C66" s="2" t="s">
        <v>112</v>
      </c>
      <c r="D66" s="53" t="s">
        <v>74</v>
      </c>
      <c r="E66" s="54" t="s">
        <v>93</v>
      </c>
      <c r="F66" s="98">
        <v>1831</v>
      </c>
      <c r="G66" s="23"/>
      <c r="H66" s="88">
        <f t="shared" si="1"/>
        <v>0</v>
      </c>
    </row>
    <row r="67" spans="2:8" ht="18" customHeight="1" thickBot="1">
      <c r="B67" s="41"/>
      <c r="C67" s="27"/>
      <c r="D67" s="61" t="s">
        <v>75</v>
      </c>
      <c r="E67" s="26"/>
      <c r="F67" s="96"/>
      <c r="G67" s="26"/>
      <c r="H67" s="26"/>
    </row>
    <row r="68" spans="2:8" ht="18" customHeight="1" thickBot="1">
      <c r="B68" s="38">
        <v>48</v>
      </c>
      <c r="C68" s="2" t="s">
        <v>100</v>
      </c>
      <c r="D68" s="44" t="s">
        <v>76</v>
      </c>
      <c r="E68" s="49" t="s">
        <v>95</v>
      </c>
      <c r="F68" s="97">
        <v>8728</v>
      </c>
      <c r="G68" s="23"/>
      <c r="H68" s="88">
        <f t="shared" si="1"/>
        <v>0</v>
      </c>
    </row>
    <row r="69" spans="2:8" ht="18" customHeight="1" thickBot="1">
      <c r="B69" s="38">
        <v>49</v>
      </c>
      <c r="C69" s="2" t="s">
        <v>100</v>
      </c>
      <c r="D69" s="44" t="s">
        <v>72</v>
      </c>
      <c r="E69" s="49" t="s">
        <v>95</v>
      </c>
      <c r="F69" s="97">
        <v>8728</v>
      </c>
      <c r="G69" s="23"/>
      <c r="H69" s="88">
        <f t="shared" si="1"/>
        <v>0</v>
      </c>
    </row>
    <row r="70" spans="2:8" ht="18" customHeight="1" thickBot="1">
      <c r="B70" s="38">
        <v>50</v>
      </c>
      <c r="C70" s="2" t="s">
        <v>97</v>
      </c>
      <c r="D70" s="44" t="s">
        <v>77</v>
      </c>
      <c r="E70" s="52" t="s">
        <v>78</v>
      </c>
      <c r="F70" s="97">
        <v>1156</v>
      </c>
      <c r="G70" s="23"/>
      <c r="H70" s="88">
        <f t="shared" si="1"/>
        <v>0</v>
      </c>
    </row>
    <row r="71" spans="2:8" ht="18" customHeight="1" thickBot="1">
      <c r="B71" s="38">
        <v>51</v>
      </c>
      <c r="C71" s="2" t="s">
        <v>100</v>
      </c>
      <c r="D71" s="44" t="s">
        <v>79</v>
      </c>
      <c r="E71" s="49" t="s">
        <v>95</v>
      </c>
      <c r="F71" s="97">
        <v>8573</v>
      </c>
      <c r="G71" s="23"/>
      <c r="H71" s="88">
        <f t="shared" si="1"/>
        <v>0</v>
      </c>
    </row>
    <row r="72" spans="2:8" ht="18" customHeight="1" thickBot="1">
      <c r="B72" s="38">
        <v>52</v>
      </c>
      <c r="C72" s="2" t="s">
        <v>105</v>
      </c>
      <c r="D72" s="44" t="s">
        <v>80</v>
      </c>
      <c r="E72" s="49" t="s">
        <v>95</v>
      </c>
      <c r="F72" s="97">
        <v>8573</v>
      </c>
      <c r="G72" s="23"/>
      <c r="H72" s="88">
        <f t="shared" si="1"/>
        <v>0</v>
      </c>
    </row>
    <row r="73" spans="2:8" ht="18" customHeight="1" thickBot="1">
      <c r="B73" s="41"/>
      <c r="C73" s="27"/>
      <c r="D73" s="61" t="s">
        <v>81</v>
      </c>
      <c r="E73" s="26"/>
      <c r="F73" s="96"/>
      <c r="G73" s="26"/>
      <c r="H73" s="26"/>
    </row>
    <row r="74" spans="2:8" ht="18" customHeight="1" thickBot="1">
      <c r="B74" s="38">
        <v>53</v>
      </c>
      <c r="C74" s="2" t="s">
        <v>106</v>
      </c>
      <c r="D74" s="53" t="s">
        <v>82</v>
      </c>
      <c r="E74" s="43" t="s">
        <v>93</v>
      </c>
      <c r="F74" s="100">
        <v>274</v>
      </c>
      <c r="G74" s="23"/>
      <c r="H74" s="88">
        <f t="shared" si="1"/>
        <v>0</v>
      </c>
    </row>
    <row r="75" spans="2:8" ht="27.75" customHeight="1" thickBot="1">
      <c r="B75" s="38">
        <v>54</v>
      </c>
      <c r="C75" s="2" t="s">
        <v>111</v>
      </c>
      <c r="D75" s="44" t="s">
        <v>70</v>
      </c>
      <c r="E75" s="35" t="s">
        <v>95</v>
      </c>
      <c r="F75" s="101">
        <v>274</v>
      </c>
      <c r="G75" s="23"/>
      <c r="H75" s="88">
        <f t="shared" si="1"/>
        <v>0</v>
      </c>
    </row>
    <row r="76" spans="2:8" ht="18" customHeight="1" thickBot="1">
      <c r="B76" s="38">
        <v>55</v>
      </c>
      <c r="C76" s="2" t="s">
        <v>104</v>
      </c>
      <c r="D76" s="44" t="s">
        <v>71</v>
      </c>
      <c r="E76" s="35" t="s">
        <v>95</v>
      </c>
      <c r="F76" s="101">
        <v>274</v>
      </c>
      <c r="G76" s="23"/>
      <c r="H76" s="88">
        <f t="shared" si="1"/>
        <v>0</v>
      </c>
    </row>
    <row r="77" spans="2:8" ht="18" customHeight="1" thickBot="1">
      <c r="B77" s="38">
        <v>56</v>
      </c>
      <c r="C77" s="2" t="s">
        <v>100</v>
      </c>
      <c r="D77" s="44" t="s">
        <v>72</v>
      </c>
      <c r="E77" s="35" t="s">
        <v>95</v>
      </c>
      <c r="F77" s="101">
        <v>274</v>
      </c>
      <c r="G77" s="23"/>
      <c r="H77" s="88">
        <f t="shared" si="1"/>
        <v>0</v>
      </c>
    </row>
    <row r="78" spans="2:8" ht="18" customHeight="1" thickBot="1">
      <c r="B78" s="38">
        <v>57</v>
      </c>
      <c r="C78" s="2" t="s">
        <v>97</v>
      </c>
      <c r="D78" s="44" t="s">
        <v>73</v>
      </c>
      <c r="E78" s="35" t="s">
        <v>95</v>
      </c>
      <c r="F78" s="101">
        <v>274</v>
      </c>
      <c r="G78" s="23"/>
      <c r="H78" s="88">
        <f t="shared" si="1"/>
        <v>0</v>
      </c>
    </row>
    <row r="79" spans="2:8" ht="18" customHeight="1" thickBot="1">
      <c r="B79" s="38">
        <v>58</v>
      </c>
      <c r="C79" s="2" t="s">
        <v>100</v>
      </c>
      <c r="D79" s="44" t="s">
        <v>79</v>
      </c>
      <c r="E79" s="35" t="s">
        <v>95</v>
      </c>
      <c r="F79" s="101">
        <v>274</v>
      </c>
      <c r="G79" s="23"/>
      <c r="H79" s="88">
        <f t="shared" si="1"/>
        <v>0</v>
      </c>
    </row>
    <row r="80" spans="2:8" ht="18" customHeight="1" thickBot="1">
      <c r="B80" s="38">
        <v>59</v>
      </c>
      <c r="C80" s="2" t="s">
        <v>105</v>
      </c>
      <c r="D80" s="44" t="s">
        <v>80</v>
      </c>
      <c r="E80" s="35" t="s">
        <v>95</v>
      </c>
      <c r="F80" s="101">
        <v>274</v>
      </c>
      <c r="G80" s="23"/>
      <c r="H80" s="88">
        <f t="shared" si="1"/>
        <v>0</v>
      </c>
    </row>
    <row r="81" spans="2:8" ht="18" customHeight="1" thickBot="1">
      <c r="B81" s="41"/>
      <c r="C81" s="27"/>
      <c r="D81" s="61" t="s">
        <v>83</v>
      </c>
      <c r="E81" s="26"/>
      <c r="F81" s="96"/>
      <c r="G81" s="26"/>
      <c r="H81" s="26"/>
    </row>
    <row r="82" spans="2:8" ht="18" customHeight="1" thickBot="1">
      <c r="B82" s="38">
        <v>60</v>
      </c>
      <c r="C82" s="2" t="s">
        <v>108</v>
      </c>
      <c r="D82" s="47" t="s">
        <v>84</v>
      </c>
      <c r="E82" s="49" t="s">
        <v>61</v>
      </c>
      <c r="F82" s="103">
        <v>1</v>
      </c>
      <c r="G82" s="23"/>
      <c r="H82" s="88">
        <f t="shared" si="1"/>
        <v>0</v>
      </c>
    </row>
    <row r="83" spans="2:8" ht="18" customHeight="1" thickBot="1">
      <c r="B83" s="38">
        <v>61</v>
      </c>
      <c r="C83" s="2" t="s">
        <v>108</v>
      </c>
      <c r="D83" s="44" t="s">
        <v>85</v>
      </c>
      <c r="E83" s="49" t="s">
        <v>61</v>
      </c>
      <c r="F83" s="101">
        <v>2</v>
      </c>
      <c r="G83" s="23"/>
      <c r="H83" s="88">
        <f t="shared" si="1"/>
        <v>0</v>
      </c>
    </row>
    <row r="84" spans="2:8" ht="18" customHeight="1" thickBot="1">
      <c r="B84" s="38">
        <v>62</v>
      </c>
      <c r="C84" s="2" t="s">
        <v>108</v>
      </c>
      <c r="D84" s="55" t="s">
        <v>86</v>
      </c>
      <c r="E84" s="54" t="s">
        <v>61</v>
      </c>
      <c r="F84" s="104">
        <v>3</v>
      </c>
      <c r="G84" s="23"/>
      <c r="H84" s="88">
        <f t="shared" si="1"/>
        <v>0</v>
      </c>
    </row>
    <row r="85" spans="2:8" ht="18" customHeight="1" thickBot="1">
      <c r="B85" s="41"/>
      <c r="C85" s="27"/>
      <c r="D85" s="61" t="s">
        <v>87</v>
      </c>
      <c r="E85" s="26"/>
      <c r="F85" s="96"/>
      <c r="G85" s="26"/>
      <c r="H85" s="26"/>
    </row>
    <row r="86" spans="2:8" ht="18" customHeight="1" thickBot="1">
      <c r="B86" s="38">
        <v>63</v>
      </c>
      <c r="C86" s="2" t="s">
        <v>113</v>
      </c>
      <c r="D86" s="44" t="s">
        <v>88</v>
      </c>
      <c r="E86" s="35" t="s">
        <v>58</v>
      </c>
      <c r="F86" s="106">
        <v>7.5</v>
      </c>
      <c r="G86" s="23"/>
      <c r="H86" s="88">
        <f t="shared" si="1"/>
        <v>0</v>
      </c>
    </row>
    <row r="87" spans="2:8" ht="18" customHeight="1" thickBot="1">
      <c r="B87" s="41"/>
      <c r="C87" s="27"/>
      <c r="D87" s="61" t="s">
        <v>89</v>
      </c>
      <c r="E87" s="26"/>
      <c r="F87" s="96"/>
      <c r="G87" s="26"/>
      <c r="H87" s="26"/>
    </row>
    <row r="88" spans="2:8" ht="18" customHeight="1" thickBot="1">
      <c r="B88" s="38">
        <v>64</v>
      </c>
      <c r="C88" s="2" t="s">
        <v>114</v>
      </c>
      <c r="D88" s="56" t="s">
        <v>90</v>
      </c>
      <c r="E88" s="42" t="s">
        <v>93</v>
      </c>
      <c r="F88" s="105">
        <v>3014</v>
      </c>
      <c r="G88" s="23"/>
      <c r="H88" s="88">
        <f t="shared" si="1"/>
        <v>0</v>
      </c>
    </row>
    <row r="89" spans="2:8" ht="18" customHeight="1" thickBot="1">
      <c r="B89" s="60"/>
      <c r="C89" s="60"/>
      <c r="D89" s="113" t="s">
        <v>91</v>
      </c>
      <c r="E89" s="114"/>
      <c r="F89" s="114"/>
      <c r="G89" s="118"/>
      <c r="H89" s="86">
        <f>SUM(H46:H47,H49:H54,H56:H58,H60:H66,H68:H72,H74:H80,H82:H84,H86,H88)</f>
        <v>0</v>
      </c>
    </row>
    <row r="90" spans="2:8" ht="18" customHeight="1" thickBot="1">
      <c r="B90" s="27"/>
      <c r="C90" s="27"/>
      <c r="D90" s="59" t="s">
        <v>92</v>
      </c>
      <c r="E90" s="29"/>
      <c r="F90" s="28"/>
      <c r="G90" s="26"/>
      <c r="H90" s="87"/>
    </row>
    <row r="91" spans="2:8" ht="18" customHeight="1" thickBot="1">
      <c r="B91" s="63"/>
      <c r="C91" s="63"/>
      <c r="D91" s="64" t="s">
        <v>115</v>
      </c>
      <c r="E91" s="63"/>
      <c r="F91" s="63"/>
      <c r="G91" s="63"/>
      <c r="H91" s="89"/>
    </row>
    <row r="92" spans="2:8" ht="19.5" customHeight="1" thickBot="1">
      <c r="B92" s="65">
        <v>65</v>
      </c>
      <c r="C92" s="65" t="s">
        <v>96</v>
      </c>
      <c r="D92" s="66" t="s">
        <v>15</v>
      </c>
      <c r="E92" s="67" t="s">
        <v>14</v>
      </c>
      <c r="F92" s="68">
        <v>1.8180000000000001</v>
      </c>
      <c r="G92" s="67"/>
      <c r="H92" s="90">
        <f>(F92*G92)</f>
        <v>0</v>
      </c>
    </row>
    <row r="93" spans="2:8" ht="25.5" customHeight="1" thickBot="1">
      <c r="B93" s="65">
        <v>66</v>
      </c>
      <c r="C93" s="65" t="s">
        <v>99</v>
      </c>
      <c r="D93" s="76" t="s">
        <v>116</v>
      </c>
      <c r="E93" s="65" t="s">
        <v>6</v>
      </c>
      <c r="F93" s="75">
        <v>364</v>
      </c>
      <c r="G93" s="65"/>
      <c r="H93" s="90">
        <f t="shared" ref="H93:H156" si="2">(F93*G93)</f>
        <v>0</v>
      </c>
    </row>
    <row r="94" spans="2:8" ht="18" customHeight="1" thickBot="1">
      <c r="B94" s="65">
        <v>67</v>
      </c>
      <c r="C94" s="72" t="s">
        <v>100</v>
      </c>
      <c r="D94" s="84" t="s">
        <v>8</v>
      </c>
      <c r="E94" s="72" t="s">
        <v>3</v>
      </c>
      <c r="F94" s="79">
        <v>9090</v>
      </c>
      <c r="G94" s="72"/>
      <c r="H94" s="90">
        <f t="shared" si="2"/>
        <v>0</v>
      </c>
    </row>
    <row r="95" spans="2:8" ht="27" customHeight="1" thickBot="1">
      <c r="B95" s="65">
        <v>68</v>
      </c>
      <c r="C95" s="72" t="s">
        <v>97</v>
      </c>
      <c r="D95" s="74" t="s">
        <v>10</v>
      </c>
      <c r="E95" s="72" t="s">
        <v>9</v>
      </c>
      <c r="F95" s="79">
        <v>10</v>
      </c>
      <c r="G95" s="72"/>
      <c r="H95" s="90">
        <f t="shared" si="2"/>
        <v>0</v>
      </c>
    </row>
    <row r="96" spans="2:8" ht="29.25" customHeight="1" thickBot="1">
      <c r="B96" s="65">
        <v>69</v>
      </c>
      <c r="C96" s="65" t="s">
        <v>98</v>
      </c>
      <c r="D96" s="76" t="s">
        <v>117</v>
      </c>
      <c r="E96" s="67" t="s">
        <v>18</v>
      </c>
      <c r="F96" s="73">
        <v>9</v>
      </c>
      <c r="G96" s="67"/>
      <c r="H96" s="90">
        <f t="shared" si="2"/>
        <v>0</v>
      </c>
    </row>
    <row r="97" spans="2:8" ht="27" customHeight="1" thickBot="1">
      <c r="B97" s="65">
        <v>70</v>
      </c>
      <c r="C97" s="69" t="s">
        <v>98</v>
      </c>
      <c r="D97" s="70" t="s">
        <v>118</v>
      </c>
      <c r="E97" s="67" t="s">
        <v>19</v>
      </c>
      <c r="F97" s="78">
        <v>0.08</v>
      </c>
      <c r="G97" s="77"/>
      <c r="H97" s="90">
        <f t="shared" si="2"/>
        <v>0</v>
      </c>
    </row>
    <row r="98" spans="2:8" ht="18" customHeight="1" thickBot="1">
      <c r="B98" s="63"/>
      <c r="C98" s="63"/>
      <c r="D98" s="64" t="s">
        <v>119</v>
      </c>
      <c r="E98" s="63"/>
      <c r="F98" s="63"/>
      <c r="G98" s="63"/>
      <c r="H98" s="63"/>
    </row>
    <row r="99" spans="2:8" ht="17.25" customHeight="1" thickBot="1">
      <c r="B99" s="69">
        <v>71</v>
      </c>
      <c r="C99" s="69" t="s">
        <v>109</v>
      </c>
      <c r="D99" s="70" t="s">
        <v>120</v>
      </c>
      <c r="E99" s="67" t="s">
        <v>3</v>
      </c>
      <c r="F99" s="79">
        <v>48</v>
      </c>
      <c r="G99" s="65"/>
      <c r="H99" s="90">
        <f t="shared" si="2"/>
        <v>0</v>
      </c>
    </row>
    <row r="100" spans="2:8" ht="18" customHeight="1" thickBot="1">
      <c r="B100" s="65">
        <v>72</v>
      </c>
      <c r="C100" s="65" t="s">
        <v>109</v>
      </c>
      <c r="D100" s="76" t="s">
        <v>121</v>
      </c>
      <c r="E100" s="67" t="s">
        <v>3</v>
      </c>
      <c r="F100" s="73">
        <v>48</v>
      </c>
      <c r="G100" s="72"/>
      <c r="H100" s="90">
        <f t="shared" si="2"/>
        <v>0</v>
      </c>
    </row>
    <row r="101" spans="2:8" ht="25.5" customHeight="1" thickBot="1">
      <c r="B101" s="69">
        <v>73</v>
      </c>
      <c r="C101" s="69" t="s">
        <v>99</v>
      </c>
      <c r="D101" s="80" t="s">
        <v>122</v>
      </c>
      <c r="E101" s="72" t="s">
        <v>6</v>
      </c>
      <c r="F101" s="79">
        <v>11</v>
      </c>
      <c r="G101" s="77"/>
      <c r="H101" s="90">
        <f t="shared" si="2"/>
        <v>0</v>
      </c>
    </row>
    <row r="102" spans="2:8" ht="27" customHeight="1" thickBot="1">
      <c r="B102" s="65">
        <v>74</v>
      </c>
      <c r="C102" s="69" t="s">
        <v>99</v>
      </c>
      <c r="D102" s="76" t="s">
        <v>123</v>
      </c>
      <c r="E102" s="72" t="s">
        <v>6</v>
      </c>
      <c r="F102" s="79">
        <v>36</v>
      </c>
      <c r="G102" s="77"/>
      <c r="H102" s="90">
        <f t="shared" si="2"/>
        <v>0</v>
      </c>
    </row>
    <row r="103" spans="2:8" ht="27.75" customHeight="1" thickBot="1">
      <c r="B103" s="69">
        <v>75</v>
      </c>
      <c r="C103" s="69" t="s">
        <v>109</v>
      </c>
      <c r="D103" s="70" t="s">
        <v>124</v>
      </c>
      <c r="E103" s="67" t="s">
        <v>125</v>
      </c>
      <c r="F103" s="79">
        <v>32</v>
      </c>
      <c r="G103" s="65"/>
      <c r="H103" s="90">
        <f t="shared" si="2"/>
        <v>0</v>
      </c>
    </row>
    <row r="104" spans="2:8" ht="18" customHeight="1" thickBot="1">
      <c r="B104" s="65">
        <v>76</v>
      </c>
      <c r="C104" s="65" t="s">
        <v>175</v>
      </c>
      <c r="D104" s="76" t="s">
        <v>126</v>
      </c>
      <c r="E104" s="67" t="s">
        <v>18</v>
      </c>
      <c r="F104" s="73">
        <v>1</v>
      </c>
      <c r="G104" s="72"/>
      <c r="H104" s="90">
        <f t="shared" si="2"/>
        <v>0</v>
      </c>
    </row>
    <row r="105" spans="2:8" ht="18" customHeight="1" thickBot="1">
      <c r="B105" s="69">
        <v>77</v>
      </c>
      <c r="C105" s="65" t="s">
        <v>175</v>
      </c>
      <c r="D105" s="76" t="s">
        <v>127</v>
      </c>
      <c r="E105" s="67" t="s">
        <v>18</v>
      </c>
      <c r="F105" s="73">
        <v>1</v>
      </c>
      <c r="G105" s="67"/>
      <c r="H105" s="90">
        <f t="shared" si="2"/>
        <v>0</v>
      </c>
    </row>
    <row r="106" spans="2:8" ht="18" customHeight="1" thickBot="1">
      <c r="B106" s="65">
        <v>78</v>
      </c>
      <c r="C106" s="69" t="s">
        <v>103</v>
      </c>
      <c r="D106" s="70" t="s">
        <v>176</v>
      </c>
      <c r="E106" s="67" t="s">
        <v>3</v>
      </c>
      <c r="F106" s="79">
        <v>30</v>
      </c>
      <c r="G106" s="77"/>
      <c r="H106" s="90">
        <f t="shared" si="2"/>
        <v>0</v>
      </c>
    </row>
    <row r="107" spans="2:8" ht="18" customHeight="1" thickBot="1">
      <c r="B107" s="69">
        <v>79</v>
      </c>
      <c r="C107" s="69" t="s">
        <v>113</v>
      </c>
      <c r="D107" s="80" t="s">
        <v>129</v>
      </c>
      <c r="E107" s="67" t="s">
        <v>125</v>
      </c>
      <c r="F107" s="79">
        <v>50</v>
      </c>
      <c r="G107" s="77"/>
      <c r="H107" s="90">
        <f t="shared" si="2"/>
        <v>0</v>
      </c>
    </row>
    <row r="108" spans="2:8" ht="27.75" customHeight="1" thickBot="1">
      <c r="B108" s="65">
        <v>80</v>
      </c>
      <c r="C108" s="69" t="s">
        <v>99</v>
      </c>
      <c r="D108" s="80" t="s">
        <v>130</v>
      </c>
      <c r="E108" s="72" t="s">
        <v>6</v>
      </c>
      <c r="F108" s="79">
        <v>41</v>
      </c>
      <c r="G108" s="77"/>
      <c r="H108" s="90">
        <f t="shared" si="2"/>
        <v>0</v>
      </c>
    </row>
    <row r="109" spans="2:8" ht="25.5" customHeight="1" thickBot="1">
      <c r="B109" s="69">
        <v>81</v>
      </c>
      <c r="C109" s="69" t="s">
        <v>104</v>
      </c>
      <c r="D109" s="80" t="s">
        <v>131</v>
      </c>
      <c r="E109" s="72" t="s">
        <v>3</v>
      </c>
      <c r="F109" s="79">
        <v>66</v>
      </c>
      <c r="G109" s="77"/>
      <c r="H109" s="90">
        <f t="shared" si="2"/>
        <v>0</v>
      </c>
    </row>
    <row r="110" spans="2:8" ht="18" customHeight="1" thickBot="1">
      <c r="B110" s="65">
        <v>82</v>
      </c>
      <c r="C110" s="69" t="s">
        <v>97</v>
      </c>
      <c r="D110" s="80" t="s">
        <v>132</v>
      </c>
      <c r="E110" s="72" t="s">
        <v>3</v>
      </c>
      <c r="F110" s="79">
        <v>53</v>
      </c>
      <c r="G110" s="65"/>
      <c r="H110" s="90">
        <f t="shared" si="2"/>
        <v>0</v>
      </c>
    </row>
    <row r="111" spans="2:8" ht="18" customHeight="1" thickBot="1">
      <c r="B111" s="69">
        <v>83</v>
      </c>
      <c r="C111" s="65" t="s">
        <v>113</v>
      </c>
      <c r="D111" s="76" t="s">
        <v>133</v>
      </c>
      <c r="E111" s="67" t="s">
        <v>18</v>
      </c>
      <c r="F111" s="73">
        <v>10</v>
      </c>
      <c r="G111" s="72"/>
      <c r="H111" s="90">
        <f t="shared" si="2"/>
        <v>0</v>
      </c>
    </row>
    <row r="112" spans="2:8" ht="18" customHeight="1" thickBot="1">
      <c r="B112" s="63"/>
      <c r="C112" s="63"/>
      <c r="D112" s="64" t="s">
        <v>134</v>
      </c>
      <c r="E112" s="63"/>
      <c r="F112" s="63"/>
      <c r="G112" s="63"/>
      <c r="H112" s="63"/>
    </row>
    <row r="113" spans="2:8" ht="26.25" customHeight="1" thickBot="1">
      <c r="B113" s="69">
        <v>84</v>
      </c>
      <c r="C113" s="69" t="s">
        <v>101</v>
      </c>
      <c r="D113" s="76" t="s">
        <v>135</v>
      </c>
      <c r="E113" s="67" t="s">
        <v>3</v>
      </c>
      <c r="F113" s="73">
        <v>66</v>
      </c>
      <c r="G113" s="71"/>
      <c r="H113" s="90">
        <f t="shared" si="2"/>
        <v>0</v>
      </c>
    </row>
    <row r="114" spans="2:8" ht="26.25" customHeight="1" thickBot="1">
      <c r="B114" s="69">
        <v>85</v>
      </c>
      <c r="C114" s="69" t="s">
        <v>99</v>
      </c>
      <c r="D114" s="76" t="s">
        <v>136</v>
      </c>
      <c r="E114" s="67" t="s">
        <v>6</v>
      </c>
      <c r="F114" s="79">
        <v>1150</v>
      </c>
      <c r="G114" s="65"/>
      <c r="H114" s="90">
        <f t="shared" si="2"/>
        <v>0</v>
      </c>
    </row>
    <row r="115" spans="2:8" ht="27" customHeight="1" thickBot="1">
      <c r="B115" s="69">
        <v>86</v>
      </c>
      <c r="C115" s="69" t="s">
        <v>106</v>
      </c>
      <c r="D115" s="70" t="s">
        <v>137</v>
      </c>
      <c r="E115" s="67" t="s">
        <v>3</v>
      </c>
      <c r="F115" s="73">
        <v>2091</v>
      </c>
      <c r="G115" s="65"/>
      <c r="H115" s="90">
        <f t="shared" si="2"/>
        <v>0</v>
      </c>
    </row>
    <row r="116" spans="2:8" ht="18" customHeight="1" thickBot="1">
      <c r="B116" s="69">
        <v>87</v>
      </c>
      <c r="C116" s="65" t="s">
        <v>102</v>
      </c>
      <c r="D116" s="76" t="s">
        <v>138</v>
      </c>
      <c r="E116" s="72" t="s">
        <v>3</v>
      </c>
      <c r="F116" s="79">
        <v>2091</v>
      </c>
      <c r="G116" s="72"/>
      <c r="H116" s="90">
        <f t="shared" si="2"/>
        <v>0</v>
      </c>
    </row>
    <row r="117" spans="2:8" ht="18" customHeight="1" thickBot="1">
      <c r="B117" s="69">
        <v>88</v>
      </c>
      <c r="C117" s="69" t="s">
        <v>103</v>
      </c>
      <c r="D117" s="70" t="s">
        <v>139</v>
      </c>
      <c r="E117" s="67" t="s">
        <v>3</v>
      </c>
      <c r="F117" s="73">
        <v>2091</v>
      </c>
      <c r="G117" s="67"/>
      <c r="H117" s="90">
        <f t="shared" si="2"/>
        <v>0</v>
      </c>
    </row>
    <row r="118" spans="2:8" ht="27" customHeight="1" thickBot="1">
      <c r="B118" s="69">
        <v>89</v>
      </c>
      <c r="C118" s="69" t="s">
        <v>104</v>
      </c>
      <c r="D118" s="80" t="s">
        <v>131</v>
      </c>
      <c r="E118" s="72" t="s">
        <v>3</v>
      </c>
      <c r="F118" s="79">
        <v>1491</v>
      </c>
      <c r="G118" s="65"/>
      <c r="H118" s="90">
        <f t="shared" si="2"/>
        <v>0</v>
      </c>
    </row>
    <row r="119" spans="2:8" ht="18" customHeight="1" thickBot="1">
      <c r="B119" s="69">
        <v>90</v>
      </c>
      <c r="C119" s="65" t="s">
        <v>100</v>
      </c>
      <c r="D119" s="76" t="s">
        <v>140</v>
      </c>
      <c r="E119" s="67" t="s">
        <v>3</v>
      </c>
      <c r="F119" s="73">
        <v>1491</v>
      </c>
      <c r="G119" s="72"/>
      <c r="H119" s="90">
        <f t="shared" si="2"/>
        <v>0</v>
      </c>
    </row>
    <row r="120" spans="2:8" ht="18" customHeight="1" thickBot="1">
      <c r="B120" s="69">
        <v>91</v>
      </c>
      <c r="C120" s="65" t="s">
        <v>97</v>
      </c>
      <c r="D120" s="76" t="s">
        <v>22</v>
      </c>
      <c r="E120" s="67" t="s">
        <v>3</v>
      </c>
      <c r="F120" s="73">
        <v>1491</v>
      </c>
      <c r="G120" s="67"/>
      <c r="H120" s="90">
        <f t="shared" si="2"/>
        <v>0</v>
      </c>
    </row>
    <row r="121" spans="2:8" ht="27" customHeight="1" thickBot="1">
      <c r="B121" s="69">
        <v>92</v>
      </c>
      <c r="C121" s="69" t="s">
        <v>100</v>
      </c>
      <c r="D121" s="70" t="s">
        <v>141</v>
      </c>
      <c r="E121" s="67" t="s">
        <v>3</v>
      </c>
      <c r="F121" s="73">
        <v>10544</v>
      </c>
      <c r="G121" s="65"/>
      <c r="H121" s="90">
        <f t="shared" si="2"/>
        <v>0</v>
      </c>
    </row>
    <row r="122" spans="2:8" ht="45" customHeight="1" thickBot="1">
      <c r="B122" s="69">
        <v>93</v>
      </c>
      <c r="C122" s="65" t="s">
        <v>112</v>
      </c>
      <c r="D122" s="76" t="s">
        <v>142</v>
      </c>
      <c r="E122" s="72" t="s">
        <v>3</v>
      </c>
      <c r="F122" s="79">
        <v>1818</v>
      </c>
      <c r="G122" s="72"/>
      <c r="H122" s="90">
        <f t="shared" si="2"/>
        <v>0</v>
      </c>
    </row>
    <row r="123" spans="2:8" ht="18" customHeight="1" thickBot="1">
      <c r="B123" s="69">
        <v>94</v>
      </c>
      <c r="C123" s="65" t="s">
        <v>97</v>
      </c>
      <c r="D123" s="76" t="s">
        <v>29</v>
      </c>
      <c r="E123" s="67" t="s">
        <v>3</v>
      </c>
      <c r="F123" s="73">
        <v>10544</v>
      </c>
      <c r="G123" s="67"/>
      <c r="H123" s="90">
        <f t="shared" si="2"/>
        <v>0</v>
      </c>
    </row>
    <row r="124" spans="2:8" ht="27" customHeight="1" thickBot="1">
      <c r="B124" s="69">
        <v>95</v>
      </c>
      <c r="C124" s="69" t="s">
        <v>100</v>
      </c>
      <c r="D124" s="70" t="s">
        <v>143</v>
      </c>
      <c r="E124" s="67" t="s">
        <v>3</v>
      </c>
      <c r="F124" s="73">
        <v>9999</v>
      </c>
      <c r="G124" s="65"/>
      <c r="H124" s="90">
        <f t="shared" si="2"/>
        <v>0</v>
      </c>
    </row>
    <row r="125" spans="2:8" ht="18" customHeight="1" thickBot="1">
      <c r="B125" s="69">
        <v>96</v>
      </c>
      <c r="C125" s="65" t="s">
        <v>105</v>
      </c>
      <c r="D125" s="76" t="s">
        <v>34</v>
      </c>
      <c r="E125" s="67" t="s">
        <v>3</v>
      </c>
      <c r="F125" s="73">
        <v>9999</v>
      </c>
      <c r="G125" s="72"/>
      <c r="H125" s="90">
        <f t="shared" si="2"/>
        <v>0</v>
      </c>
    </row>
    <row r="126" spans="2:8" ht="18" customHeight="1" thickBot="1">
      <c r="B126" s="69">
        <v>97</v>
      </c>
      <c r="C126" s="69" t="s">
        <v>104</v>
      </c>
      <c r="D126" s="70" t="s">
        <v>144</v>
      </c>
      <c r="E126" s="67" t="s">
        <v>3</v>
      </c>
      <c r="F126" s="73">
        <v>3636</v>
      </c>
      <c r="G126" s="71"/>
      <c r="H126" s="90">
        <f t="shared" si="2"/>
        <v>0</v>
      </c>
    </row>
    <row r="127" spans="2:8" ht="27" customHeight="1" thickBot="1">
      <c r="B127" s="63"/>
      <c r="C127" s="63"/>
      <c r="D127" s="64" t="s">
        <v>145</v>
      </c>
      <c r="E127" s="63"/>
      <c r="F127" s="63"/>
      <c r="G127" s="63"/>
      <c r="H127" s="63"/>
    </row>
    <row r="128" spans="2:8" ht="27" customHeight="1" thickBot="1">
      <c r="B128" s="69">
        <v>98</v>
      </c>
      <c r="C128" s="69" t="s">
        <v>99</v>
      </c>
      <c r="D128" s="70" t="s">
        <v>146</v>
      </c>
      <c r="E128" s="67" t="s">
        <v>6</v>
      </c>
      <c r="F128" s="73">
        <v>185</v>
      </c>
      <c r="G128" s="65"/>
      <c r="H128" s="90">
        <f t="shared" si="2"/>
        <v>0</v>
      </c>
    </row>
    <row r="129" spans="2:8" ht="27" customHeight="1" thickBot="1">
      <c r="B129" s="69">
        <v>99</v>
      </c>
      <c r="C129" s="69" t="s">
        <v>99</v>
      </c>
      <c r="D129" s="76" t="s">
        <v>147</v>
      </c>
      <c r="E129" s="67" t="s">
        <v>6</v>
      </c>
      <c r="F129" s="73">
        <v>287</v>
      </c>
      <c r="G129" s="72"/>
      <c r="H129" s="90">
        <f t="shared" si="2"/>
        <v>0</v>
      </c>
    </row>
    <row r="130" spans="2:8" ht="18" customHeight="1" thickBot="1">
      <c r="B130" s="69">
        <v>100</v>
      </c>
      <c r="C130" s="65" t="s">
        <v>106</v>
      </c>
      <c r="D130" s="76" t="s">
        <v>137</v>
      </c>
      <c r="E130" s="72" t="s">
        <v>3</v>
      </c>
      <c r="F130" s="79">
        <v>1487</v>
      </c>
      <c r="G130" s="72"/>
      <c r="H130" s="90">
        <f t="shared" si="2"/>
        <v>0</v>
      </c>
    </row>
    <row r="131" spans="2:8" ht="18" customHeight="1" thickBot="1">
      <c r="B131" s="69">
        <v>101</v>
      </c>
      <c r="C131" s="65" t="s">
        <v>103</v>
      </c>
      <c r="D131" s="76" t="s">
        <v>128</v>
      </c>
      <c r="E131" s="72" t="s">
        <v>3</v>
      </c>
      <c r="F131" s="79">
        <v>37</v>
      </c>
      <c r="G131" s="72"/>
      <c r="H131" s="90">
        <f t="shared" si="2"/>
        <v>0</v>
      </c>
    </row>
    <row r="132" spans="2:8" ht="18" customHeight="1" thickBot="1">
      <c r="B132" s="69">
        <v>102</v>
      </c>
      <c r="C132" s="65" t="s">
        <v>113</v>
      </c>
      <c r="D132" s="76" t="s">
        <v>148</v>
      </c>
      <c r="E132" s="72" t="s">
        <v>125</v>
      </c>
      <c r="F132" s="79">
        <v>61</v>
      </c>
      <c r="G132" s="72"/>
      <c r="H132" s="90">
        <f t="shared" si="2"/>
        <v>0</v>
      </c>
    </row>
    <row r="133" spans="2:8" ht="30.75" customHeight="1" thickBot="1">
      <c r="B133" s="69">
        <v>103</v>
      </c>
      <c r="C133" s="69" t="s">
        <v>99</v>
      </c>
      <c r="D133" s="80" t="s">
        <v>130</v>
      </c>
      <c r="E133" s="72" t="s">
        <v>6</v>
      </c>
      <c r="F133" s="79">
        <v>18</v>
      </c>
      <c r="G133" s="65"/>
      <c r="H133" s="90">
        <f t="shared" si="2"/>
        <v>0</v>
      </c>
    </row>
    <row r="134" spans="2:8" ht="26.25" customHeight="1" thickBot="1">
      <c r="B134" s="69">
        <v>104</v>
      </c>
      <c r="C134" s="65" t="s">
        <v>104</v>
      </c>
      <c r="D134" s="76" t="s">
        <v>149</v>
      </c>
      <c r="E134" s="72" t="s">
        <v>3</v>
      </c>
      <c r="F134" s="79">
        <v>1487</v>
      </c>
      <c r="G134" s="72"/>
      <c r="H134" s="90">
        <f t="shared" si="2"/>
        <v>0</v>
      </c>
    </row>
    <row r="135" spans="2:8" ht="18" customHeight="1" thickBot="1">
      <c r="B135" s="69">
        <v>105</v>
      </c>
      <c r="C135" s="69" t="s">
        <v>100</v>
      </c>
      <c r="D135" s="70" t="s">
        <v>140</v>
      </c>
      <c r="E135" s="72" t="s">
        <v>3</v>
      </c>
      <c r="F135" s="79">
        <v>1487</v>
      </c>
      <c r="G135" s="72"/>
      <c r="H135" s="90">
        <f t="shared" si="2"/>
        <v>0</v>
      </c>
    </row>
    <row r="136" spans="2:8" ht="18" customHeight="1" thickBot="1">
      <c r="B136" s="69">
        <v>106</v>
      </c>
      <c r="C136" s="65" t="s">
        <v>105</v>
      </c>
      <c r="D136" s="76" t="s">
        <v>150</v>
      </c>
      <c r="E136" s="67" t="s">
        <v>3</v>
      </c>
      <c r="F136" s="73">
        <v>1487</v>
      </c>
      <c r="G136" s="67"/>
      <c r="H136" s="90">
        <f t="shared" si="2"/>
        <v>0</v>
      </c>
    </row>
    <row r="137" spans="2:8" ht="18" customHeight="1" thickBot="1">
      <c r="B137" s="69">
        <v>107</v>
      </c>
      <c r="C137" s="65" t="s">
        <v>177</v>
      </c>
      <c r="D137" s="76" t="s">
        <v>151</v>
      </c>
      <c r="E137" s="72" t="s">
        <v>18</v>
      </c>
      <c r="F137" s="79">
        <v>14</v>
      </c>
      <c r="G137" s="72"/>
      <c r="H137" s="90">
        <f t="shared" si="2"/>
        <v>0</v>
      </c>
    </row>
    <row r="138" spans="2:8" ht="18" customHeight="1" thickBot="1">
      <c r="B138" s="63"/>
      <c r="C138" s="63"/>
      <c r="D138" s="82" t="s">
        <v>152</v>
      </c>
      <c r="E138" s="63"/>
      <c r="F138" s="83"/>
      <c r="G138" s="63"/>
      <c r="H138" s="63"/>
    </row>
    <row r="139" spans="2:8" ht="25.5" customHeight="1" thickBot="1">
      <c r="B139" s="69">
        <v>108</v>
      </c>
      <c r="C139" s="69" t="s">
        <v>99</v>
      </c>
      <c r="D139" s="76" t="s">
        <v>153</v>
      </c>
      <c r="E139" s="65" t="s">
        <v>6</v>
      </c>
      <c r="F139" s="75">
        <v>11</v>
      </c>
      <c r="G139" s="65"/>
      <c r="H139" s="90">
        <f t="shared" si="2"/>
        <v>0</v>
      </c>
    </row>
    <row r="140" spans="2:8" ht="18" customHeight="1" thickBot="1">
      <c r="B140" s="69">
        <v>109</v>
      </c>
      <c r="C140" s="69" t="s">
        <v>106</v>
      </c>
      <c r="D140" s="70" t="s">
        <v>137</v>
      </c>
      <c r="E140" s="67" t="s">
        <v>3</v>
      </c>
      <c r="F140" s="73">
        <v>83</v>
      </c>
      <c r="G140" s="65"/>
      <c r="H140" s="90">
        <f t="shared" si="2"/>
        <v>0</v>
      </c>
    </row>
    <row r="141" spans="2:8" ht="18" customHeight="1" thickBot="1">
      <c r="B141" s="69">
        <v>110</v>
      </c>
      <c r="C141" s="65" t="s">
        <v>102</v>
      </c>
      <c r="D141" s="76" t="s">
        <v>154</v>
      </c>
      <c r="E141" s="72" t="s">
        <v>3</v>
      </c>
      <c r="F141" s="79">
        <v>83</v>
      </c>
      <c r="G141" s="72"/>
      <c r="H141" s="90">
        <f t="shared" si="2"/>
        <v>0</v>
      </c>
    </row>
    <row r="142" spans="2:8" ht="18" customHeight="1" thickBot="1">
      <c r="B142" s="69">
        <v>111</v>
      </c>
      <c r="C142" s="69" t="s">
        <v>103</v>
      </c>
      <c r="D142" s="70" t="s">
        <v>139</v>
      </c>
      <c r="E142" s="67" t="s">
        <v>3</v>
      </c>
      <c r="F142" s="73">
        <v>83</v>
      </c>
      <c r="G142" s="67"/>
      <c r="H142" s="90">
        <f t="shared" si="2"/>
        <v>0</v>
      </c>
    </row>
    <row r="143" spans="2:8" ht="27" customHeight="1" thickBot="1">
      <c r="B143" s="69">
        <v>112</v>
      </c>
      <c r="C143" s="69" t="s">
        <v>104</v>
      </c>
      <c r="D143" s="80" t="s">
        <v>155</v>
      </c>
      <c r="E143" s="72" t="s">
        <v>156</v>
      </c>
      <c r="F143" s="79">
        <v>70</v>
      </c>
      <c r="G143" s="65"/>
      <c r="H143" s="90">
        <f t="shared" si="2"/>
        <v>0</v>
      </c>
    </row>
    <row r="144" spans="2:8" ht="18" customHeight="1" thickBot="1">
      <c r="B144" s="69">
        <v>113</v>
      </c>
      <c r="C144" s="65" t="s">
        <v>100</v>
      </c>
      <c r="D144" s="76" t="s">
        <v>140</v>
      </c>
      <c r="E144" s="67" t="s">
        <v>3</v>
      </c>
      <c r="F144" s="73">
        <v>468</v>
      </c>
      <c r="G144" s="72"/>
      <c r="H144" s="90">
        <f t="shared" si="2"/>
        <v>0</v>
      </c>
    </row>
    <row r="145" spans="2:8" ht="18" customHeight="1" thickBot="1">
      <c r="B145" s="69">
        <v>114</v>
      </c>
      <c r="C145" s="65" t="s">
        <v>105</v>
      </c>
      <c r="D145" s="76" t="s">
        <v>150</v>
      </c>
      <c r="E145" s="67" t="s">
        <v>3</v>
      </c>
      <c r="F145" s="73">
        <v>468</v>
      </c>
      <c r="G145" s="67"/>
      <c r="H145" s="90">
        <f t="shared" si="2"/>
        <v>0</v>
      </c>
    </row>
    <row r="146" spans="2:8" ht="18" customHeight="1" thickBot="1">
      <c r="B146" s="69">
        <v>115</v>
      </c>
      <c r="C146" s="69" t="s">
        <v>104</v>
      </c>
      <c r="D146" s="76" t="s">
        <v>144</v>
      </c>
      <c r="E146" s="67" t="s">
        <v>3</v>
      </c>
      <c r="F146" s="73">
        <v>220</v>
      </c>
      <c r="G146" s="65"/>
      <c r="H146" s="90">
        <f t="shared" si="2"/>
        <v>0</v>
      </c>
    </row>
    <row r="147" spans="2:8" ht="27.75" customHeight="1" thickBot="1">
      <c r="B147" s="69">
        <v>116</v>
      </c>
      <c r="C147" s="69" t="s">
        <v>99</v>
      </c>
      <c r="D147" s="70" t="s">
        <v>157</v>
      </c>
      <c r="E147" s="67" t="s">
        <v>6</v>
      </c>
      <c r="F147" s="73">
        <v>132</v>
      </c>
      <c r="G147" s="71"/>
      <c r="H147" s="90">
        <f t="shared" si="2"/>
        <v>0</v>
      </c>
    </row>
    <row r="148" spans="2:8" ht="18" customHeight="1" thickBot="1">
      <c r="B148" s="63"/>
      <c r="C148" s="63"/>
      <c r="D148" s="82" t="s">
        <v>158</v>
      </c>
      <c r="E148" s="63"/>
      <c r="F148" s="83"/>
      <c r="G148" s="63"/>
      <c r="H148" s="63"/>
    </row>
    <row r="149" spans="2:8" ht="18" customHeight="1" thickBot="1">
      <c r="B149" s="69">
        <v>117</v>
      </c>
      <c r="C149" s="69" t="s">
        <v>100</v>
      </c>
      <c r="D149" s="76" t="s">
        <v>8</v>
      </c>
      <c r="E149" s="65" t="s">
        <v>3</v>
      </c>
      <c r="F149" s="75">
        <v>412</v>
      </c>
      <c r="G149" s="65"/>
      <c r="H149" s="90">
        <f t="shared" si="2"/>
        <v>0</v>
      </c>
    </row>
    <row r="150" spans="2:8" ht="27" customHeight="1" thickBot="1">
      <c r="B150" s="69">
        <v>118</v>
      </c>
      <c r="C150" s="69" t="s">
        <v>99</v>
      </c>
      <c r="D150" s="76" t="s">
        <v>136</v>
      </c>
      <c r="E150" s="65" t="s">
        <v>6</v>
      </c>
      <c r="F150" s="75">
        <v>52</v>
      </c>
      <c r="G150" s="65"/>
      <c r="H150" s="90">
        <f t="shared" si="2"/>
        <v>0</v>
      </c>
    </row>
    <row r="151" spans="2:8" ht="18" customHeight="1" thickBot="1">
      <c r="B151" s="69">
        <v>119</v>
      </c>
      <c r="C151" s="69" t="s">
        <v>106</v>
      </c>
      <c r="D151" s="70" t="s">
        <v>137</v>
      </c>
      <c r="E151" s="72" t="s">
        <v>3</v>
      </c>
      <c r="F151" s="79">
        <v>94</v>
      </c>
      <c r="G151" s="65"/>
      <c r="H151" s="90">
        <f t="shared" si="2"/>
        <v>0</v>
      </c>
    </row>
    <row r="152" spans="2:8" ht="18" customHeight="1" thickBot="1">
      <c r="B152" s="69">
        <v>120</v>
      </c>
      <c r="C152" s="65" t="s">
        <v>102</v>
      </c>
      <c r="D152" s="76" t="s">
        <v>138</v>
      </c>
      <c r="E152" s="72" t="s">
        <v>3</v>
      </c>
      <c r="F152" s="79">
        <v>94</v>
      </c>
      <c r="G152" s="72"/>
      <c r="H152" s="90">
        <f t="shared" si="2"/>
        <v>0</v>
      </c>
    </row>
    <row r="153" spans="2:8" ht="18" customHeight="1" thickBot="1">
      <c r="B153" s="69">
        <v>121</v>
      </c>
      <c r="C153" s="69" t="s">
        <v>103</v>
      </c>
      <c r="D153" s="70" t="s">
        <v>139</v>
      </c>
      <c r="E153" s="67" t="s">
        <v>3</v>
      </c>
      <c r="F153" s="73">
        <v>94</v>
      </c>
      <c r="G153" s="67"/>
      <c r="H153" s="90">
        <f t="shared" si="2"/>
        <v>0</v>
      </c>
    </row>
    <row r="154" spans="2:8" ht="25.5" customHeight="1" thickBot="1">
      <c r="B154" s="69">
        <v>122</v>
      </c>
      <c r="C154" s="69" t="s">
        <v>104</v>
      </c>
      <c r="D154" s="80" t="s">
        <v>131</v>
      </c>
      <c r="E154" s="72" t="s">
        <v>3</v>
      </c>
      <c r="F154" s="79">
        <v>67</v>
      </c>
      <c r="G154" s="65"/>
      <c r="H154" s="90">
        <f t="shared" si="2"/>
        <v>0</v>
      </c>
    </row>
    <row r="155" spans="2:8" ht="18" customHeight="1" thickBot="1">
      <c r="B155" s="69">
        <v>123</v>
      </c>
      <c r="C155" s="65" t="s">
        <v>100</v>
      </c>
      <c r="D155" s="76" t="s">
        <v>140</v>
      </c>
      <c r="E155" s="67" t="s">
        <v>3</v>
      </c>
      <c r="F155" s="73">
        <v>67</v>
      </c>
      <c r="G155" s="72"/>
      <c r="H155" s="90">
        <f t="shared" si="2"/>
        <v>0</v>
      </c>
    </row>
    <row r="156" spans="2:8" ht="18" customHeight="1" thickBot="1">
      <c r="B156" s="69">
        <v>124</v>
      </c>
      <c r="C156" s="65" t="s">
        <v>97</v>
      </c>
      <c r="D156" s="76" t="s">
        <v>22</v>
      </c>
      <c r="E156" s="67" t="s">
        <v>3</v>
      </c>
      <c r="F156" s="73">
        <v>67</v>
      </c>
      <c r="G156" s="67"/>
      <c r="H156" s="90">
        <f t="shared" si="2"/>
        <v>0</v>
      </c>
    </row>
    <row r="157" spans="2:8" ht="29.25" customHeight="1" thickBot="1">
      <c r="B157" s="69">
        <v>125</v>
      </c>
      <c r="C157" s="69" t="s">
        <v>100</v>
      </c>
      <c r="D157" s="70" t="s">
        <v>141</v>
      </c>
      <c r="E157" s="67" t="s">
        <v>3</v>
      </c>
      <c r="F157" s="73">
        <v>476</v>
      </c>
      <c r="G157" s="65"/>
      <c r="H157" s="90">
        <f t="shared" ref="H157:H178" si="3">(F157*G157)</f>
        <v>0</v>
      </c>
    </row>
    <row r="158" spans="2:8" ht="42.75" customHeight="1" thickBot="1">
      <c r="B158" s="69">
        <v>126</v>
      </c>
      <c r="C158" s="65" t="s">
        <v>112</v>
      </c>
      <c r="D158" s="76" t="s">
        <v>142</v>
      </c>
      <c r="E158" s="72" t="s">
        <v>3</v>
      </c>
      <c r="F158" s="79">
        <v>82</v>
      </c>
      <c r="G158" s="72"/>
      <c r="H158" s="90">
        <f t="shared" si="3"/>
        <v>0</v>
      </c>
    </row>
    <row r="159" spans="2:8" ht="18" customHeight="1" thickBot="1">
      <c r="B159" s="69">
        <v>127</v>
      </c>
      <c r="C159" s="65" t="s">
        <v>97</v>
      </c>
      <c r="D159" s="76" t="s">
        <v>29</v>
      </c>
      <c r="E159" s="67" t="s">
        <v>3</v>
      </c>
      <c r="F159" s="73">
        <v>476</v>
      </c>
      <c r="G159" s="67"/>
      <c r="H159" s="90">
        <f t="shared" si="3"/>
        <v>0</v>
      </c>
    </row>
    <row r="160" spans="2:8" ht="18" customHeight="1" thickBot="1">
      <c r="B160" s="69">
        <v>128</v>
      </c>
      <c r="C160" s="69" t="s">
        <v>100</v>
      </c>
      <c r="D160" s="70" t="s">
        <v>143</v>
      </c>
      <c r="E160" s="67" t="s">
        <v>3</v>
      </c>
      <c r="F160" s="73">
        <v>451</v>
      </c>
      <c r="G160" s="71"/>
      <c r="H160" s="90">
        <f t="shared" si="3"/>
        <v>0</v>
      </c>
    </row>
    <row r="161" spans="2:8" ht="18" customHeight="1" thickBot="1">
      <c r="B161" s="69">
        <v>129</v>
      </c>
      <c r="C161" s="65" t="s">
        <v>105</v>
      </c>
      <c r="D161" s="76" t="s">
        <v>34</v>
      </c>
      <c r="E161" s="67" t="s">
        <v>3</v>
      </c>
      <c r="F161" s="73">
        <v>451</v>
      </c>
      <c r="G161" s="67"/>
      <c r="H161" s="90">
        <f t="shared" si="3"/>
        <v>0</v>
      </c>
    </row>
    <row r="162" spans="2:8" ht="18" customHeight="1" thickBot="1">
      <c r="B162" s="69">
        <v>130</v>
      </c>
      <c r="C162" s="69" t="s">
        <v>104</v>
      </c>
      <c r="D162" s="70" t="s">
        <v>144</v>
      </c>
      <c r="E162" s="67" t="s">
        <v>3</v>
      </c>
      <c r="F162" s="73">
        <v>164</v>
      </c>
      <c r="G162" s="65"/>
      <c r="H162" s="90">
        <f t="shared" si="3"/>
        <v>0</v>
      </c>
    </row>
    <row r="163" spans="2:8" ht="27" customHeight="1" thickBot="1">
      <c r="B163" s="69">
        <v>131</v>
      </c>
      <c r="C163" s="69" t="s">
        <v>99</v>
      </c>
      <c r="D163" s="70" t="s">
        <v>159</v>
      </c>
      <c r="E163" s="67" t="s">
        <v>6</v>
      </c>
      <c r="F163" s="73">
        <v>43</v>
      </c>
      <c r="G163" s="71"/>
      <c r="H163" s="90">
        <f t="shared" si="3"/>
        <v>0</v>
      </c>
    </row>
    <row r="164" spans="2:8" ht="18" customHeight="1" thickBot="1">
      <c r="B164" s="63"/>
      <c r="C164" s="63"/>
      <c r="D164" s="82" t="s">
        <v>160</v>
      </c>
      <c r="E164" s="63"/>
      <c r="F164" s="83"/>
      <c r="G164" s="63"/>
      <c r="H164" s="63"/>
    </row>
    <row r="165" spans="2:8" ht="18" customHeight="1" thickBot="1">
      <c r="B165" s="69">
        <v>132</v>
      </c>
      <c r="C165" s="69" t="s">
        <v>99</v>
      </c>
      <c r="D165" s="76" t="s">
        <v>161</v>
      </c>
      <c r="E165" s="67" t="s">
        <v>6</v>
      </c>
      <c r="F165" s="73">
        <v>16</v>
      </c>
      <c r="G165" s="71"/>
      <c r="H165" s="90">
        <f t="shared" si="3"/>
        <v>0</v>
      </c>
    </row>
    <row r="166" spans="2:8" ht="18" customHeight="1" thickBot="1">
      <c r="B166" s="69">
        <v>133</v>
      </c>
      <c r="C166" s="69" t="s">
        <v>106</v>
      </c>
      <c r="D166" s="76" t="s">
        <v>11</v>
      </c>
      <c r="E166" s="67" t="s">
        <v>3</v>
      </c>
      <c r="F166" s="79">
        <v>80</v>
      </c>
      <c r="G166" s="77"/>
      <c r="H166" s="90">
        <f t="shared" si="3"/>
        <v>0</v>
      </c>
    </row>
    <row r="167" spans="2:8" ht="18" customHeight="1" thickBot="1">
      <c r="B167" s="69">
        <v>134</v>
      </c>
      <c r="C167" s="69" t="s">
        <v>178</v>
      </c>
      <c r="D167" s="76" t="s">
        <v>162</v>
      </c>
      <c r="E167" s="67" t="s">
        <v>125</v>
      </c>
      <c r="F167" s="79">
        <v>48</v>
      </c>
      <c r="G167" s="77"/>
      <c r="H167" s="90">
        <f t="shared" si="3"/>
        <v>0</v>
      </c>
    </row>
    <row r="168" spans="2:8" ht="30.75" customHeight="1" thickBot="1">
      <c r="B168" s="69">
        <v>135</v>
      </c>
      <c r="C168" s="69" t="s">
        <v>179</v>
      </c>
      <c r="D168" s="76" t="s">
        <v>163</v>
      </c>
      <c r="E168" s="65" t="s">
        <v>125</v>
      </c>
      <c r="F168" s="75">
        <v>40</v>
      </c>
      <c r="G168" s="65"/>
      <c r="H168" s="90">
        <f t="shared" si="3"/>
        <v>0</v>
      </c>
    </row>
    <row r="169" spans="2:8" ht="18" customHeight="1" thickBot="1">
      <c r="B169" s="69">
        <v>136</v>
      </c>
      <c r="C169" s="69" t="s">
        <v>103</v>
      </c>
      <c r="D169" s="70" t="s">
        <v>17</v>
      </c>
      <c r="E169" s="72" t="s">
        <v>3</v>
      </c>
      <c r="F169" s="79">
        <v>80</v>
      </c>
      <c r="G169" s="72"/>
      <c r="H169" s="90">
        <f t="shared" si="3"/>
        <v>0</v>
      </c>
    </row>
    <row r="170" spans="2:8" ht="28.5" customHeight="1" thickBot="1">
      <c r="B170" s="69">
        <v>137</v>
      </c>
      <c r="C170" s="65" t="s">
        <v>180</v>
      </c>
      <c r="D170" s="76" t="s">
        <v>164</v>
      </c>
      <c r="E170" s="67" t="s">
        <v>3</v>
      </c>
      <c r="F170" s="79">
        <v>80</v>
      </c>
      <c r="G170" s="72"/>
      <c r="H170" s="90">
        <f t="shared" si="3"/>
        <v>0</v>
      </c>
    </row>
    <row r="171" spans="2:8" ht="28.5" customHeight="1" thickBot="1">
      <c r="B171" s="69">
        <v>138</v>
      </c>
      <c r="C171" s="65" t="s">
        <v>99</v>
      </c>
      <c r="D171" s="76" t="s">
        <v>157</v>
      </c>
      <c r="E171" s="65" t="s">
        <v>6</v>
      </c>
      <c r="F171" s="75">
        <v>1693</v>
      </c>
      <c r="G171" s="65"/>
      <c r="H171" s="90">
        <f t="shared" si="3"/>
        <v>0</v>
      </c>
    </row>
    <row r="172" spans="2:8" ht="27.75" customHeight="1" thickBot="1">
      <c r="B172" s="69">
        <v>139</v>
      </c>
      <c r="C172" s="72" t="s">
        <v>109</v>
      </c>
      <c r="D172" s="84" t="s">
        <v>165</v>
      </c>
      <c r="E172" s="72" t="s">
        <v>33</v>
      </c>
      <c r="F172" s="79">
        <v>6</v>
      </c>
      <c r="G172" s="72"/>
      <c r="H172" s="90">
        <f t="shared" si="3"/>
        <v>0</v>
      </c>
    </row>
    <row r="173" spans="2:8" ht="18" customHeight="1" thickBot="1">
      <c r="B173" s="69">
        <v>140</v>
      </c>
      <c r="C173" s="72" t="s">
        <v>108</v>
      </c>
      <c r="D173" s="84" t="s">
        <v>166</v>
      </c>
      <c r="E173" s="72" t="s">
        <v>18</v>
      </c>
      <c r="F173" s="79">
        <v>2</v>
      </c>
      <c r="G173" s="72"/>
      <c r="H173" s="90">
        <f t="shared" si="3"/>
        <v>0</v>
      </c>
    </row>
    <row r="174" spans="2:8" ht="41.25" customHeight="1" thickBot="1">
      <c r="B174" s="110">
        <v>141</v>
      </c>
      <c r="C174" s="110" t="s">
        <v>108</v>
      </c>
      <c r="D174" s="76" t="s">
        <v>167</v>
      </c>
      <c r="E174" s="65"/>
      <c r="F174" s="75"/>
      <c r="G174" s="65"/>
      <c r="H174" s="90"/>
    </row>
    <row r="175" spans="2:8" ht="18" customHeight="1" thickBot="1">
      <c r="B175" s="111"/>
      <c r="C175" s="111"/>
      <c r="D175" s="66" t="s">
        <v>168</v>
      </c>
      <c r="E175" s="65" t="s">
        <v>18</v>
      </c>
      <c r="F175" s="75">
        <v>11</v>
      </c>
      <c r="G175" s="65"/>
      <c r="H175" s="90">
        <f t="shared" si="3"/>
        <v>0</v>
      </c>
    </row>
    <row r="176" spans="2:8" ht="18" customHeight="1" thickBot="1">
      <c r="B176" s="112"/>
      <c r="C176" s="112"/>
      <c r="D176" s="81" t="s">
        <v>169</v>
      </c>
      <c r="E176" s="72" t="s">
        <v>18</v>
      </c>
      <c r="F176" s="79">
        <v>10</v>
      </c>
      <c r="G176" s="72"/>
      <c r="H176" s="90">
        <f t="shared" si="3"/>
        <v>0</v>
      </c>
    </row>
    <row r="177" spans="2:8" ht="18" customHeight="1" thickBot="1">
      <c r="B177" s="65">
        <v>142</v>
      </c>
      <c r="C177" s="65" t="s">
        <v>108</v>
      </c>
      <c r="D177" s="76" t="s">
        <v>170</v>
      </c>
      <c r="E177" s="72" t="s">
        <v>18</v>
      </c>
      <c r="F177" s="79">
        <v>2</v>
      </c>
      <c r="G177" s="72"/>
      <c r="H177" s="90">
        <f t="shared" si="3"/>
        <v>0</v>
      </c>
    </row>
    <row r="178" spans="2:8" ht="18" customHeight="1" thickBot="1">
      <c r="B178" s="65">
        <v>143</v>
      </c>
      <c r="C178" s="65" t="s">
        <v>107</v>
      </c>
      <c r="D178" s="76" t="s">
        <v>32</v>
      </c>
      <c r="E178" s="72" t="s">
        <v>33</v>
      </c>
      <c r="F178" s="79">
        <v>1</v>
      </c>
      <c r="G178" s="72"/>
      <c r="H178" s="90">
        <f t="shared" si="3"/>
        <v>0</v>
      </c>
    </row>
    <row r="179" spans="2:8" ht="18" customHeight="1" thickBot="1">
      <c r="B179" s="60"/>
      <c r="C179" s="60"/>
      <c r="D179" s="113" t="s">
        <v>174</v>
      </c>
      <c r="E179" s="114"/>
      <c r="F179" s="114"/>
      <c r="G179" s="115"/>
      <c r="H179" s="91">
        <f>SUM(H92:H97,H99:H111,H113:H126,H128:H137,H139:H147,H149:H163,H165:H173,H175:H178)</f>
        <v>0</v>
      </c>
    </row>
    <row r="180" spans="2:8" ht="18" customHeight="1">
      <c r="B180" s="1"/>
      <c r="C180" s="1"/>
      <c r="D180" s="1"/>
      <c r="E180" s="1"/>
      <c r="F180" s="116" t="s">
        <v>171</v>
      </c>
      <c r="G180" s="117"/>
      <c r="H180" s="92">
        <f>SUM(H43,H89,H179)</f>
        <v>0</v>
      </c>
    </row>
    <row r="181" spans="2:8" ht="18" customHeight="1">
      <c r="B181" s="1"/>
      <c r="C181" s="1"/>
      <c r="D181" s="1"/>
      <c r="E181" s="1"/>
      <c r="F181" s="108" t="s">
        <v>172</v>
      </c>
      <c r="G181" s="109"/>
      <c r="H181" s="93">
        <f>(H180*0.23)</f>
        <v>0</v>
      </c>
    </row>
    <row r="182" spans="2:8" ht="18" customHeight="1" thickBot="1">
      <c r="B182" s="1"/>
      <c r="C182" s="1"/>
      <c r="D182" s="1"/>
      <c r="E182" s="1"/>
      <c r="F182" s="108" t="s">
        <v>173</v>
      </c>
      <c r="G182" s="109"/>
      <c r="H182" s="94">
        <f>SUM(H180,H181)</f>
        <v>0</v>
      </c>
    </row>
    <row r="183" spans="2:8" ht="18" customHeight="1">
      <c r="B183" s="1"/>
      <c r="C183" s="1"/>
      <c r="D183" s="1"/>
      <c r="E183" s="1"/>
      <c r="F183" s="1"/>
      <c r="G183" s="1"/>
      <c r="H183" s="1"/>
    </row>
    <row r="184" spans="2:8" ht="18" customHeight="1">
      <c r="B184" s="1"/>
      <c r="C184" s="1"/>
      <c r="D184" s="1"/>
      <c r="E184" s="1"/>
      <c r="F184" s="1"/>
      <c r="G184" s="1"/>
      <c r="H184" s="1"/>
    </row>
    <row r="185" spans="2:8" ht="18" customHeight="1">
      <c r="B185" s="1"/>
      <c r="C185" s="1"/>
      <c r="D185" s="1"/>
      <c r="E185" s="1"/>
      <c r="F185" s="1"/>
      <c r="G185" s="1"/>
      <c r="H185" s="1"/>
    </row>
    <row r="186" spans="2:8" ht="18" customHeight="1">
      <c r="B186" s="1"/>
      <c r="C186" s="1"/>
      <c r="D186" s="1"/>
      <c r="E186" s="1"/>
      <c r="F186" s="1"/>
      <c r="G186" s="1"/>
      <c r="H186" s="1"/>
    </row>
    <row r="187" spans="2:8" ht="18" customHeight="1">
      <c r="B187" s="1"/>
      <c r="C187" s="1"/>
      <c r="D187" s="1"/>
      <c r="E187" s="1"/>
      <c r="F187" s="1"/>
      <c r="G187" s="1"/>
      <c r="H187" s="1"/>
    </row>
    <row r="188" spans="2:8" ht="18" customHeight="1">
      <c r="B188" s="1"/>
      <c r="C188" s="1"/>
      <c r="D188" s="1"/>
      <c r="E188" s="1"/>
      <c r="F188" s="1"/>
      <c r="G188" s="1"/>
      <c r="H188" s="1"/>
    </row>
    <row r="189" spans="2:8" ht="18" customHeight="1">
      <c r="B189" s="1"/>
      <c r="C189" s="1"/>
      <c r="D189" s="1"/>
      <c r="E189" s="1"/>
      <c r="F189" s="1"/>
      <c r="G189" s="1"/>
      <c r="H189" s="1"/>
    </row>
    <row r="190" spans="2:8" ht="18" customHeight="1">
      <c r="B190" s="1"/>
      <c r="C190" s="1"/>
      <c r="D190" s="1"/>
      <c r="E190" s="1"/>
      <c r="F190" s="1"/>
      <c r="G190" s="1"/>
      <c r="H190" s="1"/>
    </row>
    <row r="191" spans="2:8" ht="18" customHeight="1">
      <c r="B191" s="1"/>
      <c r="C191" s="1"/>
      <c r="D191" s="1"/>
      <c r="E191" s="1"/>
      <c r="F191" s="1"/>
      <c r="G191" s="1"/>
      <c r="H191" s="1"/>
    </row>
    <row r="192" spans="2:8" ht="18" customHeight="1">
      <c r="B192" s="1"/>
      <c r="C192" s="1"/>
      <c r="D192" s="1"/>
      <c r="E192" s="1"/>
      <c r="F192" s="1"/>
      <c r="G192" s="1"/>
      <c r="H192" s="1"/>
    </row>
    <row r="193" spans="2:8" ht="18" customHeight="1">
      <c r="B193" s="1"/>
      <c r="C193" s="1"/>
      <c r="D193" s="1"/>
      <c r="E193" s="1"/>
      <c r="F193" s="1"/>
      <c r="G193" s="1"/>
      <c r="H193" s="1"/>
    </row>
    <row r="194" spans="2:8" ht="18" customHeight="1">
      <c r="B194" s="1"/>
      <c r="C194" s="1"/>
      <c r="D194" s="1"/>
      <c r="E194" s="1"/>
      <c r="F194" s="1"/>
      <c r="G194" s="1"/>
      <c r="H194" s="1"/>
    </row>
    <row r="195" spans="2:8" ht="18" customHeight="1">
      <c r="B195" s="1"/>
      <c r="C195" s="1"/>
      <c r="D195" s="1"/>
      <c r="E195" s="1"/>
      <c r="F195" s="1"/>
      <c r="G195" s="1"/>
      <c r="H195" s="1"/>
    </row>
    <row r="196" spans="2:8" ht="18" customHeight="1">
      <c r="B196" s="1"/>
      <c r="C196" s="1"/>
      <c r="D196" s="1"/>
      <c r="E196" s="1"/>
      <c r="F196" s="1"/>
      <c r="G196" s="1"/>
      <c r="H196" s="1"/>
    </row>
    <row r="197" spans="2:8" ht="18" customHeight="1">
      <c r="B197" s="1"/>
      <c r="C197" s="1"/>
      <c r="D197" s="1"/>
      <c r="E197" s="1"/>
      <c r="F197" s="1"/>
      <c r="G197" s="1"/>
      <c r="H197" s="1"/>
    </row>
    <row r="198" spans="2:8" ht="18" customHeight="1">
      <c r="B198" s="1"/>
      <c r="C198" s="1"/>
      <c r="D198" s="1"/>
      <c r="E198" s="1"/>
      <c r="F198" s="1"/>
      <c r="G198" s="1"/>
      <c r="H198" s="1"/>
    </row>
    <row r="199" spans="2:8" ht="18" customHeight="1">
      <c r="B199" s="1"/>
      <c r="C199" s="1"/>
      <c r="D199" s="1"/>
      <c r="E199" s="1"/>
      <c r="F199" s="1"/>
      <c r="G199" s="1"/>
      <c r="H199" s="1"/>
    </row>
    <row r="200" spans="2:8" ht="18" customHeight="1">
      <c r="B200" s="1"/>
      <c r="C200" s="1"/>
      <c r="D200" s="1"/>
      <c r="E200" s="1"/>
      <c r="F200" s="1"/>
      <c r="G200" s="1"/>
      <c r="H200" s="1"/>
    </row>
    <row r="201" spans="2:8" ht="18" customHeight="1">
      <c r="B201" s="1"/>
      <c r="C201" s="1"/>
      <c r="D201" s="1"/>
      <c r="E201" s="1"/>
      <c r="F201" s="1"/>
      <c r="G201" s="1"/>
      <c r="H201" s="1"/>
    </row>
    <row r="202" spans="2:8" ht="18" customHeight="1">
      <c r="B202" s="1"/>
      <c r="C202" s="1"/>
      <c r="D202" s="1"/>
      <c r="E202" s="1"/>
      <c r="F202" s="1"/>
      <c r="G202" s="1"/>
      <c r="H202" s="1"/>
    </row>
    <row r="203" spans="2:8" ht="18" customHeight="1">
      <c r="B203" s="1"/>
      <c r="C203" s="1"/>
      <c r="D203" s="1"/>
      <c r="E203" s="1"/>
      <c r="F203" s="1"/>
      <c r="G203" s="1"/>
      <c r="H203" s="1"/>
    </row>
    <row r="204" spans="2:8" ht="18" customHeight="1">
      <c r="B204" s="1"/>
      <c r="C204" s="1"/>
      <c r="D204" s="1"/>
      <c r="E204" s="1"/>
      <c r="F204" s="1"/>
      <c r="G204" s="1"/>
      <c r="H204" s="1"/>
    </row>
    <row r="205" spans="2:8" ht="18" customHeight="1">
      <c r="B205" s="1"/>
      <c r="C205" s="1"/>
      <c r="D205" s="1"/>
      <c r="E205" s="1"/>
      <c r="F205" s="1"/>
      <c r="G205" s="1"/>
      <c r="H205" s="1"/>
    </row>
    <row r="206" spans="2:8" ht="18" customHeight="1">
      <c r="B206" s="1"/>
      <c r="C206" s="1"/>
      <c r="D206" s="1"/>
      <c r="E206" s="1"/>
      <c r="F206" s="1"/>
      <c r="G206" s="1"/>
      <c r="H206" s="1"/>
    </row>
    <row r="207" spans="2:8" ht="18" customHeight="1">
      <c r="B207" s="1"/>
      <c r="C207" s="1"/>
      <c r="D207" s="1"/>
      <c r="E207" s="1"/>
      <c r="F207" s="1"/>
      <c r="G207" s="1"/>
      <c r="H207" s="1"/>
    </row>
    <row r="208" spans="2:8" ht="18" customHeight="1">
      <c r="B208" s="1"/>
      <c r="C208" s="1"/>
      <c r="D208" s="1"/>
      <c r="E208" s="1"/>
      <c r="F208" s="1"/>
      <c r="G208" s="1"/>
      <c r="H208" s="1"/>
    </row>
    <row r="209" spans="2:8" ht="18" customHeight="1">
      <c r="B209" s="1"/>
      <c r="C209" s="1"/>
      <c r="D209" s="1"/>
      <c r="E209" s="1"/>
      <c r="F209" s="1"/>
      <c r="G209" s="1"/>
      <c r="H209" s="1"/>
    </row>
    <row r="210" spans="2:8" ht="18" customHeight="1">
      <c r="B210" s="1"/>
      <c r="C210" s="1"/>
      <c r="D210" s="1"/>
      <c r="E210" s="1"/>
      <c r="F210" s="1"/>
      <c r="G210" s="1"/>
      <c r="H210" s="1"/>
    </row>
    <row r="211" spans="2:8" ht="18" customHeight="1">
      <c r="B211" s="1"/>
      <c r="C211" s="1"/>
      <c r="D211" s="1"/>
      <c r="E211" s="1"/>
      <c r="F211" s="1"/>
      <c r="G211" s="1"/>
      <c r="H211" s="1"/>
    </row>
    <row r="212" spans="2:8" ht="18" customHeight="1">
      <c r="B212" s="1"/>
      <c r="C212" s="1"/>
      <c r="D212" s="1"/>
      <c r="E212" s="1"/>
      <c r="F212" s="1"/>
      <c r="G212" s="1"/>
      <c r="H212" s="1"/>
    </row>
    <row r="213" spans="2:8" ht="18" customHeight="1">
      <c r="B213" s="1"/>
      <c r="C213" s="1"/>
      <c r="D213" s="1"/>
      <c r="E213" s="1"/>
      <c r="F213" s="1"/>
      <c r="G213" s="1"/>
      <c r="H213" s="1"/>
    </row>
    <row r="214" spans="2:8" ht="18" customHeight="1">
      <c r="B214" s="1"/>
      <c r="C214" s="1"/>
      <c r="D214" s="1"/>
      <c r="E214" s="1"/>
      <c r="F214" s="1"/>
      <c r="G214" s="1"/>
      <c r="H214" s="1"/>
    </row>
    <row r="215" spans="2:8" ht="18" customHeight="1">
      <c r="B215" s="1"/>
      <c r="C215" s="1"/>
      <c r="D215" s="1"/>
      <c r="E215" s="1"/>
      <c r="F215" s="1"/>
      <c r="G215" s="1"/>
      <c r="H215" s="1"/>
    </row>
    <row r="216" spans="2:8" ht="18" customHeight="1">
      <c r="B216" s="1"/>
      <c r="C216" s="1"/>
      <c r="D216" s="1"/>
      <c r="E216" s="1"/>
      <c r="F216" s="1"/>
      <c r="G216" s="1"/>
      <c r="H216" s="1"/>
    </row>
    <row r="217" spans="2:8" ht="18" customHeight="1">
      <c r="B217" s="1"/>
      <c r="C217" s="1"/>
      <c r="D217" s="1"/>
      <c r="E217" s="1"/>
      <c r="F217" s="1"/>
      <c r="G217" s="1"/>
      <c r="H217" s="1"/>
    </row>
    <row r="218" spans="2:8" ht="18" customHeight="1">
      <c r="B218" s="1"/>
      <c r="C218" s="1"/>
      <c r="D218" s="1"/>
      <c r="E218" s="1"/>
      <c r="F218" s="1"/>
      <c r="G218" s="1"/>
      <c r="H218" s="1"/>
    </row>
    <row r="219" spans="2:8" ht="18" customHeight="1">
      <c r="B219" s="1"/>
      <c r="C219" s="1"/>
      <c r="D219" s="1"/>
      <c r="E219" s="1"/>
      <c r="F219" s="1"/>
      <c r="G219" s="1"/>
      <c r="H219" s="1"/>
    </row>
    <row r="220" spans="2:8" ht="18" customHeight="1">
      <c r="B220" s="1"/>
      <c r="C220" s="1"/>
      <c r="D220" s="1"/>
      <c r="E220" s="1"/>
      <c r="F220" s="1"/>
      <c r="G220" s="1"/>
      <c r="H220" s="1"/>
    </row>
    <row r="221" spans="2:8" ht="18" customHeight="1">
      <c r="B221" s="1"/>
      <c r="C221" s="1"/>
      <c r="D221" s="1"/>
      <c r="E221" s="1"/>
      <c r="F221" s="1"/>
      <c r="G221" s="1"/>
      <c r="H221" s="1"/>
    </row>
    <row r="222" spans="2:8" ht="18" customHeight="1">
      <c r="B222" s="1"/>
      <c r="C222" s="1"/>
      <c r="D222" s="1"/>
      <c r="E222" s="1"/>
      <c r="F222" s="1"/>
      <c r="G222" s="1"/>
      <c r="H222" s="1"/>
    </row>
    <row r="223" spans="2:8" ht="18" customHeight="1">
      <c r="B223" s="1"/>
      <c r="C223" s="1"/>
      <c r="D223" s="1"/>
      <c r="E223" s="1"/>
      <c r="F223" s="1"/>
      <c r="G223" s="1"/>
      <c r="H223" s="1"/>
    </row>
    <row r="224" spans="2:8" ht="18" customHeight="1">
      <c r="B224" s="1"/>
      <c r="C224" s="1"/>
      <c r="D224" s="1"/>
      <c r="E224" s="1"/>
      <c r="F224" s="1"/>
      <c r="G224" s="1"/>
      <c r="H224" s="1"/>
    </row>
    <row r="225" spans="2:8" ht="18" customHeight="1">
      <c r="B225" s="1"/>
      <c r="C225" s="1"/>
      <c r="D225" s="1"/>
      <c r="E225" s="1"/>
      <c r="F225" s="1"/>
      <c r="G225" s="1"/>
      <c r="H225" s="1"/>
    </row>
    <row r="226" spans="2:8" ht="18" customHeight="1">
      <c r="B226" s="1"/>
      <c r="C226" s="1"/>
      <c r="D226" s="1"/>
      <c r="E226" s="1"/>
      <c r="F226" s="1"/>
      <c r="G226" s="1"/>
      <c r="H226" s="1"/>
    </row>
    <row r="227" spans="2:8" ht="18" customHeight="1">
      <c r="B227" s="1"/>
      <c r="C227" s="1"/>
      <c r="D227" s="1"/>
      <c r="E227" s="1"/>
      <c r="F227" s="1"/>
      <c r="G227" s="1"/>
      <c r="H227" s="1"/>
    </row>
    <row r="228" spans="2:8" ht="18" customHeight="1">
      <c r="B228" s="1"/>
      <c r="C228" s="1"/>
      <c r="D228" s="1"/>
      <c r="E228" s="1"/>
      <c r="F228" s="1"/>
      <c r="G228" s="1"/>
      <c r="H228" s="1"/>
    </row>
    <row r="229" spans="2:8" ht="18" customHeight="1">
      <c r="B229" s="1"/>
      <c r="C229" s="1"/>
      <c r="D229" s="1"/>
      <c r="E229" s="1"/>
      <c r="F229" s="1"/>
      <c r="G229" s="1"/>
      <c r="H229" s="1"/>
    </row>
    <row r="230" spans="2:8" ht="18" customHeight="1">
      <c r="B230" s="1"/>
      <c r="C230" s="1"/>
      <c r="D230" s="1"/>
      <c r="E230" s="1"/>
      <c r="F230" s="1"/>
      <c r="G230" s="1"/>
      <c r="H230" s="1"/>
    </row>
    <row r="231" spans="2:8" ht="18" customHeight="1">
      <c r="B231" s="1"/>
      <c r="C231" s="1"/>
      <c r="D231" s="1"/>
      <c r="E231" s="1"/>
      <c r="F231" s="1"/>
      <c r="G231" s="1"/>
      <c r="H231" s="1"/>
    </row>
    <row r="232" spans="2:8" ht="18" customHeight="1">
      <c r="B232" s="1"/>
      <c r="C232" s="1"/>
      <c r="D232" s="1"/>
      <c r="E232" s="1"/>
      <c r="F232" s="1"/>
      <c r="G232" s="1"/>
      <c r="H232" s="1"/>
    </row>
    <row r="233" spans="2:8" ht="18" customHeight="1">
      <c r="B233" s="1"/>
      <c r="C233" s="1"/>
      <c r="D233" s="1"/>
      <c r="E233" s="1"/>
      <c r="F233" s="1"/>
      <c r="G233" s="1"/>
      <c r="H233" s="1"/>
    </row>
    <row r="234" spans="2:8" ht="18" customHeight="1">
      <c r="B234" s="1"/>
      <c r="C234" s="1"/>
      <c r="D234" s="1"/>
      <c r="E234" s="1"/>
      <c r="F234" s="1"/>
      <c r="G234" s="1"/>
      <c r="H234" s="1"/>
    </row>
    <row r="235" spans="2:8" ht="18" customHeight="1">
      <c r="B235" s="1"/>
      <c r="C235" s="1"/>
      <c r="D235" s="1"/>
      <c r="E235" s="1"/>
      <c r="F235" s="1"/>
      <c r="G235" s="1"/>
      <c r="H235" s="1"/>
    </row>
    <row r="236" spans="2:8" ht="18" customHeight="1">
      <c r="B236" s="1"/>
      <c r="C236" s="1"/>
      <c r="D236" s="1"/>
      <c r="E236" s="1"/>
      <c r="F236" s="1"/>
      <c r="G236" s="1"/>
      <c r="H236" s="1"/>
    </row>
    <row r="237" spans="2:8" ht="18" customHeight="1">
      <c r="B237" s="1"/>
      <c r="C237" s="1"/>
      <c r="D237" s="1"/>
      <c r="E237" s="1"/>
      <c r="F237" s="1"/>
      <c r="G237" s="1"/>
      <c r="H237" s="1"/>
    </row>
    <row r="238" spans="2:8" ht="18" customHeight="1">
      <c r="B238" s="1"/>
      <c r="C238" s="1"/>
      <c r="D238" s="1"/>
      <c r="E238" s="1"/>
      <c r="F238" s="1"/>
      <c r="G238" s="1"/>
      <c r="H238" s="1"/>
    </row>
    <row r="239" spans="2:8" ht="18" customHeight="1">
      <c r="B239" s="1"/>
      <c r="C239" s="1"/>
      <c r="D239" s="1"/>
      <c r="E239" s="1"/>
      <c r="F239" s="1"/>
      <c r="G239" s="1"/>
      <c r="H239" s="1"/>
    </row>
    <row r="240" spans="2:8" ht="18" customHeight="1">
      <c r="B240" s="1"/>
      <c r="C240" s="1"/>
      <c r="D240" s="1"/>
      <c r="E240" s="1"/>
      <c r="F240" s="1"/>
      <c r="G240" s="1"/>
      <c r="H240" s="1"/>
    </row>
    <row r="241" spans="2:8" ht="18" customHeight="1">
      <c r="B241" s="1"/>
      <c r="C241" s="1"/>
      <c r="D241" s="1"/>
      <c r="E241" s="1"/>
      <c r="F241" s="1"/>
      <c r="G241" s="1"/>
      <c r="H241" s="1"/>
    </row>
    <row r="242" spans="2:8" ht="18" customHeight="1">
      <c r="B242" s="1"/>
      <c r="C242" s="1"/>
      <c r="D242" s="1"/>
      <c r="E242" s="1"/>
      <c r="F242" s="1"/>
      <c r="G242" s="1"/>
      <c r="H242" s="1"/>
    </row>
    <row r="243" spans="2:8" ht="18" customHeight="1">
      <c r="B243" s="1"/>
      <c r="C243" s="1"/>
      <c r="D243" s="1"/>
      <c r="E243" s="1"/>
      <c r="F243" s="1"/>
      <c r="G243" s="1"/>
      <c r="H243" s="1"/>
    </row>
    <row r="244" spans="2:8" ht="18" customHeight="1">
      <c r="B244" s="1"/>
      <c r="C244" s="1"/>
      <c r="D244" s="1"/>
      <c r="E244" s="1"/>
      <c r="F244" s="1"/>
      <c r="G244" s="1"/>
      <c r="H244" s="1"/>
    </row>
    <row r="245" spans="2:8" ht="18" customHeight="1">
      <c r="B245" s="1"/>
      <c r="C245" s="1"/>
      <c r="D245" s="1"/>
      <c r="E245" s="1"/>
      <c r="F245" s="1"/>
      <c r="G245" s="1"/>
      <c r="H245" s="1"/>
    </row>
    <row r="246" spans="2:8" ht="18" customHeight="1">
      <c r="B246" s="1"/>
      <c r="C246" s="1"/>
      <c r="D246" s="1"/>
      <c r="E246" s="1"/>
      <c r="F246" s="1"/>
      <c r="G246" s="1"/>
      <c r="H246" s="1"/>
    </row>
    <row r="247" spans="2:8" ht="18" customHeight="1">
      <c r="B247" s="1"/>
      <c r="C247" s="1"/>
      <c r="D247" s="1"/>
      <c r="E247" s="1"/>
      <c r="F247" s="1"/>
      <c r="G247" s="1"/>
      <c r="H247" s="1"/>
    </row>
    <row r="248" spans="2:8" ht="18" customHeight="1">
      <c r="B248" s="1"/>
      <c r="C248" s="1"/>
      <c r="D248" s="1"/>
      <c r="E248" s="1"/>
      <c r="F248" s="1"/>
      <c r="G248" s="1"/>
      <c r="H248" s="1"/>
    </row>
    <row r="249" spans="2:8" ht="18" customHeight="1">
      <c r="B249" s="1"/>
      <c r="C249" s="1"/>
      <c r="D249" s="1"/>
      <c r="E249" s="1"/>
      <c r="F249" s="1"/>
      <c r="G249" s="1"/>
      <c r="H249" s="1"/>
    </row>
    <row r="250" spans="2:8" ht="18" customHeight="1">
      <c r="B250" s="1"/>
      <c r="C250" s="1"/>
      <c r="D250" s="1"/>
      <c r="E250" s="1"/>
      <c r="F250" s="1"/>
      <c r="G250" s="1"/>
      <c r="H250" s="1"/>
    </row>
    <row r="251" spans="2:8" ht="18" customHeight="1">
      <c r="B251" s="1"/>
      <c r="C251" s="1"/>
      <c r="D251" s="1"/>
      <c r="E251" s="1"/>
      <c r="F251" s="1"/>
      <c r="G251" s="1"/>
      <c r="H251" s="1"/>
    </row>
    <row r="252" spans="2:8" ht="18" customHeight="1">
      <c r="B252" s="1"/>
      <c r="C252" s="1"/>
      <c r="D252" s="1"/>
      <c r="E252" s="1"/>
      <c r="F252" s="1"/>
      <c r="G252" s="1"/>
      <c r="H252" s="1"/>
    </row>
    <row r="253" spans="2:8" ht="18" customHeight="1">
      <c r="B253" s="1"/>
      <c r="C253" s="1"/>
      <c r="D253" s="1"/>
      <c r="E253" s="1"/>
      <c r="F253" s="1"/>
      <c r="G253" s="1"/>
      <c r="H253" s="1"/>
    </row>
    <row r="254" spans="2:8" ht="18" customHeight="1">
      <c r="B254" s="1"/>
      <c r="C254" s="1"/>
      <c r="D254" s="1"/>
      <c r="E254" s="1"/>
      <c r="F254" s="1"/>
      <c r="G254" s="1"/>
      <c r="H254" s="1"/>
    </row>
    <row r="255" spans="2:8" ht="18" customHeight="1">
      <c r="B255" s="1"/>
      <c r="C255" s="1"/>
      <c r="D255" s="1"/>
      <c r="E255" s="1"/>
      <c r="F255" s="1"/>
      <c r="G255" s="1"/>
      <c r="H255" s="1"/>
    </row>
    <row r="256" spans="2:8" ht="18" customHeight="1">
      <c r="B256" s="1"/>
      <c r="C256" s="1"/>
      <c r="D256" s="1"/>
      <c r="E256" s="1"/>
      <c r="F256" s="1"/>
      <c r="G256" s="1"/>
      <c r="H256" s="1"/>
    </row>
    <row r="257" spans="2:8" ht="18" customHeight="1">
      <c r="B257" s="1"/>
      <c r="C257" s="1"/>
      <c r="D257" s="1"/>
      <c r="E257" s="1"/>
      <c r="F257" s="1"/>
      <c r="G257" s="1"/>
      <c r="H257" s="1"/>
    </row>
    <row r="258" spans="2:8" ht="18" customHeight="1">
      <c r="B258" s="1"/>
      <c r="C258" s="1"/>
      <c r="D258" s="1"/>
      <c r="E258" s="1"/>
      <c r="F258" s="1"/>
      <c r="G258" s="1"/>
      <c r="H258" s="1"/>
    </row>
    <row r="259" spans="2:8" ht="18" customHeight="1">
      <c r="B259" s="1"/>
      <c r="C259" s="1"/>
      <c r="D259" s="1"/>
      <c r="E259" s="1"/>
      <c r="F259" s="1"/>
      <c r="G259" s="1"/>
      <c r="H259" s="1"/>
    </row>
    <row r="260" spans="2:8" ht="18" customHeight="1">
      <c r="B260" s="1"/>
      <c r="C260" s="1"/>
      <c r="D260" s="1"/>
      <c r="E260" s="1"/>
      <c r="F260" s="1"/>
      <c r="G260" s="1"/>
      <c r="H260" s="1"/>
    </row>
    <row r="261" spans="2:8" ht="18" customHeight="1">
      <c r="B261" s="1"/>
      <c r="C261" s="1"/>
      <c r="D261" s="1"/>
      <c r="E261" s="1"/>
      <c r="F261" s="1"/>
      <c r="G261" s="1"/>
      <c r="H261" s="1"/>
    </row>
    <row r="262" spans="2:8" ht="18" customHeight="1">
      <c r="B262" s="1"/>
      <c r="C262" s="1"/>
      <c r="D262" s="1"/>
      <c r="E262" s="1"/>
      <c r="F262" s="1"/>
      <c r="G262" s="1"/>
      <c r="H262" s="1"/>
    </row>
    <row r="263" spans="2:8" ht="18" customHeight="1">
      <c r="B263" s="1"/>
      <c r="C263" s="1"/>
      <c r="D263" s="1"/>
      <c r="E263" s="1"/>
      <c r="F263" s="1"/>
      <c r="G263" s="1"/>
      <c r="H263" s="1"/>
    </row>
    <row r="264" spans="2:8" ht="18" customHeight="1">
      <c r="B264" s="1"/>
      <c r="C264" s="1"/>
      <c r="D264" s="1"/>
      <c r="E264" s="1"/>
      <c r="F264" s="1"/>
      <c r="G264" s="1"/>
      <c r="H264" s="1"/>
    </row>
    <row r="265" spans="2:8" ht="18" customHeight="1">
      <c r="B265" s="1"/>
      <c r="C265" s="1"/>
      <c r="D265" s="1"/>
      <c r="E265" s="1"/>
      <c r="F265" s="1"/>
      <c r="G265" s="1"/>
      <c r="H265" s="1"/>
    </row>
    <row r="266" spans="2:8" ht="18" customHeight="1">
      <c r="B266" s="1"/>
      <c r="C266" s="1"/>
      <c r="D266" s="1"/>
      <c r="E266" s="1"/>
      <c r="F266" s="1"/>
      <c r="G266" s="1"/>
      <c r="H266" s="1"/>
    </row>
    <row r="267" spans="2:8" ht="18" customHeight="1">
      <c r="B267" s="1"/>
      <c r="C267" s="1"/>
      <c r="D267" s="1"/>
      <c r="E267" s="1"/>
      <c r="F267" s="1"/>
      <c r="G267" s="1"/>
      <c r="H267" s="1"/>
    </row>
    <row r="268" spans="2:8" ht="18" customHeight="1">
      <c r="B268" s="1"/>
      <c r="C268" s="1"/>
      <c r="D268" s="1"/>
      <c r="E268" s="1"/>
      <c r="F268" s="1"/>
      <c r="G268" s="1"/>
      <c r="H268" s="1"/>
    </row>
    <row r="269" spans="2:8" ht="18" customHeight="1">
      <c r="B269" s="1"/>
      <c r="C269" s="1"/>
      <c r="D269" s="1"/>
      <c r="E269" s="1"/>
      <c r="F269" s="1"/>
      <c r="G269" s="1"/>
      <c r="H269" s="1"/>
    </row>
    <row r="270" spans="2:8" ht="18" customHeight="1">
      <c r="B270" s="1"/>
      <c r="C270" s="1"/>
      <c r="D270" s="1"/>
      <c r="E270" s="1"/>
      <c r="F270" s="1"/>
      <c r="G270" s="1"/>
      <c r="H270" s="1"/>
    </row>
    <row r="271" spans="2:8" ht="18" customHeight="1">
      <c r="B271" s="1"/>
      <c r="C271" s="1"/>
      <c r="D271" s="1"/>
      <c r="E271" s="1"/>
      <c r="F271" s="1"/>
      <c r="G271" s="1"/>
      <c r="H271" s="1"/>
    </row>
    <row r="272" spans="2:8" ht="18" customHeight="1">
      <c r="B272" s="1"/>
      <c r="C272" s="1"/>
      <c r="D272" s="1"/>
      <c r="E272" s="1"/>
      <c r="F272" s="1"/>
      <c r="G272" s="1"/>
      <c r="H272" s="1"/>
    </row>
    <row r="273" spans="2:8" ht="18" customHeight="1">
      <c r="B273" s="1"/>
      <c r="C273" s="1"/>
      <c r="D273" s="1"/>
      <c r="E273" s="1"/>
      <c r="F273" s="1"/>
      <c r="G273" s="1"/>
      <c r="H273" s="1"/>
    </row>
    <row r="274" spans="2:8" ht="18" customHeight="1">
      <c r="B274" s="1"/>
      <c r="C274" s="1"/>
      <c r="D274" s="1"/>
      <c r="E274" s="1"/>
      <c r="F274" s="1"/>
      <c r="G274" s="1"/>
      <c r="H274" s="1"/>
    </row>
    <row r="275" spans="2:8" ht="18" customHeight="1">
      <c r="B275" s="1"/>
      <c r="C275" s="1"/>
      <c r="D275" s="1"/>
      <c r="E275" s="1"/>
      <c r="F275" s="1"/>
      <c r="G275" s="1"/>
      <c r="H275" s="1"/>
    </row>
    <row r="276" spans="2:8" ht="18" customHeight="1">
      <c r="B276" s="1"/>
      <c r="C276" s="1"/>
      <c r="D276" s="1"/>
      <c r="E276" s="1"/>
      <c r="F276" s="1"/>
      <c r="G276" s="1"/>
      <c r="H276" s="1"/>
    </row>
    <row r="277" spans="2:8" ht="18" customHeight="1">
      <c r="B277" s="1"/>
      <c r="C277" s="1"/>
      <c r="D277" s="1"/>
      <c r="E277" s="1"/>
      <c r="F277" s="1"/>
      <c r="G277" s="1"/>
      <c r="H277" s="1"/>
    </row>
    <row r="278" spans="2:8" ht="18" customHeight="1">
      <c r="B278" s="1"/>
      <c r="C278" s="1"/>
      <c r="D278" s="1"/>
      <c r="E278" s="1"/>
      <c r="F278" s="1"/>
      <c r="G278" s="1"/>
      <c r="H278" s="1"/>
    </row>
    <row r="279" spans="2:8" ht="18" customHeight="1">
      <c r="B279" s="1"/>
      <c r="C279" s="1"/>
      <c r="D279" s="1"/>
      <c r="E279" s="1"/>
      <c r="F279" s="1"/>
      <c r="G279" s="1"/>
      <c r="H279" s="1"/>
    </row>
    <row r="280" spans="2:8" ht="18" customHeight="1">
      <c r="B280" s="1"/>
      <c r="C280" s="1"/>
      <c r="D280" s="1"/>
      <c r="E280" s="1"/>
      <c r="F280" s="1"/>
      <c r="G280" s="1"/>
      <c r="H280" s="1"/>
    </row>
    <row r="281" spans="2:8" ht="18" customHeight="1">
      <c r="B281" s="1"/>
      <c r="C281" s="1"/>
      <c r="D281" s="1"/>
      <c r="E281" s="1"/>
      <c r="F281" s="1"/>
      <c r="G281" s="1"/>
      <c r="H281" s="1"/>
    </row>
    <row r="282" spans="2:8" ht="18" customHeight="1">
      <c r="B282" s="1"/>
      <c r="C282" s="1"/>
      <c r="D282" s="1"/>
      <c r="E282" s="1"/>
      <c r="F282" s="1"/>
      <c r="G282" s="1"/>
      <c r="H282" s="1"/>
    </row>
    <row r="283" spans="2:8" ht="18" customHeight="1">
      <c r="B283" s="1"/>
      <c r="C283" s="1"/>
      <c r="D283" s="1"/>
      <c r="E283" s="1"/>
      <c r="F283" s="1"/>
      <c r="G283" s="1"/>
      <c r="H283" s="1"/>
    </row>
    <row r="284" spans="2:8" ht="18" customHeight="1">
      <c r="B284" s="1"/>
      <c r="C284" s="1"/>
      <c r="D284" s="1"/>
      <c r="E284" s="1"/>
      <c r="F284" s="1"/>
      <c r="G284" s="1"/>
      <c r="H284" s="1"/>
    </row>
    <row r="285" spans="2:8" ht="18" customHeight="1">
      <c r="B285" s="1"/>
      <c r="C285" s="1"/>
      <c r="D285" s="1"/>
      <c r="E285" s="1"/>
      <c r="F285" s="1"/>
      <c r="G285" s="1"/>
      <c r="H285" s="1"/>
    </row>
    <row r="286" spans="2:8" ht="18" customHeight="1">
      <c r="B286" s="1"/>
      <c r="C286" s="1"/>
      <c r="D286" s="1"/>
      <c r="E286" s="1"/>
      <c r="F286" s="1"/>
      <c r="G286" s="1"/>
      <c r="H286" s="1"/>
    </row>
    <row r="287" spans="2:8" ht="18" customHeight="1">
      <c r="B287" s="1"/>
      <c r="C287" s="1"/>
      <c r="D287" s="1"/>
      <c r="E287" s="1"/>
      <c r="F287" s="1"/>
      <c r="G287" s="1"/>
      <c r="H287" s="1"/>
    </row>
    <row r="288" spans="2:8" ht="18" customHeight="1">
      <c r="B288" s="1"/>
      <c r="C288" s="1"/>
      <c r="D288" s="1"/>
      <c r="E288" s="1"/>
      <c r="F288" s="1"/>
      <c r="G288" s="1"/>
      <c r="H288" s="1"/>
    </row>
    <row r="289" spans="2:8" ht="18" customHeight="1">
      <c r="B289" s="1"/>
      <c r="C289" s="1"/>
      <c r="D289" s="1"/>
      <c r="E289" s="1"/>
      <c r="F289" s="1"/>
      <c r="G289" s="1"/>
      <c r="H289" s="1"/>
    </row>
    <row r="290" spans="2:8" ht="18" customHeight="1">
      <c r="B290" s="1"/>
      <c r="C290" s="1"/>
      <c r="D290" s="1"/>
      <c r="E290" s="1"/>
      <c r="F290" s="1"/>
      <c r="G290" s="1"/>
      <c r="H290" s="1"/>
    </row>
    <row r="291" spans="2:8" ht="18" customHeight="1">
      <c r="B291" s="1"/>
      <c r="C291" s="1"/>
      <c r="D291" s="1"/>
      <c r="E291" s="1"/>
      <c r="F291" s="1"/>
      <c r="G291" s="1"/>
      <c r="H291" s="1"/>
    </row>
    <row r="292" spans="2:8" ht="18" customHeight="1">
      <c r="B292" s="1"/>
      <c r="C292" s="1"/>
      <c r="D292" s="1"/>
      <c r="E292" s="1"/>
      <c r="F292" s="1"/>
      <c r="G292" s="1"/>
      <c r="H292" s="1"/>
    </row>
    <row r="293" spans="2:8" ht="18" customHeight="1">
      <c r="B293" s="1"/>
      <c r="C293" s="1"/>
      <c r="D293" s="1"/>
      <c r="E293" s="1"/>
      <c r="F293" s="1"/>
      <c r="G293" s="1"/>
      <c r="H293" s="1"/>
    </row>
    <row r="294" spans="2:8" ht="18" customHeight="1">
      <c r="B294" s="1"/>
      <c r="C294" s="1"/>
      <c r="D294" s="1"/>
      <c r="E294" s="1"/>
      <c r="F294" s="1"/>
      <c r="G294" s="1"/>
      <c r="H294" s="1"/>
    </row>
    <row r="295" spans="2:8" ht="18" customHeight="1">
      <c r="B295" s="1"/>
      <c r="C295" s="1"/>
      <c r="D295" s="1"/>
      <c r="E295" s="1"/>
      <c r="F295" s="1"/>
      <c r="G295" s="1"/>
      <c r="H295" s="1"/>
    </row>
    <row r="296" spans="2:8" ht="18" customHeight="1">
      <c r="B296" s="1"/>
      <c r="C296" s="1"/>
      <c r="D296" s="1"/>
      <c r="E296" s="1"/>
      <c r="F296" s="1"/>
      <c r="G296" s="1"/>
      <c r="H296" s="1"/>
    </row>
    <row r="297" spans="2:8" ht="18" customHeight="1">
      <c r="B297" s="1"/>
      <c r="C297" s="1"/>
      <c r="D297" s="1"/>
      <c r="E297" s="1"/>
      <c r="F297" s="1"/>
      <c r="G297" s="1"/>
      <c r="H297" s="1"/>
    </row>
    <row r="298" spans="2:8" ht="18" customHeight="1">
      <c r="B298" s="1"/>
      <c r="C298" s="1"/>
      <c r="D298" s="1"/>
      <c r="E298" s="1"/>
      <c r="F298" s="1"/>
      <c r="G298" s="1"/>
      <c r="H298" s="1"/>
    </row>
    <row r="299" spans="2:8" ht="18" customHeight="1">
      <c r="B299" s="1"/>
      <c r="C299" s="1"/>
      <c r="D299" s="1"/>
      <c r="E299" s="1"/>
      <c r="F299" s="1"/>
      <c r="G299" s="1"/>
      <c r="H299" s="1"/>
    </row>
    <row r="300" spans="2:8" ht="18" customHeight="1">
      <c r="B300" s="1"/>
      <c r="C300" s="1"/>
      <c r="D300" s="1"/>
      <c r="E300" s="1"/>
      <c r="F300" s="1"/>
      <c r="G300" s="1"/>
      <c r="H300" s="1"/>
    </row>
    <row r="301" spans="2:8" ht="18" customHeight="1">
      <c r="B301" s="1"/>
      <c r="C301" s="1"/>
      <c r="D301" s="1"/>
      <c r="E301" s="1"/>
      <c r="F301" s="1"/>
      <c r="G301" s="1"/>
      <c r="H301" s="1"/>
    </row>
    <row r="302" spans="2:8" ht="18" customHeight="1">
      <c r="B302" s="1"/>
      <c r="C302" s="1"/>
      <c r="D302" s="1"/>
      <c r="E302" s="1"/>
      <c r="F302" s="1"/>
      <c r="G302" s="1"/>
      <c r="H302" s="1"/>
    </row>
    <row r="303" spans="2:8" ht="18" customHeight="1">
      <c r="B303" s="1"/>
      <c r="C303" s="1"/>
      <c r="D303" s="1"/>
      <c r="E303" s="1"/>
      <c r="F303" s="1"/>
      <c r="G303" s="1"/>
      <c r="H303" s="1"/>
    </row>
    <row r="304" spans="2:8" ht="18" customHeight="1">
      <c r="B304" s="1"/>
      <c r="C304" s="1"/>
      <c r="D304" s="1"/>
      <c r="E304" s="1"/>
      <c r="F304" s="1"/>
      <c r="G304" s="1"/>
      <c r="H304" s="1"/>
    </row>
    <row r="305" spans="2:8" ht="18" customHeight="1">
      <c r="B305" s="1"/>
      <c r="C305" s="1"/>
      <c r="D305" s="1"/>
      <c r="E305" s="1"/>
      <c r="F305" s="1"/>
      <c r="G305" s="1"/>
      <c r="H305" s="1"/>
    </row>
    <row r="306" spans="2:8" ht="18" customHeight="1">
      <c r="B306" s="1"/>
      <c r="C306" s="1"/>
      <c r="D306" s="1"/>
      <c r="E306" s="1"/>
      <c r="F306" s="1"/>
      <c r="G306" s="1"/>
      <c r="H306" s="1"/>
    </row>
    <row r="307" spans="2:8" ht="18" customHeight="1">
      <c r="B307" s="1"/>
      <c r="C307" s="1"/>
      <c r="D307" s="1"/>
      <c r="E307" s="1"/>
      <c r="F307" s="1"/>
      <c r="G307" s="1"/>
      <c r="H307" s="1"/>
    </row>
    <row r="308" spans="2:8" ht="18" customHeight="1">
      <c r="B308" s="1"/>
      <c r="C308" s="1"/>
      <c r="D308" s="1"/>
      <c r="E308" s="1"/>
      <c r="F308" s="1"/>
      <c r="G308" s="1"/>
      <c r="H308" s="1"/>
    </row>
    <row r="309" spans="2:8" ht="18" customHeight="1">
      <c r="B309" s="1"/>
      <c r="C309" s="1"/>
      <c r="D309" s="1"/>
      <c r="E309" s="1"/>
      <c r="F309" s="1"/>
      <c r="G309" s="1"/>
      <c r="H309" s="1"/>
    </row>
    <row r="310" spans="2:8" ht="18" customHeight="1">
      <c r="B310" s="1"/>
      <c r="C310" s="1"/>
      <c r="D310" s="1"/>
      <c r="E310" s="1"/>
      <c r="F310" s="1"/>
      <c r="G310" s="1"/>
      <c r="H310" s="1"/>
    </row>
    <row r="311" spans="2:8" ht="18" customHeight="1">
      <c r="B311" s="1"/>
      <c r="C311" s="1"/>
      <c r="D311" s="1"/>
      <c r="E311" s="1"/>
      <c r="F311" s="1"/>
      <c r="G311" s="1"/>
      <c r="H311" s="1"/>
    </row>
    <row r="312" spans="2:8" ht="18" customHeight="1">
      <c r="B312" s="1"/>
      <c r="C312" s="1"/>
      <c r="D312" s="1"/>
      <c r="E312" s="1"/>
      <c r="F312" s="1"/>
      <c r="G312" s="1"/>
      <c r="H312" s="1"/>
    </row>
    <row r="313" spans="2:8" ht="18" customHeight="1">
      <c r="B313" s="1"/>
      <c r="C313" s="1"/>
      <c r="D313" s="1"/>
      <c r="E313" s="1"/>
      <c r="F313" s="1"/>
      <c r="G313" s="1"/>
      <c r="H313" s="1"/>
    </row>
    <row r="314" spans="2:8" ht="18" customHeight="1">
      <c r="B314" s="1"/>
      <c r="C314" s="1"/>
      <c r="D314" s="1"/>
      <c r="E314" s="1"/>
      <c r="F314" s="1"/>
      <c r="G314" s="1"/>
      <c r="H314" s="1"/>
    </row>
    <row r="315" spans="2:8" ht="18" customHeight="1">
      <c r="B315" s="1"/>
      <c r="C315" s="1"/>
      <c r="D315" s="1"/>
      <c r="E315" s="1"/>
      <c r="F315" s="1"/>
      <c r="G315" s="1"/>
      <c r="H315" s="1"/>
    </row>
    <row r="316" spans="2:8" ht="18" customHeight="1">
      <c r="B316" s="1"/>
      <c r="C316" s="1"/>
      <c r="D316" s="1"/>
      <c r="E316" s="1"/>
      <c r="F316" s="1"/>
      <c r="G316" s="1"/>
      <c r="H316" s="1"/>
    </row>
    <row r="317" spans="2:8" ht="18" customHeight="1">
      <c r="B317" s="1"/>
      <c r="C317" s="1"/>
      <c r="D317" s="1"/>
      <c r="E317" s="1"/>
      <c r="F317" s="1"/>
      <c r="G317" s="1"/>
      <c r="H317" s="1"/>
    </row>
    <row r="318" spans="2:8" ht="18" customHeight="1">
      <c r="B318" s="1"/>
      <c r="C318" s="1"/>
      <c r="D318" s="1"/>
      <c r="E318" s="1"/>
      <c r="F318" s="1"/>
      <c r="G318" s="1"/>
      <c r="H318" s="1"/>
    </row>
    <row r="319" spans="2:8" ht="18" customHeight="1">
      <c r="B319" s="1"/>
      <c r="C319" s="1"/>
      <c r="D319" s="1"/>
      <c r="E319" s="1"/>
      <c r="F319" s="1"/>
      <c r="G319" s="1"/>
      <c r="H319" s="1"/>
    </row>
    <row r="320" spans="2:8" ht="18" customHeight="1">
      <c r="B320" s="1"/>
      <c r="C320" s="1"/>
      <c r="D320" s="1"/>
      <c r="E320" s="1"/>
      <c r="F320" s="1"/>
      <c r="G320" s="1"/>
      <c r="H320" s="1"/>
    </row>
    <row r="321" spans="2:8" ht="18" customHeight="1">
      <c r="B321" s="1"/>
      <c r="C321" s="1"/>
      <c r="D321" s="1"/>
      <c r="E321" s="1"/>
      <c r="F321" s="1"/>
      <c r="G321" s="1"/>
      <c r="H321" s="1"/>
    </row>
    <row r="322" spans="2:8" ht="18" customHeight="1">
      <c r="B322" s="1"/>
      <c r="C322" s="1"/>
      <c r="D322" s="1"/>
      <c r="E322" s="1"/>
      <c r="F322" s="1"/>
      <c r="G322" s="1"/>
      <c r="H322" s="1"/>
    </row>
    <row r="323" spans="2:8" ht="18" customHeight="1">
      <c r="B323" s="1"/>
      <c r="C323" s="1"/>
      <c r="D323" s="1"/>
      <c r="E323" s="1"/>
      <c r="F323" s="1"/>
      <c r="G323" s="1"/>
      <c r="H323" s="1"/>
    </row>
    <row r="324" spans="2:8" ht="18" customHeight="1">
      <c r="B324" s="1"/>
      <c r="C324" s="1"/>
      <c r="D324" s="1"/>
      <c r="E324" s="1"/>
      <c r="F324" s="1"/>
      <c r="G324" s="1"/>
      <c r="H324" s="1"/>
    </row>
    <row r="325" spans="2:8" ht="18" customHeight="1">
      <c r="B325" s="1"/>
      <c r="C325" s="1"/>
      <c r="D325" s="1"/>
      <c r="E325" s="1"/>
      <c r="F325" s="1"/>
      <c r="G325" s="1"/>
      <c r="H325" s="1"/>
    </row>
    <row r="326" spans="2:8" ht="18" customHeight="1">
      <c r="B326" s="1"/>
      <c r="C326" s="1"/>
      <c r="D326" s="1"/>
      <c r="E326" s="1"/>
      <c r="F326" s="1"/>
      <c r="G326" s="1"/>
      <c r="H326" s="1"/>
    </row>
    <row r="327" spans="2:8" ht="18" customHeight="1">
      <c r="B327" s="1"/>
      <c r="C327" s="1"/>
      <c r="D327" s="1"/>
      <c r="E327" s="1"/>
      <c r="F327" s="1"/>
      <c r="G327" s="1"/>
      <c r="H327" s="1"/>
    </row>
    <row r="328" spans="2:8" ht="18" customHeight="1">
      <c r="B328" s="1"/>
      <c r="C328" s="1"/>
      <c r="D328" s="1"/>
      <c r="E328" s="1"/>
      <c r="F328" s="1"/>
      <c r="G328" s="1"/>
      <c r="H328" s="1"/>
    </row>
    <row r="329" spans="2:8" ht="18" customHeight="1">
      <c r="B329" s="1"/>
      <c r="C329" s="1"/>
      <c r="D329" s="1"/>
      <c r="E329" s="1"/>
      <c r="F329" s="1"/>
      <c r="G329" s="1"/>
      <c r="H329" s="1"/>
    </row>
    <row r="330" spans="2:8" ht="18" customHeight="1">
      <c r="B330" s="1"/>
      <c r="C330" s="1"/>
      <c r="D330" s="1"/>
      <c r="E330" s="1"/>
      <c r="F330" s="1"/>
      <c r="G330" s="1"/>
      <c r="H330" s="1"/>
    </row>
    <row r="331" spans="2:8" ht="18" customHeight="1">
      <c r="B331" s="1"/>
      <c r="C331" s="1"/>
      <c r="D331" s="1"/>
      <c r="E331" s="1"/>
      <c r="F331" s="1"/>
      <c r="G331" s="1"/>
      <c r="H331" s="1"/>
    </row>
    <row r="332" spans="2:8" ht="18" customHeight="1">
      <c r="B332" s="1"/>
      <c r="C332" s="1"/>
      <c r="D332" s="1"/>
      <c r="E332" s="1"/>
      <c r="F332" s="1"/>
      <c r="G332" s="1"/>
      <c r="H332" s="1"/>
    </row>
    <row r="333" spans="2:8" ht="18" customHeight="1">
      <c r="B333" s="1"/>
      <c r="C333" s="1"/>
      <c r="D333" s="1"/>
      <c r="E333" s="1"/>
      <c r="F333" s="1"/>
      <c r="G333" s="1"/>
      <c r="H333" s="1"/>
    </row>
    <row r="334" spans="2:8" ht="18" customHeight="1">
      <c r="B334" s="1"/>
      <c r="C334" s="1"/>
      <c r="D334" s="1"/>
      <c r="E334" s="1"/>
      <c r="F334" s="1"/>
      <c r="G334" s="1"/>
      <c r="H334" s="1"/>
    </row>
    <row r="335" spans="2:8" ht="15" customHeight="1">
      <c r="B335" s="1"/>
      <c r="C335" s="1"/>
      <c r="D335" s="1"/>
      <c r="E335" s="1"/>
      <c r="F335" s="1"/>
      <c r="G335" s="1"/>
      <c r="H335" s="1"/>
    </row>
    <row r="336" spans="2:8" ht="15" customHeight="1">
      <c r="B336" s="1"/>
      <c r="C336" s="1"/>
      <c r="D336" s="1"/>
      <c r="E336" s="1"/>
      <c r="F336" s="1"/>
      <c r="G336" s="1"/>
      <c r="H336" s="1"/>
    </row>
  </sheetData>
  <mergeCells count="19">
    <mergeCell ref="D43:G43"/>
    <mergeCell ref="D89:G89"/>
    <mergeCell ref="I6:I7"/>
    <mergeCell ref="J6:J7"/>
    <mergeCell ref="B2:H2"/>
    <mergeCell ref="B3:H3"/>
    <mergeCell ref="B4:H4"/>
    <mergeCell ref="B6:B7"/>
    <mergeCell ref="C6:C7"/>
    <mergeCell ref="E6:E7"/>
    <mergeCell ref="H6:H7"/>
    <mergeCell ref="F6:F7"/>
    <mergeCell ref="G6:G7"/>
    <mergeCell ref="F182:G182"/>
    <mergeCell ref="B174:B176"/>
    <mergeCell ref="C174:C176"/>
    <mergeCell ref="D179:G179"/>
    <mergeCell ref="F180:G180"/>
    <mergeCell ref="F181:G181"/>
  </mergeCells>
  <phoneticPr fontId="10" type="noConversion"/>
  <printOptions horizontalCentered="1" verticalCentered="1"/>
  <pageMargins left="0.19685039370078741" right="0.31496062992125984" top="0.55118110236220474" bottom="0.35433070866141736" header="0.31496062992125984" footer="0.31496062992125984"/>
  <pageSetup paperSize="9"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</vt:lpstr>
      <vt:lpstr>KO!Obszar_wydruku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ZDPNAKLO 001</cp:lastModifiedBy>
  <cp:lastPrinted>2024-02-15T08:04:50Z</cp:lastPrinted>
  <dcterms:created xsi:type="dcterms:W3CDTF">2014-05-30T07:19:03Z</dcterms:created>
  <dcterms:modified xsi:type="dcterms:W3CDTF">2024-02-15T09:41:17Z</dcterms:modified>
</cp:coreProperties>
</file>