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gut\Desktop\"/>
    </mc:Choice>
  </mc:AlternateContent>
  <bookViews>
    <workbookView xWindow="0" yWindow="0" windowWidth="28800" windowHeight="12000" activeTab="1"/>
  </bookViews>
  <sheets>
    <sheet name="Formularz oferty (zał nr 1)" sheetId="2" r:id="rId1"/>
    <sheet name="Arkusz cenowy (zał. nr 1a)" sheetId="1" r:id="rId2"/>
  </sheets>
  <definedNames>
    <definedName name="_xlnm.Print_Area" localSheetId="1">'Arkusz cenowy (zał. nr 1a)'!$A$1:$I$119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5" i="1" l="1"/>
  <c r="I103" i="1" l="1"/>
  <c r="I111" i="1"/>
  <c r="I112" i="1" s="1"/>
  <c r="B1" i="1"/>
  <c r="I106" i="1" l="1"/>
  <c r="I107" i="1" s="1"/>
  <c r="I105" i="1"/>
  <c r="I104" i="1"/>
  <c r="I102" i="1"/>
  <c r="C5" i="1" l="1"/>
  <c r="C19" i="2"/>
</calcChain>
</file>

<file path=xl/sharedStrings.xml><?xml version="1.0" encoding="utf-8"?>
<sst xmlns="http://schemas.openxmlformats.org/spreadsheetml/2006/main" count="374" uniqueCount="258">
  <si>
    <t xml:space="preserve">Poz. </t>
  </si>
  <si>
    <t>Nazwa przeciwciała</t>
  </si>
  <si>
    <t xml:space="preserve">KLON </t>
  </si>
  <si>
    <t>Wielkość opakowania</t>
  </si>
  <si>
    <t>ACTH</t>
  </si>
  <si>
    <t>polyclonal</t>
  </si>
  <si>
    <t>50 testów</t>
  </si>
  <si>
    <t>ALK1</t>
  </si>
  <si>
    <t>ALK01</t>
  </si>
  <si>
    <t>Alfa-fetoproteina (AFP)</t>
  </si>
  <si>
    <t>anti-Kappa</t>
  </si>
  <si>
    <t>anti-Lambda</t>
  </si>
  <si>
    <t xml:space="preserve">beta-Catenin </t>
  </si>
  <si>
    <t>BOB.1</t>
  </si>
  <si>
    <t>SP92</t>
  </si>
  <si>
    <t>C4d</t>
  </si>
  <si>
    <t>SP91</t>
  </si>
  <si>
    <t xml:space="preserve">CA IX </t>
  </si>
  <si>
    <t>EP161</t>
  </si>
  <si>
    <t>Calcitonin</t>
  </si>
  <si>
    <t>CD1a</t>
  </si>
  <si>
    <t>EP3622</t>
  </si>
  <si>
    <t>CD10</t>
  </si>
  <si>
    <t>SP67</t>
  </si>
  <si>
    <t>CD21</t>
  </si>
  <si>
    <t>EP3093</t>
  </si>
  <si>
    <t>2G9</t>
  </si>
  <si>
    <t>CD25</t>
  </si>
  <si>
    <t>4C9</t>
  </si>
  <si>
    <t>CD3</t>
  </si>
  <si>
    <t>2GV6</t>
  </si>
  <si>
    <t>CD30</t>
  </si>
  <si>
    <t>Ber-H2</t>
  </si>
  <si>
    <t>CD31</t>
  </si>
  <si>
    <t>JC70</t>
  </si>
  <si>
    <t>CD8</t>
  </si>
  <si>
    <t>SP239</t>
  </si>
  <si>
    <t xml:space="preserve">CD99 </t>
  </si>
  <si>
    <t>O13</t>
  </si>
  <si>
    <t>CD163</t>
  </si>
  <si>
    <t>MRQ-26</t>
  </si>
  <si>
    <t>CEA</t>
  </si>
  <si>
    <t>CEA31</t>
  </si>
  <si>
    <t>CK14</t>
  </si>
  <si>
    <t>SP53</t>
  </si>
  <si>
    <t>CK20</t>
  </si>
  <si>
    <t>SP33</t>
  </si>
  <si>
    <t>8B1.2, 1G5.2 &amp; 2D4.2</t>
  </si>
  <si>
    <t xml:space="preserve">DOG-1 </t>
  </si>
  <si>
    <t>SP31</t>
  </si>
  <si>
    <t>E-cadherin</t>
  </si>
  <si>
    <t xml:space="preserve">Epstein-Barr Virus </t>
  </si>
  <si>
    <t>CS1-4</t>
  </si>
  <si>
    <t>ERG</t>
  </si>
  <si>
    <t>EPR3864</t>
  </si>
  <si>
    <t xml:space="preserve">Factor VIII Related Antigen </t>
  </si>
  <si>
    <t>FITC Anti-C3 Primary Antibody</t>
  </si>
  <si>
    <t xml:space="preserve">FITC Anti-IGG Primary Antibody </t>
  </si>
  <si>
    <t>FITC C1q Primary Antibody</t>
  </si>
  <si>
    <t>FITC Fibrinogen Primary Antibody</t>
  </si>
  <si>
    <t>FITC IgA Primary Antibody</t>
  </si>
  <si>
    <t>FITC IgM Primary Antibody</t>
  </si>
  <si>
    <t>FOLR1</t>
  </si>
  <si>
    <t>FOLR1-2.1</t>
  </si>
  <si>
    <t xml:space="preserve">Gastrin </t>
  </si>
  <si>
    <t>GCDFP-15</t>
  </si>
  <si>
    <t>EP1582Y</t>
  </si>
  <si>
    <t>GLUT1</t>
  </si>
  <si>
    <t>SP212</t>
  </si>
  <si>
    <t xml:space="preserve">Hepatocyte Specific Antigen  </t>
  </si>
  <si>
    <t>OCH1E5</t>
  </si>
  <si>
    <t xml:space="preserve">HHV-8 </t>
  </si>
  <si>
    <t>13B10</t>
  </si>
  <si>
    <t>Human Placental Lactogen (hPL)</t>
  </si>
  <si>
    <t>IgG (Immunoglobulin G)</t>
  </si>
  <si>
    <t xml:space="preserve">IgG4 </t>
  </si>
  <si>
    <t>MRQ-44</t>
  </si>
  <si>
    <t xml:space="preserve">Inhibin, alpha  </t>
  </si>
  <si>
    <t>MRQ-63</t>
  </si>
  <si>
    <t>INI-1</t>
  </si>
  <si>
    <t>MRQ-27</t>
  </si>
  <si>
    <t>Kappa and Lambda Dual ISH mRNA Probe Cocktail</t>
  </si>
  <si>
    <t>30 testów</t>
  </si>
  <si>
    <t>Melanosome</t>
  </si>
  <si>
    <t>HMB45</t>
  </si>
  <si>
    <t>Mesothelial Cell</t>
  </si>
  <si>
    <t>HBME-1</t>
  </si>
  <si>
    <t>H23</t>
  </si>
  <si>
    <t xml:space="preserve">MUC2 </t>
  </si>
  <si>
    <t>MRQ-18</t>
  </si>
  <si>
    <t>MUC5AC</t>
  </si>
  <si>
    <t>MRQ-19</t>
  </si>
  <si>
    <t xml:space="preserve">MUC6 </t>
  </si>
  <si>
    <t>MRQ-20</t>
  </si>
  <si>
    <t>MUM1</t>
  </si>
  <si>
    <t>EP190</t>
  </si>
  <si>
    <t>Myeloperoxidase MPO</t>
  </si>
  <si>
    <t xml:space="preserve">MyoD1 </t>
  </si>
  <si>
    <t>Ep 212</t>
  </si>
  <si>
    <t xml:space="preserve">Napsin A  </t>
  </si>
  <si>
    <t>MRQ-60</t>
  </si>
  <si>
    <t>Neurofilament</t>
  </si>
  <si>
    <t>2F11</t>
  </si>
  <si>
    <t xml:space="preserve">Neuron Specific Enolase </t>
  </si>
  <si>
    <t>MRQ-55</t>
  </si>
  <si>
    <t>NKX3.1</t>
  </si>
  <si>
    <t>EP356</t>
  </si>
  <si>
    <t>Oct-2</t>
  </si>
  <si>
    <t>MRQ-2</t>
  </si>
  <si>
    <t>p53</t>
  </si>
  <si>
    <t>DO-7</t>
  </si>
  <si>
    <t>Pan Keratin</t>
  </si>
  <si>
    <t xml:space="preserve">PD-1 </t>
  </si>
  <si>
    <t>NAT105</t>
  </si>
  <si>
    <t xml:space="preserve">PD-L1 </t>
  </si>
  <si>
    <t>SP263</t>
  </si>
  <si>
    <t>PGP 9,5 (Proteine Gene Product 9.5)</t>
  </si>
  <si>
    <t xml:space="preserve">PHH3 </t>
  </si>
  <si>
    <t>PLAP (Placental Alkaline Phosphatase)</t>
  </si>
  <si>
    <t>NB10</t>
  </si>
  <si>
    <t>PRAME</t>
  </si>
  <si>
    <t>EPR20330</t>
  </si>
  <si>
    <t>PSA</t>
  </si>
  <si>
    <t>PSMA</t>
  </si>
  <si>
    <t>EP192</t>
  </si>
  <si>
    <t>PTEN</t>
  </si>
  <si>
    <t>SP218</t>
  </si>
  <si>
    <t xml:space="preserve">SALL4 </t>
  </si>
  <si>
    <t>63E</t>
  </si>
  <si>
    <t>SATB2</t>
  </si>
  <si>
    <t>EP281</t>
  </si>
  <si>
    <t>SMH (Myosin, Smooth Muscle)</t>
  </si>
  <si>
    <t>SMMS1</t>
  </si>
  <si>
    <t xml:space="preserve">SOX-10 </t>
  </si>
  <si>
    <t>SP267</t>
  </si>
  <si>
    <t xml:space="preserve">SV40 Simian Virus-40 </t>
  </si>
  <si>
    <t>MRQ-4</t>
  </si>
  <si>
    <t>TdT</t>
  </si>
  <si>
    <t xml:space="preserve">TFE3 </t>
  </si>
  <si>
    <t>MRQ-37</t>
  </si>
  <si>
    <t>Thyroglobulin</t>
  </si>
  <si>
    <t>2H11, 6E1</t>
  </si>
  <si>
    <t>TTF1</t>
  </si>
  <si>
    <t>8G7G3/1</t>
  </si>
  <si>
    <t xml:space="preserve">Uroplakin III </t>
  </si>
  <si>
    <t>SP73</t>
  </si>
  <si>
    <t>LMO2</t>
  </si>
  <si>
    <t>SP51</t>
  </si>
  <si>
    <t>IgA</t>
  </si>
  <si>
    <t>7ml</t>
  </si>
  <si>
    <t>AE1/AE3&amp;PCK26</t>
  </si>
  <si>
    <t>Hemoglobin A</t>
  </si>
  <si>
    <t>MUC1</t>
  </si>
  <si>
    <t xml:space="preserve">Liczba opakowań/  5lat (60 mies.) </t>
  </si>
  <si>
    <t>Ilość</t>
  </si>
  <si>
    <t>Zamawiający wymaga zaoferowania wszystkich odczynników, odczynników dodatkowych, kalibratorów, materiałów kontrolnych oraz materiałów zużywalnych koniecznych do wykonania  zamawianej ilości badań/oznaczeń kontrolnych zgodnie z procedurami określonymi przez producenta zestawów odczynnikowych.</t>
  </si>
  <si>
    <t>Szczegółowy arkusz cenowy</t>
  </si>
  <si>
    <t>Poz.</t>
  </si>
  <si>
    <t>Przedmiot zamówienia</t>
  </si>
  <si>
    <t>Nazwa oferowanego produktu;
Producent</t>
  </si>
  <si>
    <t>Numer katalogowy (jeżeli istnieje)</t>
  </si>
  <si>
    <t>Oferowana ilość opakowań*</t>
  </si>
  <si>
    <t>Oferowana wielkość produktu stanowiąca jedno opakowanie**</t>
  </si>
  <si>
    <t>1.</t>
  </si>
  <si>
    <t xml:space="preserve"> </t>
  </si>
  <si>
    <t>2.</t>
  </si>
  <si>
    <t>3.</t>
  </si>
  <si>
    <t>…</t>
  </si>
  <si>
    <t>Opis przedmiotu zamówienia</t>
  </si>
  <si>
    <t>j.m.</t>
  </si>
  <si>
    <t>Nazwa handlowa / Typ
Producent
dzierżawionego aparatu</t>
  </si>
  <si>
    <t>Rok produkcji 
dzierżawionego analizatora</t>
  </si>
  <si>
    <t>Koszt zużycia energii elektrycznej dzierżawionego urządzenia</t>
  </si>
  <si>
    <t xml:space="preserve">Założony czas pracy urządzenia </t>
  </si>
  <si>
    <t>Przyjęty koszt 1 kWh</t>
  </si>
  <si>
    <t>Moc oferowanego urządzenia w watach [W]</t>
  </si>
  <si>
    <t>Koszt zużycia energii elektrycznej</t>
  </si>
  <si>
    <t>godziny</t>
  </si>
  <si>
    <t>miesięcy</t>
  </si>
  <si>
    <t>2 sztuki</t>
  </si>
  <si>
    <t>60 miesięcy</t>
  </si>
  <si>
    <t>Dzierżawa urządzeń z osprzętem i oprogramowaniem (zgodnie z opisem wymagań granicznych)</t>
  </si>
  <si>
    <t>Dzierżawa urządzeń z osprzętem i oprogramowaniem (zgodnie z opisem wymagań granicznych) - 2 sztuki</t>
  </si>
  <si>
    <t>Dostawa przeciwciał, wszystkich odczynników przeznaczonych do badań immunohistochemicznych i materiałów zużywalnych wraz z dzierżawą urządzeń: otwarty system do barwień składający się z 2 analizatorów z osprzętem i oprogramowaniem.</t>
  </si>
  <si>
    <t>Załącznik nr 1 do SWZ</t>
  </si>
  <si>
    <t>FORMULARZ OFERTY</t>
  </si>
  <si>
    <t>Numer sprawy</t>
  </si>
  <si>
    <t>Nazwa zamówienia</t>
  </si>
  <si>
    <t>nazwa Wykonawcy:</t>
  </si>
  <si>
    <t>adres (siedziba) Wykonawcy:</t>
  </si>
  <si>
    <t>województwo:</t>
  </si>
  <si>
    <t>NIP</t>
  </si>
  <si>
    <t>REGON</t>
  </si>
  <si>
    <t>osoba do kontaktu</t>
  </si>
  <si>
    <t>telefon</t>
  </si>
  <si>
    <t>faks</t>
  </si>
  <si>
    <t>email</t>
  </si>
  <si>
    <t>Oferujemy wykonanie całego przedmiotu zamówienia za cenę:</t>
  </si>
  <si>
    <t>Cena brutto # :</t>
  </si>
  <si>
    <t>(dostawa produktów i czynsz dzierżawny)</t>
  </si>
  <si>
    <t># jeżeli wybór oferty będzie prowadził do powstania u Zamawiającego obowiązku podatkowego, zgodnie z przepisami o podatku od towarów i usług, należy podać cenę netto.</t>
  </si>
  <si>
    <t>Oświadczam, że wybór niniejszej oferty będzie prowadził do powstania u Zamawiającego obowiązku podatkowego zgodnie z przepisami o podatku od towarów i usług w zakresie*:</t>
  </si>
  <si>
    <t>nazwa (rodzaj) towaru lub usługi:
wartość bez kwoty podatku:
stawka podatku, która będzie miała zastosowanie:</t>
  </si>
  <si>
    <t>...……………………………..…………………………...
………………………………..…………………………..
………………………………..…………………………..</t>
  </si>
  <si>
    <t>* Należy podać informacje o których mowa w pkt. 10.9 SWZ. Jeżeli wykonawca nie poda powyższej informacji to Zamawiający przyjmie, że wybór oferty nie będzie prowadził do powstania u Zamawiającego obowiązku podatkowego zgodnie z przepisami o podatku od towarów i usług.</t>
  </si>
  <si>
    <t>Oświadczamy, że zamierzamy powierzyć następujące części zamówienia podwykonawcom i jednocześnie podajemy nazwy (firmy) podwykonawców *:</t>
  </si>
  <si>
    <t>część zamówienia:
nazwa (firma) podwykonawcy:</t>
  </si>
  <si>
    <t>...……………………………..…………………………...
………………………………..…………………………..</t>
  </si>
  <si>
    <t>*Jeżeli wykonawca nie poda tych informacji to Zamawiający przyjmie, że wykonawca nie zamierza powierzać żadnej części zamówienia podwykonawcy.
^W przypadku wskazania podwykonawcy, zastosowanie ma ogólnounijny zakaz udziału rosyjskich wykonawców w zamówieniach publicznych i koncesjach udzielanych w państwach członkowskich Unii Europejskiej ustanowiony na mocy art. 1 pkt 23 rozporządzenia 2022/576 z dnia 8 kwietnia 2022 r. do rozporządzenia Rady (UE) 833/2014 dotyczącego środków ograniczających w związku z działaniami Rosji destabilizującymi sytuację na Ukrainie.</t>
  </si>
  <si>
    <t>4.</t>
  </si>
  <si>
    <t>Oświadczamy, że jesteśmy *:</t>
  </si>
  <si>
    <t>
 



</t>
  </si>
  <si>
    <t>mikroprzedsiębiorstwem 
małym przedsiębiorstwem 
średnim przedsiębiorstwem
jednoosobową działalnością gospodarczą 
osobą fizyczną nieprowadzącą działalności gospodarczej
inny rodzaj (w tym duże przedsiębiorstwo)</t>
  </si>
  <si>
    <t>*zaznaczyć właściwe.</t>
  </si>
  <si>
    <t>5.</t>
  </si>
  <si>
    <t>Oświadczamy, że oferujemy realizację przedmiotu zamówienia zgodnie z zasadami określonymi w specyfikacji warunków zamówienia wraz z załącznikami.</t>
  </si>
  <si>
    <t>6.</t>
  </si>
  <si>
    <t>Oświadczamy, że termin płatności wynosi do 60 dni. Dodatkowe informacje znajdują się we wzorze umowy.</t>
  </si>
  <si>
    <t>7.</t>
  </si>
  <si>
    <t>8.</t>
  </si>
  <si>
    <t>Oświadczamy, że oferowane odczynniki są wyrobami medycznymi dopuszczonymi do obrotu i używania na terenie Polski zgodnie z postanowieniami ustawy z dnia 7.04.2022 r. o wyrobach medycznych oraz z rozporządzeniem Parlamentu Europejskiego i Rady (UE) 2017/746 z dnia 5.04.2017 r. w sprawie wyrobów medycznych do diagnostyki In vitro. (jeśli dotyczy). Wymóg nie dotyczy materiałów zużywalnych.</t>
  </si>
  <si>
    <t>9.</t>
  </si>
  <si>
    <t>Oświadczamy, że oferowane produkty spełniają wszystkie postawione wymagania graniczne określone w załączniku nr 1a i 1b do specyfikacji.</t>
  </si>
  <si>
    <t>10.</t>
  </si>
  <si>
    <t>Oświadczamy, że zapoznaliśmy się ze specyfikacją istotnych warunków zamówienia wraz z jej załącznikami i nie wnosimy do niej zastrzeżeń oraz, że zdobyliśmy konieczne informacje do przygotowania oferty.</t>
  </si>
  <si>
    <t>11.</t>
  </si>
  <si>
    <t>Oświadczamy, że jesteśmy związani niniejszą ofertą do dnia wskazanego w SWZ.</t>
  </si>
  <si>
    <t>12.</t>
  </si>
  <si>
    <t>Oświadczamy, ze zapoznaliśmy się z treścią załączonego do specyfikacji wzoru umowy i w przypadku wyboru naszej oferty zawrzemy z zamawiającym  umowę sporządzoną na podstawie tego wzoru.</t>
  </si>
  <si>
    <t>13.</t>
  </si>
  <si>
    <t>Dane do umowy:</t>
  </si>
  <si>
    <t>Osoby które będą zawierały umowę ze strony Wykonawcy:</t>
  </si>
  <si>
    <t>Imię i nazwisko</t>
  </si>
  <si>
    <t>Stanowisko</t>
  </si>
  <si>
    <t xml:space="preserve">   </t>
  </si>
  <si>
    <t>Osoba(y)  odpowiedzialna za realizację umowy ze strony Wykonawcy</t>
  </si>
  <si>
    <t>Nr telefonu / e-mail</t>
  </si>
  <si>
    <t>Nr konta bankowego do rozliczeń pomiędzy Zamawiającym a Wykonawcy</t>
  </si>
  <si>
    <t>Nazwa i adres banku</t>
  </si>
  <si>
    <t>Nr rachunku</t>
  </si>
  <si>
    <t>DFP.271.52.2025.EP</t>
  </si>
  <si>
    <t>Oświadczamy, że zamówienie będziemy wykonywać do czasu wyczerpania kwoty wynagrodzenia umownego, jednak nie dłużej niż przez 60 miesiący od daty zawarcia umowy.</t>
  </si>
  <si>
    <t>Załącznik nr 1a do SWZ</t>
  </si>
  <si>
    <t>Załącznik nr …….. do umowy</t>
  </si>
  <si>
    <t>Arkusz cenowy</t>
  </si>
  <si>
    <t>Cena oferty brutto (A+B)#</t>
  </si>
  <si>
    <t>(bez kosztów zużycia energii elektrycznej)</t>
  </si>
  <si>
    <t>*Przez oferowaną ilość należy rozumieć ilość opakowań stanowiących jedną całość, koniecznych do wykonania przedmiotu zamówienia. W przypadku, gdy iloraz ilości określonej przez Zamawiającego do ilości sztuk stanowiących jedno zaoferowane opakowanie nie jest liczbą całkowitą należy zaoferować ilość zaokrągloną do pełnych opakowań.
**Przez oferowaną wielkość produktu należy rozumieć sposób konfekcjonowania produktu tj. ilość sztuk / oznaczeń / objętości / wagi itp. stanowiących jedno opakowanie zbiorcze, będące przedmiotem wyceny.
***Przez cenę jednostkową brutto należy rozumieć cenę za opakowanie stanowiące jedną całość, mogące być przedmiotem dostawy.
# jeżeli wybór oferty będzie prowadził do powstania u Zamawiającego obowiązku podatkowego, zgodnie z przepisami o podatku od towarów i usług, należy podać cenę netto.</t>
  </si>
  <si>
    <t>RAZEM (A)#:</t>
  </si>
  <si>
    <t>Cena jednostkowa brutto # opakowania***</t>
  </si>
  <si>
    <t>Cena brutto # pozycji</t>
  </si>
  <si>
    <t>Czynsz dzierżawny brutto # za 1 miesiąc</t>
  </si>
  <si>
    <t>Czynsz dzierżawny brutto # pozycji</t>
  </si>
  <si>
    <t>RAZEM (B)#:</t>
  </si>
  <si>
    <t>Dostawa odczynników, materiałów zużywalnych  wraz z dzierżawą urządzeń, osprzętów i oprogramowania  dla Zakładu Patomorfologii.</t>
  </si>
  <si>
    <t>Urządzenia z osprzętem i oprogramowaniem (zgodnie z opisem wymagań granicznych) - 2 sztuki</t>
  </si>
  <si>
    <r>
      <t xml:space="preserve">CMV </t>
    </r>
    <r>
      <rPr>
        <sz val="11"/>
        <color rgb="FFFF0000"/>
        <rFont val="Garamond"/>
        <family val="1"/>
        <charset val="238"/>
      </rPr>
      <t>RUO</t>
    </r>
  </si>
  <si>
    <r>
      <rPr>
        <strike/>
        <sz val="11"/>
        <color theme="1"/>
        <rFont val="Garamond"/>
        <family val="1"/>
        <charset val="238"/>
      </rPr>
      <t xml:space="preserve">polyclonal </t>
    </r>
    <r>
      <rPr>
        <sz val="11"/>
        <color rgb="FFFF0000"/>
        <rFont val="Garamond"/>
        <family val="1"/>
        <charset val="238"/>
      </rPr>
      <t>SP17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</si>
</sst>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\ _z_ł_-;\-* #,##0\ _z_ł_-;_-* &quot;-&quot;??\ _z_ł_-;_-@_-"/>
    <numFmt numFmtId="166" formatCode="#,##0.00\ &quot;zł&quot;"/>
    <numFmt numFmtId="167" formatCode="#,##0.00_ ;\-#,##0.00\ 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  <font>
      <i/>
      <sz val="11"/>
      <color theme="1"/>
      <name val="Garamond"/>
      <family val="1"/>
      <charset val="238"/>
    </font>
    <font>
      <strike/>
      <sz val="11"/>
      <color rgb="FFFF0000"/>
      <name val="Garamond"/>
      <family val="1"/>
      <charset val="238"/>
    </font>
    <font>
      <strike/>
      <sz val="11"/>
      <color theme="1"/>
      <name val="Garamond"/>
      <family val="1"/>
      <charset val="238"/>
    </font>
    <font>
      <sz val="11"/>
      <name val="Garamond"/>
      <family val="1"/>
      <charset val="238"/>
    </font>
    <font>
      <b/>
      <sz val="14"/>
      <color theme="1"/>
      <name val="Garamond"/>
      <family val="1"/>
      <charset val="238"/>
    </font>
    <font>
      <sz val="11"/>
      <color rgb="FF002060"/>
      <name val="Garamond"/>
      <family val="1"/>
      <charset val="238"/>
    </font>
    <font>
      <b/>
      <sz val="11"/>
      <name val="Garamond"/>
      <family val="1"/>
      <charset val="238"/>
    </font>
    <font>
      <b/>
      <sz val="11"/>
      <color rgb="FF002060"/>
      <name val="Garamond"/>
      <family val="1"/>
      <charset val="238"/>
    </font>
    <font>
      <b/>
      <strike/>
      <sz val="11"/>
      <color rgb="FFFF0000"/>
      <name val="Garamond"/>
      <family val="1"/>
      <charset val="238"/>
    </font>
    <font>
      <sz val="11"/>
      <color rgb="FFFF0000"/>
      <name val="Garamond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 applyBorder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7">
    <xf numFmtId="0" fontId="0" fillId="0" borderId="0" xfId="0"/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center" vertical="top"/>
      <protection locked="0"/>
    </xf>
    <xf numFmtId="3" fontId="3" fillId="0" borderId="0" xfId="0" applyNumberFormat="1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3" fontId="4" fillId="0" borderId="0" xfId="0" applyNumberFormat="1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</xf>
    <xf numFmtId="3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4" fontId="3" fillId="0" borderId="1" xfId="4" applyNumberFormat="1" applyFont="1" applyFill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justify" vertical="top" wrapText="1"/>
    </xf>
    <xf numFmtId="49" fontId="3" fillId="0" borderId="0" xfId="0" applyNumberFormat="1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Alignment="1" applyProtection="1">
      <alignment horizontal="justify" vertical="top" wrapText="1"/>
      <protection locked="0"/>
    </xf>
    <xf numFmtId="0" fontId="3" fillId="0" borderId="0" xfId="0" applyFont="1" applyFill="1" applyBorder="1" applyAlignment="1" applyProtection="1">
      <alignment horizontal="justify" vertical="top" wrapText="1"/>
      <protection locked="0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49" fontId="3" fillId="0" borderId="0" xfId="0" applyNumberFormat="1" applyFont="1" applyFill="1" applyAlignment="1" applyProtection="1">
      <alignment horizontal="left" vertical="top" wrapText="1"/>
      <protection locked="0"/>
    </xf>
    <xf numFmtId="49" fontId="3" fillId="0" borderId="1" xfId="0" applyNumberFormat="1" applyFont="1" applyFill="1" applyBorder="1" applyAlignment="1" applyProtection="1">
      <alignment horizontal="left" vertical="top" wrapText="1"/>
      <protection locked="0"/>
    </xf>
    <xf numFmtId="49" fontId="3" fillId="0" borderId="2" xfId="0" applyNumberFormat="1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left" vertical="top" wrapText="1"/>
      <protection locked="0"/>
    </xf>
    <xf numFmtId="49" fontId="4" fillId="0" borderId="1" xfId="0" applyNumberFormat="1" applyFont="1" applyFill="1" applyBorder="1" applyAlignment="1" applyProtection="1">
      <alignment horizontal="left" vertical="top" wrapText="1"/>
      <protection locked="0"/>
    </xf>
    <xf numFmtId="3" fontId="4" fillId="0" borderId="1" xfId="0" applyNumberFormat="1" applyFont="1" applyFill="1" applyBorder="1" applyAlignment="1" applyProtection="1">
      <alignment horizontal="right" vertical="top" wrapText="1"/>
      <protection locked="0"/>
    </xf>
    <xf numFmtId="0" fontId="3" fillId="0" borderId="0" xfId="0" applyFont="1" applyFill="1" applyAlignment="1" applyProtection="1">
      <alignment horizontal="right" vertical="top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44" fontId="3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1" fontId="3" fillId="0" borderId="1" xfId="0" applyNumberFormat="1" applyFont="1" applyFill="1" applyBorder="1"/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0" borderId="5" xfId="2" applyNumberFormat="1" applyFont="1" applyFill="1" applyBorder="1" applyAlignment="1" applyProtection="1">
      <alignment vertical="center" wrapText="1"/>
    </xf>
    <xf numFmtId="3" fontId="3" fillId="0" borderId="5" xfId="2" applyNumberFormat="1" applyFont="1" applyFill="1" applyBorder="1" applyAlignment="1" applyProtection="1">
      <alignment horizontal="right" vertical="center"/>
    </xf>
    <xf numFmtId="3" fontId="3" fillId="0" borderId="5" xfId="1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center" vertical="center" wrapText="1"/>
    </xf>
    <xf numFmtId="44" fontId="3" fillId="4" borderId="0" xfId="0" applyNumberFormat="1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165" fontId="4" fillId="2" borderId="3" xfId="3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 applyProtection="1">
      <alignment vertical="center" wrapText="1"/>
    </xf>
    <xf numFmtId="49" fontId="3" fillId="0" borderId="1" xfId="0" applyNumberFormat="1" applyFont="1" applyFill="1" applyBorder="1" applyAlignment="1" applyProtection="1">
      <alignment horizontal="left" vertical="top" wrapText="1"/>
    </xf>
    <xf numFmtId="3" fontId="3" fillId="0" borderId="3" xfId="0" applyNumberFormat="1" applyFont="1" applyFill="1" applyBorder="1" applyAlignment="1" applyProtection="1">
      <alignment horizontal="center" vertical="top" wrapText="1"/>
    </xf>
    <xf numFmtId="49" fontId="3" fillId="0" borderId="1" xfId="0" applyNumberFormat="1" applyFont="1" applyFill="1" applyBorder="1" applyAlignment="1" applyProtection="1">
      <alignment horizontal="center" vertical="top" wrapText="1"/>
      <protection locked="0"/>
    </xf>
    <xf numFmtId="44" fontId="3" fillId="0" borderId="1" xfId="0" applyNumberFormat="1" applyFont="1" applyFill="1" applyBorder="1" applyAlignment="1" applyProtection="1">
      <alignment horizontal="center" vertical="top" wrapText="1" shrinkToFit="1"/>
      <protection locked="0"/>
    </xf>
    <xf numFmtId="44" fontId="3" fillId="0" borderId="1" xfId="4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4" fillId="2" borderId="2" xfId="0" applyFont="1" applyFill="1" applyBorder="1" applyAlignment="1" applyProtection="1">
      <alignment horizontal="left" vertical="top" wrapText="1"/>
      <protection locked="0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3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left" vertical="top" wrapText="1"/>
      <protection locked="0"/>
    </xf>
    <xf numFmtId="0" fontId="7" fillId="0" borderId="0" xfId="0" applyFont="1" applyBorder="1" applyAlignment="1">
      <alignment horizontal="left" vertical="top" wrapText="1"/>
    </xf>
    <xf numFmtId="3" fontId="7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67" fontId="3" fillId="0" borderId="1" xfId="0" applyNumberFormat="1" applyFont="1" applyFill="1" applyBorder="1" applyAlignment="1" applyProtection="1">
      <alignment horizontal="left" vertical="top" wrapText="1"/>
      <protection locked="0"/>
    </xf>
    <xf numFmtId="44" fontId="3" fillId="3" borderId="1" xfId="0" applyNumberFormat="1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Alignment="1" applyProtection="1">
      <alignment vertical="top" wrapText="1"/>
      <protection locked="0"/>
    </xf>
    <xf numFmtId="0" fontId="3" fillId="0" borderId="0" xfId="0" applyFont="1" applyFill="1" applyAlignment="1" applyProtection="1">
      <alignment horizontal="right" vertical="top" wrapText="1"/>
      <protection locked="0"/>
    </xf>
    <xf numFmtId="166" fontId="3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>
      <alignment horizontal="left" vertical="center" wrapText="1"/>
    </xf>
    <xf numFmtId="0" fontId="9" fillId="0" borderId="0" xfId="0" applyFont="1" applyFill="1" applyBorder="1" applyAlignment="1" applyProtection="1">
      <alignment vertical="top"/>
      <protection locked="0"/>
    </xf>
    <xf numFmtId="0" fontId="4" fillId="5" borderId="1" xfId="0" applyFont="1" applyFill="1" applyBorder="1" applyAlignment="1">
      <alignment horizontal="center" vertical="center" wrapText="1"/>
    </xf>
    <xf numFmtId="44" fontId="11" fillId="0" borderId="0" xfId="1" applyNumberFormat="1" applyFont="1" applyFill="1" applyBorder="1" applyAlignment="1">
      <alignment horizontal="right" vertical="top" wrapText="1"/>
    </xf>
    <xf numFmtId="44" fontId="3" fillId="0" borderId="0" xfId="1" applyNumberFormat="1" applyFont="1" applyFill="1" applyBorder="1" applyAlignment="1">
      <alignment horizontal="left" vertical="top" wrapText="1"/>
    </xf>
    <xf numFmtId="0" fontId="3" fillId="0" borderId="9" xfId="0" applyFont="1" applyFill="1" applyBorder="1" applyAlignment="1" applyProtection="1">
      <alignment horizontal="left" vertical="top" wrapText="1"/>
      <protection locked="0"/>
    </xf>
    <xf numFmtId="44" fontId="3" fillId="0" borderId="9" xfId="4" applyFont="1" applyFill="1" applyBorder="1" applyAlignment="1" applyProtection="1">
      <alignment horizontal="center" vertical="top" wrapText="1"/>
      <protection locked="0"/>
    </xf>
    <xf numFmtId="44" fontId="10" fillId="0" borderId="1" xfId="1" applyNumberFormat="1" applyFont="1" applyFill="1" applyBorder="1" applyAlignment="1">
      <alignment horizontal="left" vertical="top" wrapText="1"/>
    </xf>
    <xf numFmtId="44" fontId="12" fillId="0" borderId="1" xfId="0" applyNumberFormat="1" applyFont="1" applyFill="1" applyBorder="1" applyAlignment="1" applyProtection="1">
      <alignment horizontal="left" vertical="top" wrapText="1"/>
      <protection locked="0"/>
    </xf>
    <xf numFmtId="0" fontId="12" fillId="5" borderId="1" xfId="0" applyFont="1" applyFill="1" applyBorder="1" applyAlignment="1" applyProtection="1">
      <alignment horizontal="right" vertical="top" wrapText="1"/>
      <protection locked="0"/>
    </xf>
    <xf numFmtId="44" fontId="12" fillId="5" borderId="1" xfId="1" applyNumberFormat="1" applyFont="1" applyFill="1" applyBorder="1" applyAlignment="1">
      <alignment horizontal="right" vertical="top" wrapText="1"/>
    </xf>
    <xf numFmtId="0" fontId="8" fillId="0" borderId="1" xfId="0" applyFont="1" applyFill="1" applyBorder="1" applyAlignment="1" applyProtection="1">
      <alignment horizontal="left" vertical="top" wrapText="1"/>
      <protection locked="0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49" fontId="3" fillId="0" borderId="2" xfId="0" applyNumberFormat="1" applyFont="1" applyFill="1" applyBorder="1" applyAlignment="1" applyProtection="1">
      <alignment horizontal="left" vertical="top" wrapText="1"/>
      <protection locked="0"/>
    </xf>
    <xf numFmtId="49" fontId="3" fillId="0" borderId="7" xfId="0" applyNumberFormat="1" applyFont="1" applyFill="1" applyBorder="1" applyAlignment="1" applyProtection="1">
      <alignment horizontal="left" vertical="top" wrapText="1"/>
      <protection locked="0"/>
    </xf>
    <xf numFmtId="49" fontId="3" fillId="0" borderId="3" xfId="0" applyNumberFormat="1" applyFont="1" applyFill="1" applyBorder="1" applyAlignment="1" applyProtection="1">
      <alignment horizontal="left" vertical="top" wrapText="1"/>
      <protection locked="0"/>
    </xf>
    <xf numFmtId="49" fontId="4" fillId="0" borderId="2" xfId="0" applyNumberFormat="1" applyFont="1" applyFill="1" applyBorder="1" applyAlignment="1" applyProtection="1">
      <alignment horizontal="left" vertical="top" wrapText="1"/>
      <protection locked="0"/>
    </xf>
    <xf numFmtId="0" fontId="3" fillId="0" borderId="7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justify" vertical="top" wrapText="1"/>
      <protection locked="0"/>
    </xf>
    <xf numFmtId="0" fontId="3" fillId="0" borderId="0" xfId="0" applyFont="1" applyFill="1" applyAlignment="1" applyProtection="1">
      <alignment horizontal="justify" vertical="top" wrapText="1"/>
      <protection locked="0"/>
    </xf>
    <xf numFmtId="0" fontId="5" fillId="0" borderId="4" xfId="0" applyFont="1" applyFill="1" applyBorder="1" applyAlignment="1" applyProtection="1">
      <alignment horizontal="justify" vertical="top" wrapText="1"/>
      <protection locked="0"/>
    </xf>
    <xf numFmtId="0" fontId="5" fillId="0" borderId="4" xfId="0" applyFont="1" applyBorder="1" applyAlignment="1">
      <alignment horizontal="justify" vertical="top" wrapText="1"/>
    </xf>
    <xf numFmtId="0" fontId="3" fillId="2" borderId="2" xfId="0" applyFont="1" applyFill="1" applyBorder="1" applyAlignment="1" applyProtection="1">
      <alignment horizontal="right" vertical="top" wrapText="1"/>
    </xf>
    <xf numFmtId="0" fontId="3" fillId="2" borderId="3" xfId="0" applyFont="1" applyFill="1" applyBorder="1" applyAlignment="1">
      <alignment horizontal="right" vertical="top" wrapText="1"/>
    </xf>
    <xf numFmtId="0" fontId="3" fillId="0" borderId="0" xfId="0" applyFont="1" applyFill="1" applyBorder="1" applyAlignment="1" applyProtection="1">
      <alignment horizontal="justify" vertical="top" wrapText="1"/>
    </xf>
    <xf numFmtId="0" fontId="3" fillId="0" borderId="0" xfId="0" applyFont="1" applyFill="1" applyAlignment="1">
      <alignment horizontal="justify" vertical="top" wrapText="1"/>
    </xf>
    <xf numFmtId="49" fontId="3" fillId="0" borderId="0" xfId="0" applyNumberFormat="1" applyFont="1" applyFill="1" applyBorder="1" applyAlignment="1" applyProtection="1">
      <alignment horizontal="justify" vertical="top" wrapText="1"/>
      <protection locked="0"/>
    </xf>
    <xf numFmtId="0" fontId="3" fillId="2" borderId="2" xfId="0" applyFont="1" applyFill="1" applyBorder="1" applyAlignment="1" applyProtection="1">
      <alignment horizontal="justify" vertical="top" wrapText="1"/>
    </xf>
    <xf numFmtId="0" fontId="3" fillId="2" borderId="3" xfId="0" applyFont="1" applyFill="1" applyBorder="1" applyAlignment="1">
      <alignment horizontal="justify" vertical="top" wrapText="1"/>
    </xf>
    <xf numFmtId="0" fontId="3" fillId="0" borderId="2" xfId="0" applyFont="1" applyFill="1" applyBorder="1" applyAlignment="1" applyProtection="1">
      <alignment vertical="top" wrapText="1"/>
      <protection locked="0"/>
    </xf>
    <xf numFmtId="0" fontId="3" fillId="0" borderId="3" xfId="0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Alignment="1" applyProtection="1">
      <alignment horizontal="left" vertical="top" wrapText="1"/>
      <protection locked="0"/>
    </xf>
    <xf numFmtId="0" fontId="3" fillId="0" borderId="0" xfId="0" applyFont="1" applyAlignment="1">
      <alignment horizontal="left" vertical="top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0" fontId="4" fillId="0" borderId="0" xfId="0" applyFont="1" applyFill="1" applyBorder="1" applyAlignment="1" applyProtection="1">
      <alignment horizontal="justify"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top" wrapText="1"/>
    </xf>
    <xf numFmtId="0" fontId="3" fillId="0" borderId="0" xfId="0" applyFont="1" applyFill="1" applyAlignment="1" applyProtection="1">
      <alignment horizontal="right" vertical="top" wrapText="1"/>
      <protection locked="0"/>
    </xf>
    <xf numFmtId="44" fontId="5" fillId="0" borderId="8" xfId="1" applyNumberFormat="1" applyFont="1" applyFill="1" applyBorder="1" applyAlignment="1">
      <alignment horizontal="left" vertical="center" wrapText="1"/>
    </xf>
    <xf numFmtId="44" fontId="5" fillId="0" borderId="0" xfId="1" applyNumberFormat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vertical="center" wrapText="1"/>
    </xf>
    <xf numFmtId="0" fontId="9" fillId="0" borderId="0" xfId="0" applyFont="1" applyFill="1" applyBorder="1" applyAlignment="1" applyProtection="1">
      <alignment horizontal="center" vertical="top"/>
      <protection locked="0"/>
    </xf>
    <xf numFmtId="0" fontId="4" fillId="0" borderId="6" xfId="0" applyFont="1" applyBorder="1" applyAlignment="1">
      <alignment horizontal="left" vertical="top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4" fillId="0" borderId="0" xfId="1" applyFont="1" applyFill="1" applyBorder="1" applyAlignment="1">
      <alignment horizontal="left" vertical="center" wrapText="1"/>
    </xf>
    <xf numFmtId="0" fontId="3" fillId="0" borderId="2" xfId="0" applyFont="1" applyFill="1" applyBorder="1" applyAlignment="1" applyProtection="1">
      <alignment horizontal="left" vertical="top" wrapText="1"/>
      <protection locked="0"/>
    </xf>
    <xf numFmtId="0" fontId="3" fillId="0" borderId="3" xfId="0" applyFont="1" applyFill="1" applyBorder="1" applyAlignment="1" applyProtection="1">
      <alignment horizontal="left" vertical="top" wrapText="1"/>
      <protection locked="0"/>
    </xf>
    <xf numFmtId="1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166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66" fontId="3" fillId="0" borderId="1" xfId="0" applyNumberFormat="1" applyFont="1" applyBorder="1" applyAlignment="1">
      <alignment wrapText="1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 vertical="center" wrapText="1"/>
    </xf>
    <xf numFmtId="0" fontId="3" fillId="0" borderId="2" xfId="2" applyNumberFormat="1" applyFont="1" applyFill="1" applyBorder="1" applyAlignment="1" applyProtection="1">
      <alignment horizontal="left" vertical="center" wrapText="1"/>
    </xf>
    <xf numFmtId="0" fontId="3" fillId="0" borderId="3" xfId="2" applyNumberFormat="1" applyFont="1" applyFill="1" applyBorder="1" applyAlignment="1" applyProtection="1">
      <alignment horizontal="left" vertical="center" wrapText="1"/>
    </xf>
  </cellXfs>
  <cellStyles count="5">
    <cellStyle name="Dziesiętny 3" xfId="3"/>
    <cellStyle name="Excel Built-in Normal" xfId="2"/>
    <cellStyle name="Normalny" xfId="0" builtinId="0"/>
    <cellStyle name="Normalny 14 2" xfId="1"/>
    <cellStyle name="Walutowy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E54"/>
  <sheetViews>
    <sheetView showGridLines="0" view="pageBreakPreview" zoomScale="130" zoomScaleNormal="55" zoomScaleSheetLayoutView="130" workbookViewId="0">
      <selection activeCell="B20" sqref="B20:D20"/>
    </sheetView>
  </sheetViews>
  <sheetFormatPr defaultRowHeight="15" x14ac:dyDescent="0.25"/>
  <cols>
    <col min="1" max="1" width="3.5703125" style="1" customWidth="1"/>
    <col min="2" max="2" width="29.140625" style="1" customWidth="1"/>
    <col min="3" max="3" width="33.85546875" style="1" customWidth="1"/>
    <col min="4" max="4" width="56.140625" style="3" customWidth="1"/>
    <col min="5" max="9" width="9.140625" style="1"/>
    <col min="10" max="10" width="16.5703125" style="1" customWidth="1"/>
    <col min="11" max="256" width="9.140625" style="1"/>
    <col min="257" max="257" width="3.5703125" style="1" customWidth="1"/>
    <col min="258" max="258" width="29.140625" style="1" customWidth="1"/>
    <col min="259" max="259" width="33.85546875" style="1" customWidth="1"/>
    <col min="260" max="260" width="56.140625" style="1" customWidth="1"/>
    <col min="261" max="265" width="9.140625" style="1"/>
    <col min="266" max="266" width="16.5703125" style="1" customWidth="1"/>
    <col min="267" max="512" width="9.140625" style="1"/>
    <col min="513" max="513" width="3.5703125" style="1" customWidth="1"/>
    <col min="514" max="514" width="29.140625" style="1" customWidth="1"/>
    <col min="515" max="515" width="33.85546875" style="1" customWidth="1"/>
    <col min="516" max="516" width="56.140625" style="1" customWidth="1"/>
    <col min="517" max="521" width="9.140625" style="1"/>
    <col min="522" max="522" width="16.5703125" style="1" customWidth="1"/>
    <col min="523" max="768" width="9.140625" style="1"/>
    <col min="769" max="769" width="3.5703125" style="1" customWidth="1"/>
    <col min="770" max="770" width="29.140625" style="1" customWidth="1"/>
    <col min="771" max="771" width="33.85546875" style="1" customWidth="1"/>
    <col min="772" max="772" width="56.140625" style="1" customWidth="1"/>
    <col min="773" max="777" width="9.140625" style="1"/>
    <col min="778" max="778" width="16.5703125" style="1" customWidth="1"/>
    <col min="779" max="1024" width="9.140625" style="1"/>
    <col min="1025" max="1025" width="3.5703125" style="1" customWidth="1"/>
    <col min="1026" max="1026" width="29.140625" style="1" customWidth="1"/>
    <col min="1027" max="1027" width="33.85546875" style="1" customWidth="1"/>
    <col min="1028" max="1028" width="56.140625" style="1" customWidth="1"/>
    <col min="1029" max="1033" width="9.140625" style="1"/>
    <col min="1034" max="1034" width="16.5703125" style="1" customWidth="1"/>
    <col min="1035" max="1280" width="9.140625" style="1"/>
    <col min="1281" max="1281" width="3.5703125" style="1" customWidth="1"/>
    <col min="1282" max="1282" width="29.140625" style="1" customWidth="1"/>
    <col min="1283" max="1283" width="33.85546875" style="1" customWidth="1"/>
    <col min="1284" max="1284" width="56.140625" style="1" customWidth="1"/>
    <col min="1285" max="1289" width="9.140625" style="1"/>
    <col min="1290" max="1290" width="16.5703125" style="1" customWidth="1"/>
    <col min="1291" max="1536" width="9.140625" style="1"/>
    <col min="1537" max="1537" width="3.5703125" style="1" customWidth="1"/>
    <col min="1538" max="1538" width="29.140625" style="1" customWidth="1"/>
    <col min="1539" max="1539" width="33.85546875" style="1" customWidth="1"/>
    <col min="1540" max="1540" width="56.140625" style="1" customWidth="1"/>
    <col min="1541" max="1545" width="9.140625" style="1"/>
    <col min="1546" max="1546" width="16.5703125" style="1" customWidth="1"/>
    <col min="1547" max="1792" width="9.140625" style="1"/>
    <col min="1793" max="1793" width="3.5703125" style="1" customWidth="1"/>
    <col min="1794" max="1794" width="29.140625" style="1" customWidth="1"/>
    <col min="1795" max="1795" width="33.85546875" style="1" customWidth="1"/>
    <col min="1796" max="1796" width="56.140625" style="1" customWidth="1"/>
    <col min="1797" max="1801" width="9.140625" style="1"/>
    <col min="1802" max="1802" width="16.5703125" style="1" customWidth="1"/>
    <col min="1803" max="2048" width="9.140625" style="1"/>
    <col min="2049" max="2049" width="3.5703125" style="1" customWidth="1"/>
    <col min="2050" max="2050" width="29.140625" style="1" customWidth="1"/>
    <col min="2051" max="2051" width="33.85546875" style="1" customWidth="1"/>
    <col min="2052" max="2052" width="56.140625" style="1" customWidth="1"/>
    <col min="2053" max="2057" width="9.140625" style="1"/>
    <col min="2058" max="2058" width="16.5703125" style="1" customWidth="1"/>
    <col min="2059" max="2304" width="9.140625" style="1"/>
    <col min="2305" max="2305" width="3.5703125" style="1" customWidth="1"/>
    <col min="2306" max="2306" width="29.140625" style="1" customWidth="1"/>
    <col min="2307" max="2307" width="33.85546875" style="1" customWidth="1"/>
    <col min="2308" max="2308" width="56.140625" style="1" customWidth="1"/>
    <col min="2309" max="2313" width="9.140625" style="1"/>
    <col min="2314" max="2314" width="16.5703125" style="1" customWidth="1"/>
    <col min="2315" max="2560" width="9.140625" style="1"/>
    <col min="2561" max="2561" width="3.5703125" style="1" customWidth="1"/>
    <col min="2562" max="2562" width="29.140625" style="1" customWidth="1"/>
    <col min="2563" max="2563" width="33.85546875" style="1" customWidth="1"/>
    <col min="2564" max="2564" width="56.140625" style="1" customWidth="1"/>
    <col min="2565" max="2569" width="9.140625" style="1"/>
    <col min="2570" max="2570" width="16.5703125" style="1" customWidth="1"/>
    <col min="2571" max="2816" width="9.140625" style="1"/>
    <col min="2817" max="2817" width="3.5703125" style="1" customWidth="1"/>
    <col min="2818" max="2818" width="29.140625" style="1" customWidth="1"/>
    <col min="2819" max="2819" width="33.85546875" style="1" customWidth="1"/>
    <col min="2820" max="2820" width="56.140625" style="1" customWidth="1"/>
    <col min="2821" max="2825" width="9.140625" style="1"/>
    <col min="2826" max="2826" width="16.5703125" style="1" customWidth="1"/>
    <col min="2827" max="3072" width="9.140625" style="1"/>
    <col min="3073" max="3073" width="3.5703125" style="1" customWidth="1"/>
    <col min="3074" max="3074" width="29.140625" style="1" customWidth="1"/>
    <col min="3075" max="3075" width="33.85546875" style="1" customWidth="1"/>
    <col min="3076" max="3076" width="56.140625" style="1" customWidth="1"/>
    <col min="3077" max="3081" width="9.140625" style="1"/>
    <col min="3082" max="3082" width="16.5703125" style="1" customWidth="1"/>
    <col min="3083" max="3328" width="9.140625" style="1"/>
    <col min="3329" max="3329" width="3.5703125" style="1" customWidth="1"/>
    <col min="3330" max="3330" width="29.140625" style="1" customWidth="1"/>
    <col min="3331" max="3331" width="33.85546875" style="1" customWidth="1"/>
    <col min="3332" max="3332" width="56.140625" style="1" customWidth="1"/>
    <col min="3333" max="3337" width="9.140625" style="1"/>
    <col min="3338" max="3338" width="16.5703125" style="1" customWidth="1"/>
    <col min="3339" max="3584" width="9.140625" style="1"/>
    <col min="3585" max="3585" width="3.5703125" style="1" customWidth="1"/>
    <col min="3586" max="3586" width="29.140625" style="1" customWidth="1"/>
    <col min="3587" max="3587" width="33.85546875" style="1" customWidth="1"/>
    <col min="3588" max="3588" width="56.140625" style="1" customWidth="1"/>
    <col min="3589" max="3593" width="9.140625" style="1"/>
    <col min="3594" max="3594" width="16.5703125" style="1" customWidth="1"/>
    <col min="3595" max="3840" width="9.140625" style="1"/>
    <col min="3841" max="3841" width="3.5703125" style="1" customWidth="1"/>
    <col min="3842" max="3842" width="29.140625" style="1" customWidth="1"/>
    <col min="3843" max="3843" width="33.85546875" style="1" customWidth="1"/>
    <col min="3844" max="3844" width="56.140625" style="1" customWidth="1"/>
    <col min="3845" max="3849" width="9.140625" style="1"/>
    <col min="3850" max="3850" width="16.5703125" style="1" customWidth="1"/>
    <col min="3851" max="4096" width="9.140625" style="1"/>
    <col min="4097" max="4097" width="3.5703125" style="1" customWidth="1"/>
    <col min="4098" max="4098" width="29.140625" style="1" customWidth="1"/>
    <col min="4099" max="4099" width="33.85546875" style="1" customWidth="1"/>
    <col min="4100" max="4100" width="56.140625" style="1" customWidth="1"/>
    <col min="4101" max="4105" width="9.140625" style="1"/>
    <col min="4106" max="4106" width="16.5703125" style="1" customWidth="1"/>
    <col min="4107" max="4352" width="9.140625" style="1"/>
    <col min="4353" max="4353" width="3.5703125" style="1" customWidth="1"/>
    <col min="4354" max="4354" width="29.140625" style="1" customWidth="1"/>
    <col min="4355" max="4355" width="33.85546875" style="1" customWidth="1"/>
    <col min="4356" max="4356" width="56.140625" style="1" customWidth="1"/>
    <col min="4357" max="4361" width="9.140625" style="1"/>
    <col min="4362" max="4362" width="16.5703125" style="1" customWidth="1"/>
    <col min="4363" max="4608" width="9.140625" style="1"/>
    <col min="4609" max="4609" width="3.5703125" style="1" customWidth="1"/>
    <col min="4610" max="4610" width="29.140625" style="1" customWidth="1"/>
    <col min="4611" max="4611" width="33.85546875" style="1" customWidth="1"/>
    <col min="4612" max="4612" width="56.140625" style="1" customWidth="1"/>
    <col min="4613" max="4617" width="9.140625" style="1"/>
    <col min="4618" max="4618" width="16.5703125" style="1" customWidth="1"/>
    <col min="4619" max="4864" width="9.140625" style="1"/>
    <col min="4865" max="4865" width="3.5703125" style="1" customWidth="1"/>
    <col min="4866" max="4866" width="29.140625" style="1" customWidth="1"/>
    <col min="4867" max="4867" width="33.85546875" style="1" customWidth="1"/>
    <col min="4868" max="4868" width="56.140625" style="1" customWidth="1"/>
    <col min="4869" max="4873" width="9.140625" style="1"/>
    <col min="4874" max="4874" width="16.5703125" style="1" customWidth="1"/>
    <col min="4875" max="5120" width="9.140625" style="1"/>
    <col min="5121" max="5121" width="3.5703125" style="1" customWidth="1"/>
    <col min="5122" max="5122" width="29.140625" style="1" customWidth="1"/>
    <col min="5123" max="5123" width="33.85546875" style="1" customWidth="1"/>
    <col min="5124" max="5124" width="56.140625" style="1" customWidth="1"/>
    <col min="5125" max="5129" width="9.140625" style="1"/>
    <col min="5130" max="5130" width="16.5703125" style="1" customWidth="1"/>
    <col min="5131" max="5376" width="9.140625" style="1"/>
    <col min="5377" max="5377" width="3.5703125" style="1" customWidth="1"/>
    <col min="5378" max="5378" width="29.140625" style="1" customWidth="1"/>
    <col min="5379" max="5379" width="33.85546875" style="1" customWidth="1"/>
    <col min="5380" max="5380" width="56.140625" style="1" customWidth="1"/>
    <col min="5381" max="5385" width="9.140625" style="1"/>
    <col min="5386" max="5386" width="16.5703125" style="1" customWidth="1"/>
    <col min="5387" max="5632" width="9.140625" style="1"/>
    <col min="5633" max="5633" width="3.5703125" style="1" customWidth="1"/>
    <col min="5634" max="5634" width="29.140625" style="1" customWidth="1"/>
    <col min="5635" max="5635" width="33.85546875" style="1" customWidth="1"/>
    <col min="5636" max="5636" width="56.140625" style="1" customWidth="1"/>
    <col min="5637" max="5641" width="9.140625" style="1"/>
    <col min="5642" max="5642" width="16.5703125" style="1" customWidth="1"/>
    <col min="5643" max="5888" width="9.140625" style="1"/>
    <col min="5889" max="5889" width="3.5703125" style="1" customWidth="1"/>
    <col min="5890" max="5890" width="29.140625" style="1" customWidth="1"/>
    <col min="5891" max="5891" width="33.85546875" style="1" customWidth="1"/>
    <col min="5892" max="5892" width="56.140625" style="1" customWidth="1"/>
    <col min="5893" max="5897" width="9.140625" style="1"/>
    <col min="5898" max="5898" width="16.5703125" style="1" customWidth="1"/>
    <col min="5899" max="6144" width="9.140625" style="1"/>
    <col min="6145" max="6145" width="3.5703125" style="1" customWidth="1"/>
    <col min="6146" max="6146" width="29.140625" style="1" customWidth="1"/>
    <col min="6147" max="6147" width="33.85546875" style="1" customWidth="1"/>
    <col min="6148" max="6148" width="56.140625" style="1" customWidth="1"/>
    <col min="6149" max="6153" width="9.140625" style="1"/>
    <col min="6154" max="6154" width="16.5703125" style="1" customWidth="1"/>
    <col min="6155" max="6400" width="9.140625" style="1"/>
    <col min="6401" max="6401" width="3.5703125" style="1" customWidth="1"/>
    <col min="6402" max="6402" width="29.140625" style="1" customWidth="1"/>
    <col min="6403" max="6403" width="33.85546875" style="1" customWidth="1"/>
    <col min="6404" max="6404" width="56.140625" style="1" customWidth="1"/>
    <col min="6405" max="6409" width="9.140625" style="1"/>
    <col min="6410" max="6410" width="16.5703125" style="1" customWidth="1"/>
    <col min="6411" max="6656" width="9.140625" style="1"/>
    <col min="6657" max="6657" width="3.5703125" style="1" customWidth="1"/>
    <col min="6658" max="6658" width="29.140625" style="1" customWidth="1"/>
    <col min="6659" max="6659" width="33.85546875" style="1" customWidth="1"/>
    <col min="6660" max="6660" width="56.140625" style="1" customWidth="1"/>
    <col min="6661" max="6665" width="9.140625" style="1"/>
    <col min="6666" max="6666" width="16.5703125" style="1" customWidth="1"/>
    <col min="6667" max="6912" width="9.140625" style="1"/>
    <col min="6913" max="6913" width="3.5703125" style="1" customWidth="1"/>
    <col min="6914" max="6914" width="29.140625" style="1" customWidth="1"/>
    <col min="6915" max="6915" width="33.85546875" style="1" customWidth="1"/>
    <col min="6916" max="6916" width="56.140625" style="1" customWidth="1"/>
    <col min="6917" max="6921" width="9.140625" style="1"/>
    <col min="6922" max="6922" width="16.5703125" style="1" customWidth="1"/>
    <col min="6923" max="7168" width="9.140625" style="1"/>
    <col min="7169" max="7169" width="3.5703125" style="1" customWidth="1"/>
    <col min="7170" max="7170" width="29.140625" style="1" customWidth="1"/>
    <col min="7171" max="7171" width="33.85546875" style="1" customWidth="1"/>
    <col min="7172" max="7172" width="56.140625" style="1" customWidth="1"/>
    <col min="7173" max="7177" width="9.140625" style="1"/>
    <col min="7178" max="7178" width="16.5703125" style="1" customWidth="1"/>
    <col min="7179" max="7424" width="9.140625" style="1"/>
    <col min="7425" max="7425" width="3.5703125" style="1" customWidth="1"/>
    <col min="7426" max="7426" width="29.140625" style="1" customWidth="1"/>
    <col min="7427" max="7427" width="33.85546875" style="1" customWidth="1"/>
    <col min="7428" max="7428" width="56.140625" style="1" customWidth="1"/>
    <col min="7429" max="7433" width="9.140625" style="1"/>
    <col min="7434" max="7434" width="16.5703125" style="1" customWidth="1"/>
    <col min="7435" max="7680" width="9.140625" style="1"/>
    <col min="7681" max="7681" width="3.5703125" style="1" customWidth="1"/>
    <col min="7682" max="7682" width="29.140625" style="1" customWidth="1"/>
    <col min="7683" max="7683" width="33.85546875" style="1" customWidth="1"/>
    <col min="7684" max="7684" width="56.140625" style="1" customWidth="1"/>
    <col min="7685" max="7689" width="9.140625" style="1"/>
    <col min="7690" max="7690" width="16.5703125" style="1" customWidth="1"/>
    <col min="7691" max="7936" width="9.140625" style="1"/>
    <col min="7937" max="7937" width="3.5703125" style="1" customWidth="1"/>
    <col min="7938" max="7938" width="29.140625" style="1" customWidth="1"/>
    <col min="7939" max="7939" width="33.85546875" style="1" customWidth="1"/>
    <col min="7940" max="7940" width="56.140625" style="1" customWidth="1"/>
    <col min="7941" max="7945" width="9.140625" style="1"/>
    <col min="7946" max="7946" width="16.5703125" style="1" customWidth="1"/>
    <col min="7947" max="8192" width="9.140625" style="1"/>
    <col min="8193" max="8193" width="3.5703125" style="1" customWidth="1"/>
    <col min="8194" max="8194" width="29.140625" style="1" customWidth="1"/>
    <col min="8195" max="8195" width="33.85546875" style="1" customWidth="1"/>
    <col min="8196" max="8196" width="56.140625" style="1" customWidth="1"/>
    <col min="8197" max="8201" width="9.140625" style="1"/>
    <col min="8202" max="8202" width="16.5703125" style="1" customWidth="1"/>
    <col min="8203" max="8448" width="9.140625" style="1"/>
    <col min="8449" max="8449" width="3.5703125" style="1" customWidth="1"/>
    <col min="8450" max="8450" width="29.140625" style="1" customWidth="1"/>
    <col min="8451" max="8451" width="33.85546875" style="1" customWidth="1"/>
    <col min="8452" max="8452" width="56.140625" style="1" customWidth="1"/>
    <col min="8453" max="8457" width="9.140625" style="1"/>
    <col min="8458" max="8458" width="16.5703125" style="1" customWidth="1"/>
    <col min="8459" max="8704" width="9.140625" style="1"/>
    <col min="8705" max="8705" width="3.5703125" style="1" customWidth="1"/>
    <col min="8706" max="8706" width="29.140625" style="1" customWidth="1"/>
    <col min="8707" max="8707" width="33.85546875" style="1" customWidth="1"/>
    <col min="8708" max="8708" width="56.140625" style="1" customWidth="1"/>
    <col min="8709" max="8713" width="9.140625" style="1"/>
    <col min="8714" max="8714" width="16.5703125" style="1" customWidth="1"/>
    <col min="8715" max="8960" width="9.140625" style="1"/>
    <col min="8961" max="8961" width="3.5703125" style="1" customWidth="1"/>
    <col min="8962" max="8962" width="29.140625" style="1" customWidth="1"/>
    <col min="8963" max="8963" width="33.85546875" style="1" customWidth="1"/>
    <col min="8964" max="8964" width="56.140625" style="1" customWidth="1"/>
    <col min="8965" max="8969" width="9.140625" style="1"/>
    <col min="8970" max="8970" width="16.5703125" style="1" customWidth="1"/>
    <col min="8971" max="9216" width="9.140625" style="1"/>
    <col min="9217" max="9217" width="3.5703125" style="1" customWidth="1"/>
    <col min="9218" max="9218" width="29.140625" style="1" customWidth="1"/>
    <col min="9219" max="9219" width="33.85546875" style="1" customWidth="1"/>
    <col min="9220" max="9220" width="56.140625" style="1" customWidth="1"/>
    <col min="9221" max="9225" width="9.140625" style="1"/>
    <col min="9226" max="9226" width="16.5703125" style="1" customWidth="1"/>
    <col min="9227" max="9472" width="9.140625" style="1"/>
    <col min="9473" max="9473" width="3.5703125" style="1" customWidth="1"/>
    <col min="9474" max="9474" width="29.140625" style="1" customWidth="1"/>
    <col min="9475" max="9475" width="33.85546875" style="1" customWidth="1"/>
    <col min="9476" max="9476" width="56.140625" style="1" customWidth="1"/>
    <col min="9477" max="9481" width="9.140625" style="1"/>
    <col min="9482" max="9482" width="16.5703125" style="1" customWidth="1"/>
    <col min="9483" max="9728" width="9.140625" style="1"/>
    <col min="9729" max="9729" width="3.5703125" style="1" customWidth="1"/>
    <col min="9730" max="9730" width="29.140625" style="1" customWidth="1"/>
    <col min="9731" max="9731" width="33.85546875" style="1" customWidth="1"/>
    <col min="9732" max="9732" width="56.140625" style="1" customWidth="1"/>
    <col min="9733" max="9737" width="9.140625" style="1"/>
    <col min="9738" max="9738" width="16.5703125" style="1" customWidth="1"/>
    <col min="9739" max="9984" width="9.140625" style="1"/>
    <col min="9985" max="9985" width="3.5703125" style="1" customWidth="1"/>
    <col min="9986" max="9986" width="29.140625" style="1" customWidth="1"/>
    <col min="9987" max="9987" width="33.85546875" style="1" customWidth="1"/>
    <col min="9988" max="9988" width="56.140625" style="1" customWidth="1"/>
    <col min="9989" max="9993" width="9.140625" style="1"/>
    <col min="9994" max="9994" width="16.5703125" style="1" customWidth="1"/>
    <col min="9995" max="10240" width="9.140625" style="1"/>
    <col min="10241" max="10241" width="3.5703125" style="1" customWidth="1"/>
    <col min="10242" max="10242" width="29.140625" style="1" customWidth="1"/>
    <col min="10243" max="10243" width="33.85546875" style="1" customWidth="1"/>
    <col min="10244" max="10244" width="56.140625" style="1" customWidth="1"/>
    <col min="10245" max="10249" width="9.140625" style="1"/>
    <col min="10250" max="10250" width="16.5703125" style="1" customWidth="1"/>
    <col min="10251" max="10496" width="9.140625" style="1"/>
    <col min="10497" max="10497" width="3.5703125" style="1" customWidth="1"/>
    <col min="10498" max="10498" width="29.140625" style="1" customWidth="1"/>
    <col min="10499" max="10499" width="33.85546875" style="1" customWidth="1"/>
    <col min="10500" max="10500" width="56.140625" style="1" customWidth="1"/>
    <col min="10501" max="10505" width="9.140625" style="1"/>
    <col min="10506" max="10506" width="16.5703125" style="1" customWidth="1"/>
    <col min="10507" max="10752" width="9.140625" style="1"/>
    <col min="10753" max="10753" width="3.5703125" style="1" customWidth="1"/>
    <col min="10754" max="10754" width="29.140625" style="1" customWidth="1"/>
    <col min="10755" max="10755" width="33.85546875" style="1" customWidth="1"/>
    <col min="10756" max="10756" width="56.140625" style="1" customWidth="1"/>
    <col min="10757" max="10761" width="9.140625" style="1"/>
    <col min="10762" max="10762" width="16.5703125" style="1" customWidth="1"/>
    <col min="10763" max="11008" width="9.140625" style="1"/>
    <col min="11009" max="11009" width="3.5703125" style="1" customWidth="1"/>
    <col min="11010" max="11010" width="29.140625" style="1" customWidth="1"/>
    <col min="11011" max="11011" width="33.85546875" style="1" customWidth="1"/>
    <col min="11012" max="11012" width="56.140625" style="1" customWidth="1"/>
    <col min="11013" max="11017" width="9.140625" style="1"/>
    <col min="11018" max="11018" width="16.5703125" style="1" customWidth="1"/>
    <col min="11019" max="11264" width="9.140625" style="1"/>
    <col min="11265" max="11265" width="3.5703125" style="1" customWidth="1"/>
    <col min="11266" max="11266" width="29.140625" style="1" customWidth="1"/>
    <col min="11267" max="11267" width="33.85546875" style="1" customWidth="1"/>
    <col min="11268" max="11268" width="56.140625" style="1" customWidth="1"/>
    <col min="11269" max="11273" width="9.140625" style="1"/>
    <col min="11274" max="11274" width="16.5703125" style="1" customWidth="1"/>
    <col min="11275" max="11520" width="9.140625" style="1"/>
    <col min="11521" max="11521" width="3.5703125" style="1" customWidth="1"/>
    <col min="11522" max="11522" width="29.140625" style="1" customWidth="1"/>
    <col min="11523" max="11523" width="33.85546875" style="1" customWidth="1"/>
    <col min="11524" max="11524" width="56.140625" style="1" customWidth="1"/>
    <col min="11525" max="11529" width="9.140625" style="1"/>
    <col min="11530" max="11530" width="16.5703125" style="1" customWidth="1"/>
    <col min="11531" max="11776" width="9.140625" style="1"/>
    <col min="11777" max="11777" width="3.5703125" style="1" customWidth="1"/>
    <col min="11778" max="11778" width="29.140625" style="1" customWidth="1"/>
    <col min="11779" max="11779" width="33.85546875" style="1" customWidth="1"/>
    <col min="11780" max="11780" width="56.140625" style="1" customWidth="1"/>
    <col min="11781" max="11785" width="9.140625" style="1"/>
    <col min="11786" max="11786" width="16.5703125" style="1" customWidth="1"/>
    <col min="11787" max="12032" width="9.140625" style="1"/>
    <col min="12033" max="12033" width="3.5703125" style="1" customWidth="1"/>
    <col min="12034" max="12034" width="29.140625" style="1" customWidth="1"/>
    <col min="12035" max="12035" width="33.85546875" style="1" customWidth="1"/>
    <col min="12036" max="12036" width="56.140625" style="1" customWidth="1"/>
    <col min="12037" max="12041" width="9.140625" style="1"/>
    <col min="12042" max="12042" width="16.5703125" style="1" customWidth="1"/>
    <col min="12043" max="12288" width="9.140625" style="1"/>
    <col min="12289" max="12289" width="3.5703125" style="1" customWidth="1"/>
    <col min="12290" max="12290" width="29.140625" style="1" customWidth="1"/>
    <col min="12291" max="12291" width="33.85546875" style="1" customWidth="1"/>
    <col min="12292" max="12292" width="56.140625" style="1" customWidth="1"/>
    <col min="12293" max="12297" width="9.140625" style="1"/>
    <col min="12298" max="12298" width="16.5703125" style="1" customWidth="1"/>
    <col min="12299" max="12544" width="9.140625" style="1"/>
    <col min="12545" max="12545" width="3.5703125" style="1" customWidth="1"/>
    <col min="12546" max="12546" width="29.140625" style="1" customWidth="1"/>
    <col min="12547" max="12547" width="33.85546875" style="1" customWidth="1"/>
    <col min="12548" max="12548" width="56.140625" style="1" customWidth="1"/>
    <col min="12549" max="12553" width="9.140625" style="1"/>
    <col min="12554" max="12554" width="16.5703125" style="1" customWidth="1"/>
    <col min="12555" max="12800" width="9.140625" style="1"/>
    <col min="12801" max="12801" width="3.5703125" style="1" customWidth="1"/>
    <col min="12802" max="12802" width="29.140625" style="1" customWidth="1"/>
    <col min="12803" max="12803" width="33.85546875" style="1" customWidth="1"/>
    <col min="12804" max="12804" width="56.140625" style="1" customWidth="1"/>
    <col min="12805" max="12809" width="9.140625" style="1"/>
    <col min="12810" max="12810" width="16.5703125" style="1" customWidth="1"/>
    <col min="12811" max="13056" width="9.140625" style="1"/>
    <col min="13057" max="13057" width="3.5703125" style="1" customWidth="1"/>
    <col min="13058" max="13058" width="29.140625" style="1" customWidth="1"/>
    <col min="13059" max="13059" width="33.85546875" style="1" customWidth="1"/>
    <col min="13060" max="13060" width="56.140625" style="1" customWidth="1"/>
    <col min="13061" max="13065" width="9.140625" style="1"/>
    <col min="13066" max="13066" width="16.5703125" style="1" customWidth="1"/>
    <col min="13067" max="13312" width="9.140625" style="1"/>
    <col min="13313" max="13313" width="3.5703125" style="1" customWidth="1"/>
    <col min="13314" max="13314" width="29.140625" style="1" customWidth="1"/>
    <col min="13315" max="13315" width="33.85546875" style="1" customWidth="1"/>
    <col min="13316" max="13316" width="56.140625" style="1" customWidth="1"/>
    <col min="13317" max="13321" width="9.140625" style="1"/>
    <col min="13322" max="13322" width="16.5703125" style="1" customWidth="1"/>
    <col min="13323" max="13568" width="9.140625" style="1"/>
    <col min="13569" max="13569" width="3.5703125" style="1" customWidth="1"/>
    <col min="13570" max="13570" width="29.140625" style="1" customWidth="1"/>
    <col min="13571" max="13571" width="33.85546875" style="1" customWidth="1"/>
    <col min="13572" max="13572" width="56.140625" style="1" customWidth="1"/>
    <col min="13573" max="13577" width="9.140625" style="1"/>
    <col min="13578" max="13578" width="16.5703125" style="1" customWidth="1"/>
    <col min="13579" max="13824" width="9.140625" style="1"/>
    <col min="13825" max="13825" width="3.5703125" style="1" customWidth="1"/>
    <col min="13826" max="13826" width="29.140625" style="1" customWidth="1"/>
    <col min="13827" max="13827" width="33.85546875" style="1" customWidth="1"/>
    <col min="13828" max="13828" width="56.140625" style="1" customWidth="1"/>
    <col min="13829" max="13833" width="9.140625" style="1"/>
    <col min="13834" max="13834" width="16.5703125" style="1" customWidth="1"/>
    <col min="13835" max="14080" width="9.140625" style="1"/>
    <col min="14081" max="14081" width="3.5703125" style="1" customWidth="1"/>
    <col min="14082" max="14082" width="29.140625" style="1" customWidth="1"/>
    <col min="14083" max="14083" width="33.85546875" style="1" customWidth="1"/>
    <col min="14084" max="14084" width="56.140625" style="1" customWidth="1"/>
    <col min="14085" max="14089" width="9.140625" style="1"/>
    <col min="14090" max="14090" width="16.5703125" style="1" customWidth="1"/>
    <col min="14091" max="14336" width="9.140625" style="1"/>
    <col min="14337" max="14337" width="3.5703125" style="1" customWidth="1"/>
    <col min="14338" max="14338" width="29.140625" style="1" customWidth="1"/>
    <col min="14339" max="14339" width="33.85546875" style="1" customWidth="1"/>
    <col min="14340" max="14340" width="56.140625" style="1" customWidth="1"/>
    <col min="14341" max="14345" width="9.140625" style="1"/>
    <col min="14346" max="14346" width="16.5703125" style="1" customWidth="1"/>
    <col min="14347" max="14592" width="9.140625" style="1"/>
    <col min="14593" max="14593" width="3.5703125" style="1" customWidth="1"/>
    <col min="14594" max="14594" width="29.140625" style="1" customWidth="1"/>
    <col min="14595" max="14595" width="33.85546875" style="1" customWidth="1"/>
    <col min="14596" max="14596" width="56.140625" style="1" customWidth="1"/>
    <col min="14597" max="14601" width="9.140625" style="1"/>
    <col min="14602" max="14602" width="16.5703125" style="1" customWidth="1"/>
    <col min="14603" max="14848" width="9.140625" style="1"/>
    <col min="14849" max="14849" width="3.5703125" style="1" customWidth="1"/>
    <col min="14850" max="14850" width="29.140625" style="1" customWidth="1"/>
    <col min="14851" max="14851" width="33.85546875" style="1" customWidth="1"/>
    <col min="14852" max="14852" width="56.140625" style="1" customWidth="1"/>
    <col min="14853" max="14857" width="9.140625" style="1"/>
    <col min="14858" max="14858" width="16.5703125" style="1" customWidth="1"/>
    <col min="14859" max="15104" width="9.140625" style="1"/>
    <col min="15105" max="15105" width="3.5703125" style="1" customWidth="1"/>
    <col min="15106" max="15106" width="29.140625" style="1" customWidth="1"/>
    <col min="15107" max="15107" width="33.85546875" style="1" customWidth="1"/>
    <col min="15108" max="15108" width="56.140625" style="1" customWidth="1"/>
    <col min="15109" max="15113" width="9.140625" style="1"/>
    <col min="15114" max="15114" width="16.5703125" style="1" customWidth="1"/>
    <col min="15115" max="15360" width="9.140625" style="1"/>
    <col min="15361" max="15361" width="3.5703125" style="1" customWidth="1"/>
    <col min="15362" max="15362" width="29.140625" style="1" customWidth="1"/>
    <col min="15363" max="15363" width="33.85546875" style="1" customWidth="1"/>
    <col min="15364" max="15364" width="56.140625" style="1" customWidth="1"/>
    <col min="15365" max="15369" width="9.140625" style="1"/>
    <col min="15370" max="15370" width="16.5703125" style="1" customWidth="1"/>
    <col min="15371" max="15616" width="9.140625" style="1"/>
    <col min="15617" max="15617" width="3.5703125" style="1" customWidth="1"/>
    <col min="15618" max="15618" width="29.140625" style="1" customWidth="1"/>
    <col min="15619" max="15619" width="33.85546875" style="1" customWidth="1"/>
    <col min="15620" max="15620" width="56.140625" style="1" customWidth="1"/>
    <col min="15621" max="15625" width="9.140625" style="1"/>
    <col min="15626" max="15626" width="16.5703125" style="1" customWidth="1"/>
    <col min="15627" max="15872" width="9.140625" style="1"/>
    <col min="15873" max="15873" width="3.5703125" style="1" customWidth="1"/>
    <col min="15874" max="15874" width="29.140625" style="1" customWidth="1"/>
    <col min="15875" max="15875" width="33.85546875" style="1" customWidth="1"/>
    <col min="15876" max="15876" width="56.140625" style="1" customWidth="1"/>
    <col min="15877" max="15881" width="9.140625" style="1"/>
    <col min="15882" max="15882" width="16.5703125" style="1" customWidth="1"/>
    <col min="15883" max="16128" width="9.140625" style="1"/>
    <col min="16129" max="16129" width="3.5703125" style="1" customWidth="1"/>
    <col min="16130" max="16130" width="29.140625" style="1" customWidth="1"/>
    <col min="16131" max="16131" width="33.85546875" style="1" customWidth="1"/>
    <col min="16132" max="16132" width="56.140625" style="1" customWidth="1"/>
    <col min="16133" max="16137" width="9.140625" style="1"/>
    <col min="16138" max="16138" width="16.5703125" style="1" customWidth="1"/>
    <col min="16139" max="16384" width="9.140625" style="1"/>
  </cols>
  <sheetData>
    <row r="1" spans="2:5" ht="18" customHeight="1" x14ac:dyDescent="0.25">
      <c r="C1" s="110" t="s">
        <v>184</v>
      </c>
      <c r="D1" s="110"/>
    </row>
    <row r="2" spans="2:5" ht="18" customHeight="1" x14ac:dyDescent="0.25">
      <c r="B2" s="2"/>
      <c r="C2" s="2" t="s">
        <v>185</v>
      </c>
      <c r="D2" s="2"/>
    </row>
    <row r="3" spans="2:5" ht="18" customHeight="1" x14ac:dyDescent="0.25"/>
    <row r="4" spans="2:5" ht="18" customHeight="1" x14ac:dyDescent="0.25">
      <c r="B4" s="1" t="s">
        <v>186</v>
      </c>
      <c r="C4" s="4" t="s">
        <v>240</v>
      </c>
    </row>
    <row r="5" spans="2:5" ht="18" customHeight="1" x14ac:dyDescent="0.25"/>
    <row r="6" spans="2:5" ht="33.75" customHeight="1" x14ac:dyDescent="0.25">
      <c r="B6" s="1" t="s">
        <v>187</v>
      </c>
      <c r="C6" s="111" t="s">
        <v>254</v>
      </c>
      <c r="D6" s="111"/>
      <c r="E6" s="5"/>
    </row>
    <row r="7" spans="2:5" ht="18" customHeight="1" x14ac:dyDescent="0.25"/>
    <row r="8" spans="2:5" ht="15.6" customHeight="1" x14ac:dyDescent="0.25">
      <c r="B8" s="6" t="s">
        <v>188</v>
      </c>
      <c r="C8" s="112"/>
      <c r="D8" s="112"/>
    </row>
    <row r="9" spans="2:5" ht="15.6" customHeight="1" x14ac:dyDescent="0.25">
      <c r="B9" s="6" t="s">
        <v>189</v>
      </c>
      <c r="C9" s="103"/>
      <c r="D9" s="104"/>
    </row>
    <row r="10" spans="2:5" ht="15.6" customHeight="1" x14ac:dyDescent="0.25">
      <c r="B10" s="6" t="s">
        <v>190</v>
      </c>
      <c r="C10" s="103"/>
      <c r="D10" s="104"/>
    </row>
    <row r="11" spans="2:5" ht="15.6" customHeight="1" x14ac:dyDescent="0.25">
      <c r="B11" s="6" t="s">
        <v>191</v>
      </c>
      <c r="C11" s="103"/>
      <c r="D11" s="104"/>
    </row>
    <row r="12" spans="2:5" ht="15.6" customHeight="1" x14ac:dyDescent="0.25">
      <c r="B12" s="6" t="s">
        <v>192</v>
      </c>
      <c r="C12" s="103"/>
      <c r="D12" s="104"/>
    </row>
    <row r="13" spans="2:5" ht="15.6" customHeight="1" x14ac:dyDescent="0.25">
      <c r="B13" s="6" t="s">
        <v>193</v>
      </c>
      <c r="C13" s="103"/>
      <c r="D13" s="104"/>
    </row>
    <row r="14" spans="2:5" ht="15.6" customHeight="1" x14ac:dyDescent="0.25">
      <c r="B14" s="6" t="s">
        <v>194</v>
      </c>
      <c r="C14" s="103"/>
      <c r="D14" s="104"/>
    </row>
    <row r="15" spans="2:5" ht="15.6" customHeight="1" x14ac:dyDescent="0.25">
      <c r="B15" s="6" t="s">
        <v>195</v>
      </c>
      <c r="C15" s="103"/>
      <c r="D15" s="104"/>
    </row>
    <row r="16" spans="2:5" ht="15.6" customHeight="1" x14ac:dyDescent="0.25">
      <c r="B16" s="6" t="s">
        <v>196</v>
      </c>
      <c r="C16" s="103"/>
      <c r="D16" s="104"/>
    </row>
    <row r="17" spans="1:4" ht="18" customHeight="1" x14ac:dyDescent="0.25">
      <c r="C17" s="4"/>
      <c r="D17" s="7"/>
    </row>
    <row r="18" spans="1:4" ht="27" customHeight="1" x14ac:dyDescent="0.25">
      <c r="A18" s="1" t="s">
        <v>163</v>
      </c>
      <c r="B18" s="105" t="s">
        <v>197</v>
      </c>
      <c r="C18" s="106"/>
      <c r="D18" s="107"/>
    </row>
    <row r="19" spans="1:4" ht="28.5" customHeight="1" x14ac:dyDescent="0.25">
      <c r="A19" s="8"/>
      <c r="B19" s="9" t="s">
        <v>198</v>
      </c>
      <c r="C19" s="10">
        <f>'Arkusz cenowy (zał. nr 1a)'!C5</f>
        <v>0</v>
      </c>
      <c r="D19" s="11" t="s">
        <v>199</v>
      </c>
    </row>
    <row r="20" spans="1:4" ht="33" customHeight="1" x14ac:dyDescent="0.25">
      <c r="A20" s="8"/>
      <c r="B20" s="108" t="s">
        <v>200</v>
      </c>
      <c r="C20" s="108"/>
      <c r="D20" s="108"/>
    </row>
    <row r="21" spans="1:4" ht="6.75" customHeight="1" x14ac:dyDescent="0.25">
      <c r="A21" s="8"/>
      <c r="B21" s="8"/>
      <c r="C21" s="8"/>
      <c r="D21" s="8"/>
    </row>
    <row r="22" spans="1:4" ht="37.5" customHeight="1" x14ac:dyDescent="0.25">
      <c r="A22" s="1" t="s">
        <v>165</v>
      </c>
      <c r="B22" s="98" t="s">
        <v>201</v>
      </c>
      <c r="C22" s="98"/>
      <c r="D22" s="98"/>
    </row>
    <row r="23" spans="1:4" ht="48" customHeight="1" x14ac:dyDescent="0.25">
      <c r="B23" s="101" t="s">
        <v>202</v>
      </c>
      <c r="C23" s="102"/>
      <c r="D23" s="12" t="s">
        <v>203</v>
      </c>
    </row>
    <row r="24" spans="1:4" ht="33" customHeight="1" x14ac:dyDescent="0.25">
      <c r="B24" s="109" t="s">
        <v>204</v>
      </c>
      <c r="C24" s="109"/>
      <c r="D24" s="109"/>
    </row>
    <row r="25" spans="1:4" ht="31.5" customHeight="1" x14ac:dyDescent="0.25">
      <c r="A25" s="1" t="s">
        <v>166</v>
      </c>
      <c r="B25" s="92" t="s">
        <v>205</v>
      </c>
      <c r="C25" s="92"/>
      <c r="D25" s="92"/>
    </row>
    <row r="26" spans="1:4" ht="32.25" customHeight="1" x14ac:dyDescent="0.25">
      <c r="B26" s="101" t="s">
        <v>206</v>
      </c>
      <c r="C26" s="102"/>
      <c r="D26" s="12" t="s">
        <v>207</v>
      </c>
    </row>
    <row r="27" spans="1:4" ht="68.25" customHeight="1" x14ac:dyDescent="0.25">
      <c r="B27" s="94" t="s">
        <v>208</v>
      </c>
      <c r="C27" s="95"/>
      <c r="D27" s="95"/>
    </row>
    <row r="28" spans="1:4" ht="22.5" customHeight="1" x14ac:dyDescent="0.25">
      <c r="A28" s="1" t="s">
        <v>209</v>
      </c>
      <c r="B28" s="92" t="s">
        <v>210</v>
      </c>
      <c r="C28" s="92"/>
      <c r="D28" s="92"/>
    </row>
    <row r="29" spans="1:4" ht="92.25" customHeight="1" x14ac:dyDescent="0.25">
      <c r="B29" s="96" t="s">
        <v>211</v>
      </c>
      <c r="C29" s="97"/>
      <c r="D29" s="12" t="s">
        <v>212</v>
      </c>
    </row>
    <row r="30" spans="1:4" ht="27" customHeight="1" x14ac:dyDescent="0.25">
      <c r="B30" s="94" t="s">
        <v>213</v>
      </c>
      <c r="C30" s="95"/>
      <c r="D30" s="95"/>
    </row>
    <row r="31" spans="1:4" ht="35.450000000000003" customHeight="1" x14ac:dyDescent="0.25">
      <c r="A31" s="1" t="s">
        <v>214</v>
      </c>
      <c r="B31" s="98" t="s">
        <v>215</v>
      </c>
      <c r="C31" s="98"/>
      <c r="D31" s="98"/>
    </row>
    <row r="32" spans="1:4" ht="21.75" customHeight="1" x14ac:dyDescent="0.25">
      <c r="A32" s="1" t="s">
        <v>216</v>
      </c>
      <c r="B32" s="93" t="s">
        <v>217</v>
      </c>
      <c r="C32" s="92"/>
      <c r="D32" s="99"/>
    </row>
    <row r="33" spans="1:5" ht="33" customHeight="1" x14ac:dyDescent="0.25">
      <c r="A33" s="1" t="s">
        <v>218</v>
      </c>
      <c r="B33" s="100" t="s">
        <v>241</v>
      </c>
      <c r="C33" s="100"/>
      <c r="D33" s="100"/>
    </row>
    <row r="34" spans="1:5" ht="50.25" customHeight="1" x14ac:dyDescent="0.25">
      <c r="A34" s="1" t="s">
        <v>219</v>
      </c>
      <c r="B34" s="100" t="s">
        <v>220</v>
      </c>
      <c r="C34" s="100"/>
      <c r="D34" s="100"/>
    </row>
    <row r="35" spans="1:5" ht="27.75" customHeight="1" x14ac:dyDescent="0.25">
      <c r="A35" s="1" t="s">
        <v>221</v>
      </c>
      <c r="B35" s="100" t="s">
        <v>222</v>
      </c>
      <c r="C35" s="100"/>
      <c r="D35" s="100"/>
    </row>
    <row r="36" spans="1:5" ht="45" customHeight="1" x14ac:dyDescent="0.25">
      <c r="A36" s="1" t="s">
        <v>223</v>
      </c>
      <c r="B36" s="92" t="s">
        <v>224</v>
      </c>
      <c r="C36" s="93"/>
      <c r="D36" s="93"/>
      <c r="E36" s="5"/>
    </row>
    <row r="37" spans="1:5" ht="28.15" customHeight="1" x14ac:dyDescent="0.25">
      <c r="A37" s="1" t="s">
        <v>225</v>
      </c>
      <c r="B37" s="92" t="s">
        <v>226</v>
      </c>
      <c r="C37" s="93"/>
      <c r="D37" s="93"/>
      <c r="E37" s="5"/>
    </row>
    <row r="38" spans="1:5" ht="35.25" customHeight="1" x14ac:dyDescent="0.25">
      <c r="A38" s="1" t="s">
        <v>227</v>
      </c>
      <c r="B38" s="92" t="s">
        <v>228</v>
      </c>
      <c r="C38" s="93"/>
      <c r="D38" s="93"/>
      <c r="E38" s="5"/>
    </row>
    <row r="39" spans="1:5" ht="18" customHeight="1" x14ac:dyDescent="0.25">
      <c r="A39" s="13" t="s">
        <v>229</v>
      </c>
      <c r="B39" s="14" t="s">
        <v>230</v>
      </c>
      <c r="C39" s="14"/>
      <c r="D39" s="15"/>
    </row>
    <row r="40" spans="1:5" ht="18" customHeight="1" x14ac:dyDescent="0.25">
      <c r="B40" s="5"/>
      <c r="C40" s="5"/>
      <c r="D40" s="16"/>
    </row>
    <row r="41" spans="1:5" ht="18" customHeight="1" x14ac:dyDescent="0.25">
      <c r="B41" s="87" t="s">
        <v>231</v>
      </c>
      <c r="C41" s="88"/>
      <c r="D41" s="89"/>
    </row>
    <row r="42" spans="1:5" ht="18" customHeight="1" x14ac:dyDescent="0.25">
      <c r="B42" s="87" t="s">
        <v>232</v>
      </c>
      <c r="C42" s="89"/>
      <c r="D42" s="17" t="s">
        <v>233</v>
      </c>
    </row>
    <row r="43" spans="1:5" ht="18" customHeight="1" x14ac:dyDescent="0.25">
      <c r="B43" s="90"/>
      <c r="C43" s="91"/>
      <c r="D43" s="17"/>
    </row>
    <row r="44" spans="1:5" ht="18" customHeight="1" x14ac:dyDescent="0.25">
      <c r="B44" s="90"/>
      <c r="C44" s="91"/>
      <c r="D44" s="17"/>
    </row>
    <row r="45" spans="1:5" ht="15" customHeight="1" x14ac:dyDescent="0.25">
      <c r="B45" s="18" t="s">
        <v>234</v>
      </c>
      <c r="C45" s="18"/>
      <c r="D45" s="16"/>
    </row>
    <row r="46" spans="1:5" ht="18" customHeight="1" x14ac:dyDescent="0.25">
      <c r="B46" s="87" t="s">
        <v>235</v>
      </c>
      <c r="C46" s="88"/>
      <c r="D46" s="89"/>
    </row>
    <row r="47" spans="1:5" ht="18" customHeight="1" x14ac:dyDescent="0.25">
      <c r="B47" s="19" t="s">
        <v>232</v>
      </c>
      <c r="C47" s="20" t="s">
        <v>233</v>
      </c>
      <c r="D47" s="21" t="s">
        <v>236</v>
      </c>
    </row>
    <row r="48" spans="1:5" ht="18" customHeight="1" x14ac:dyDescent="0.25">
      <c r="B48" s="22"/>
      <c r="C48" s="20"/>
      <c r="D48" s="23"/>
    </row>
    <row r="49" spans="2:4" ht="18" customHeight="1" x14ac:dyDescent="0.25">
      <c r="B49" s="22"/>
      <c r="C49" s="20"/>
      <c r="D49" s="23"/>
    </row>
    <row r="50" spans="2:4" ht="18" customHeight="1" x14ac:dyDescent="0.25">
      <c r="B50" s="18"/>
      <c r="C50" s="18"/>
      <c r="D50" s="16"/>
    </row>
    <row r="51" spans="2:4" ht="18" customHeight="1" x14ac:dyDescent="0.25">
      <c r="B51" s="87" t="s">
        <v>237</v>
      </c>
      <c r="C51" s="88"/>
      <c r="D51" s="89"/>
    </row>
    <row r="52" spans="2:4" ht="18" customHeight="1" x14ac:dyDescent="0.25">
      <c r="B52" s="85" t="s">
        <v>238</v>
      </c>
      <c r="C52" s="85"/>
      <c r="D52" s="17" t="s">
        <v>239</v>
      </c>
    </row>
    <row r="53" spans="2:4" ht="18" customHeight="1" x14ac:dyDescent="0.25">
      <c r="B53" s="86"/>
      <c r="C53" s="86"/>
      <c r="D53" s="17"/>
    </row>
    <row r="54" spans="2:4" ht="18" customHeight="1" x14ac:dyDescent="0.25"/>
  </sheetData>
  <mergeCells count="38">
    <mergeCell ref="C11:D11"/>
    <mergeCell ref="C1:D1"/>
    <mergeCell ref="C6:D6"/>
    <mergeCell ref="C8:D8"/>
    <mergeCell ref="C9:D9"/>
    <mergeCell ref="C10:D10"/>
    <mergeCell ref="B26:C26"/>
    <mergeCell ref="C12:D12"/>
    <mergeCell ref="C13:D13"/>
    <mergeCell ref="C14:D14"/>
    <mergeCell ref="C15:D15"/>
    <mergeCell ref="C16:D16"/>
    <mergeCell ref="B18:D18"/>
    <mergeCell ref="B20:D20"/>
    <mergeCell ref="B22:D22"/>
    <mergeCell ref="B23:C23"/>
    <mergeCell ref="B24:D24"/>
    <mergeCell ref="B25:D25"/>
    <mergeCell ref="B38:D38"/>
    <mergeCell ref="B27:D27"/>
    <mergeCell ref="B28:D28"/>
    <mergeCell ref="B29:C29"/>
    <mergeCell ref="B30:D30"/>
    <mergeCell ref="B31:D31"/>
    <mergeCell ref="B32:D32"/>
    <mergeCell ref="B33:D33"/>
    <mergeCell ref="B34:D34"/>
    <mergeCell ref="B35:D35"/>
    <mergeCell ref="B36:D36"/>
    <mergeCell ref="B37:D37"/>
    <mergeCell ref="B52:C52"/>
    <mergeCell ref="B53:C53"/>
    <mergeCell ref="B41:D41"/>
    <mergeCell ref="B42:C42"/>
    <mergeCell ref="B43:C43"/>
    <mergeCell ref="B44:C44"/>
    <mergeCell ref="B46:D46"/>
    <mergeCell ref="B51:D51"/>
  </mergeCells>
  <pageMargins left="0.7" right="0.7" top="0.75" bottom="0.75" header="0.3" footer="0.3"/>
  <pageSetup paperSize="9" scale="7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127"/>
  <sheetViews>
    <sheetView showGridLines="0" tabSelected="1" view="pageBreakPreview" topLeftCell="A7" zoomScale="55" zoomScaleNormal="55" zoomScaleSheetLayoutView="55" zoomScalePageLayoutView="70" workbookViewId="0">
      <selection activeCell="C20" sqref="C20"/>
    </sheetView>
  </sheetViews>
  <sheetFormatPr defaultRowHeight="15" x14ac:dyDescent="0.25"/>
  <cols>
    <col min="1" max="1" width="4.7109375" style="27" bestFit="1" customWidth="1"/>
    <col min="2" max="2" width="65.7109375" style="27" customWidth="1"/>
    <col min="3" max="3" width="38.140625" style="28" customWidth="1"/>
    <col min="4" max="4" width="18.42578125" style="28" customWidth="1"/>
    <col min="5" max="5" width="28.140625" style="27" customWidth="1"/>
    <col min="6" max="6" width="13.5703125" style="27" customWidth="1"/>
    <col min="7" max="7" width="18.85546875" style="27" customWidth="1"/>
    <col min="8" max="8" width="15.5703125" style="27" customWidth="1"/>
    <col min="9" max="9" width="13.7109375" style="27" customWidth="1"/>
    <col min="10" max="13" width="9.140625" style="27"/>
    <col min="14" max="14" width="9.140625" style="27" customWidth="1"/>
    <col min="15" max="16384" width="9.140625" style="27"/>
  </cols>
  <sheetData>
    <row r="1" spans="1:9" x14ac:dyDescent="0.25">
      <c r="B1" s="27" t="str">
        <f>'Formularz oferty (zał nr 1)'!C4</f>
        <v>DFP.271.52.2025.EP</v>
      </c>
      <c r="G1" s="5"/>
      <c r="H1" s="24" t="s">
        <v>242</v>
      </c>
    </row>
    <row r="2" spans="1:9" x14ac:dyDescent="0.25">
      <c r="G2" s="116" t="s">
        <v>243</v>
      </c>
      <c r="H2" s="116"/>
    </row>
    <row r="3" spans="1:9" ht="18.75" x14ac:dyDescent="0.25">
      <c r="C3" s="70" t="s">
        <v>244</v>
      </c>
    </row>
    <row r="5" spans="1:9" ht="21" customHeight="1" x14ac:dyDescent="0.25">
      <c r="B5" s="25" t="s">
        <v>245</v>
      </c>
      <c r="C5" s="26">
        <f>I107+I112</f>
        <v>0</v>
      </c>
      <c r="D5" s="117" t="s">
        <v>246</v>
      </c>
      <c r="E5" s="118"/>
    </row>
    <row r="6" spans="1:9" x14ac:dyDescent="0.25">
      <c r="B6" s="119" t="s">
        <v>200</v>
      </c>
      <c r="C6" s="119"/>
      <c r="D6" s="119"/>
      <c r="E6" s="119"/>
      <c r="F6" s="119"/>
      <c r="G6" s="119"/>
      <c r="H6" s="119"/>
      <c r="I6" s="119"/>
    </row>
    <row r="7" spans="1:9" x14ac:dyDescent="0.25">
      <c r="B7" s="69"/>
      <c r="C7" s="69"/>
      <c r="D7" s="69"/>
      <c r="E7" s="69"/>
      <c r="F7" s="69"/>
      <c r="G7" s="69"/>
      <c r="H7" s="69"/>
      <c r="I7" s="69"/>
    </row>
    <row r="8" spans="1:9" ht="27.75" customHeight="1" x14ac:dyDescent="0.25">
      <c r="A8" s="121" t="s">
        <v>168</v>
      </c>
      <c r="B8" s="121"/>
      <c r="C8" s="121"/>
      <c r="D8" s="121"/>
      <c r="E8" s="121"/>
    </row>
    <row r="9" spans="1:9" ht="60.75" customHeight="1" x14ac:dyDescent="0.25">
      <c r="A9" s="120" t="s">
        <v>183</v>
      </c>
      <c r="B9" s="120"/>
      <c r="C9" s="120"/>
      <c r="D9" s="120"/>
      <c r="E9" s="120"/>
    </row>
    <row r="10" spans="1:9" s="29" customFormat="1" ht="33" customHeight="1" x14ac:dyDescent="0.25">
      <c r="A10" s="71" t="s">
        <v>0</v>
      </c>
      <c r="B10" s="71" t="s">
        <v>1</v>
      </c>
      <c r="C10" s="71" t="s">
        <v>2</v>
      </c>
      <c r="D10" s="71" t="s">
        <v>3</v>
      </c>
      <c r="E10" s="71" t="s">
        <v>153</v>
      </c>
    </row>
    <row r="11" spans="1:9" x14ac:dyDescent="0.25">
      <c r="A11" s="31">
        <v>1</v>
      </c>
      <c r="B11" s="30" t="s">
        <v>4</v>
      </c>
      <c r="C11" s="31" t="s">
        <v>5</v>
      </c>
      <c r="D11" s="31" t="s">
        <v>6</v>
      </c>
      <c r="E11" s="32">
        <v>21.45</v>
      </c>
    </row>
    <row r="12" spans="1:9" x14ac:dyDescent="0.25">
      <c r="A12" s="31">
        <v>2</v>
      </c>
      <c r="B12" s="30" t="s">
        <v>7</v>
      </c>
      <c r="C12" s="31" t="s">
        <v>8</v>
      </c>
      <c r="D12" s="31" t="s">
        <v>6</v>
      </c>
      <c r="E12" s="32">
        <v>1</v>
      </c>
    </row>
    <row r="13" spans="1:9" x14ac:dyDescent="0.25">
      <c r="A13" s="31">
        <v>3</v>
      </c>
      <c r="B13" s="30" t="s">
        <v>9</v>
      </c>
      <c r="C13" s="31" t="s">
        <v>5</v>
      </c>
      <c r="D13" s="31" t="s">
        <v>6</v>
      </c>
      <c r="E13" s="32">
        <v>1</v>
      </c>
    </row>
    <row r="14" spans="1:9" x14ac:dyDescent="0.25">
      <c r="A14" s="31">
        <v>4</v>
      </c>
      <c r="B14" s="30" t="s">
        <v>10</v>
      </c>
      <c r="C14" s="31" t="s">
        <v>5</v>
      </c>
      <c r="D14" s="31" t="s">
        <v>6</v>
      </c>
      <c r="E14" s="32">
        <v>91</v>
      </c>
    </row>
    <row r="15" spans="1:9" x14ac:dyDescent="0.25">
      <c r="A15" s="31">
        <v>5</v>
      </c>
      <c r="B15" s="30" t="s">
        <v>11</v>
      </c>
      <c r="C15" s="31" t="s">
        <v>5</v>
      </c>
      <c r="D15" s="31" t="s">
        <v>6</v>
      </c>
      <c r="E15" s="32">
        <v>91</v>
      </c>
    </row>
    <row r="16" spans="1:9" x14ac:dyDescent="0.25">
      <c r="A16" s="31">
        <v>6</v>
      </c>
      <c r="B16" s="30" t="s">
        <v>12</v>
      </c>
      <c r="C16" s="31">
        <v>14</v>
      </c>
      <c r="D16" s="31" t="s">
        <v>6</v>
      </c>
      <c r="E16" s="32">
        <v>12.48</v>
      </c>
    </row>
    <row r="17" spans="1:5" x14ac:dyDescent="0.25">
      <c r="A17" s="31">
        <v>7</v>
      </c>
      <c r="B17" s="30" t="s">
        <v>13</v>
      </c>
      <c r="C17" s="31" t="s">
        <v>14</v>
      </c>
      <c r="D17" s="31" t="s">
        <v>6</v>
      </c>
      <c r="E17" s="32">
        <v>1.17</v>
      </c>
    </row>
    <row r="18" spans="1:5" x14ac:dyDescent="0.25">
      <c r="A18" s="31">
        <v>8</v>
      </c>
      <c r="B18" s="30" t="s">
        <v>15</v>
      </c>
      <c r="C18" s="31" t="s">
        <v>16</v>
      </c>
      <c r="D18" s="31" t="s">
        <v>6</v>
      </c>
      <c r="E18" s="32">
        <v>13</v>
      </c>
    </row>
    <row r="19" spans="1:5" x14ac:dyDescent="0.25">
      <c r="A19" s="31">
        <v>9</v>
      </c>
      <c r="B19" s="30" t="s">
        <v>17</v>
      </c>
      <c r="C19" s="31" t="s">
        <v>18</v>
      </c>
      <c r="D19" s="31" t="s">
        <v>6</v>
      </c>
      <c r="E19" s="32">
        <v>19.5</v>
      </c>
    </row>
    <row r="20" spans="1:5" x14ac:dyDescent="0.25">
      <c r="A20" s="31">
        <v>10</v>
      </c>
      <c r="B20" s="30" t="s">
        <v>19</v>
      </c>
      <c r="C20" s="31" t="s">
        <v>257</v>
      </c>
      <c r="D20" s="31" t="s">
        <v>6</v>
      </c>
      <c r="E20" s="32">
        <v>12.740000000000002</v>
      </c>
    </row>
    <row r="21" spans="1:5" x14ac:dyDescent="0.25">
      <c r="A21" s="31">
        <v>11</v>
      </c>
      <c r="B21" s="30" t="s">
        <v>20</v>
      </c>
      <c r="C21" s="31" t="s">
        <v>21</v>
      </c>
      <c r="D21" s="31" t="s">
        <v>6</v>
      </c>
      <c r="E21" s="32">
        <v>13</v>
      </c>
    </row>
    <row r="22" spans="1:5" x14ac:dyDescent="0.25">
      <c r="A22" s="31">
        <v>12</v>
      </c>
      <c r="B22" s="30" t="s">
        <v>22</v>
      </c>
      <c r="C22" s="31" t="s">
        <v>23</v>
      </c>
      <c r="D22" s="31" t="s">
        <v>6</v>
      </c>
      <c r="E22" s="32">
        <v>63.7</v>
      </c>
    </row>
    <row r="23" spans="1:5" x14ac:dyDescent="0.25">
      <c r="A23" s="31">
        <v>13</v>
      </c>
      <c r="B23" s="30" t="s">
        <v>24</v>
      </c>
      <c r="C23" s="31" t="s">
        <v>25</v>
      </c>
      <c r="D23" s="31" t="s">
        <v>6</v>
      </c>
      <c r="E23" s="32">
        <v>13</v>
      </c>
    </row>
    <row r="24" spans="1:5" x14ac:dyDescent="0.25">
      <c r="A24" s="31">
        <v>14</v>
      </c>
      <c r="B24" s="30" t="s">
        <v>24</v>
      </c>
      <c r="C24" s="31" t="s">
        <v>26</v>
      </c>
      <c r="D24" s="31" t="s">
        <v>6</v>
      </c>
      <c r="E24" s="32">
        <v>13</v>
      </c>
    </row>
    <row r="25" spans="1:5" x14ac:dyDescent="0.25">
      <c r="A25" s="31">
        <v>15</v>
      </c>
      <c r="B25" s="30" t="s">
        <v>27</v>
      </c>
      <c r="C25" s="31" t="s">
        <v>28</v>
      </c>
      <c r="D25" s="31" t="s">
        <v>6</v>
      </c>
      <c r="E25" s="32">
        <v>6.7600000000000007</v>
      </c>
    </row>
    <row r="26" spans="1:5" x14ac:dyDescent="0.25">
      <c r="A26" s="31">
        <v>16</v>
      </c>
      <c r="B26" s="30" t="s">
        <v>29</v>
      </c>
      <c r="C26" s="31" t="s">
        <v>30</v>
      </c>
      <c r="D26" s="31" t="s">
        <v>6</v>
      </c>
      <c r="E26" s="32">
        <v>217.88000000000002</v>
      </c>
    </row>
    <row r="27" spans="1:5" x14ac:dyDescent="0.25">
      <c r="A27" s="31">
        <v>17</v>
      </c>
      <c r="B27" s="30" t="s">
        <v>31</v>
      </c>
      <c r="C27" s="31" t="s">
        <v>32</v>
      </c>
      <c r="D27" s="31" t="s">
        <v>6</v>
      </c>
      <c r="E27" s="32">
        <v>44.460000000000008</v>
      </c>
    </row>
    <row r="28" spans="1:5" x14ac:dyDescent="0.25">
      <c r="A28" s="31">
        <v>18</v>
      </c>
      <c r="B28" s="30" t="s">
        <v>33</v>
      </c>
      <c r="C28" s="31" t="s">
        <v>34</v>
      </c>
      <c r="D28" s="31" t="s">
        <v>6</v>
      </c>
      <c r="E28" s="32">
        <v>35.360000000000007</v>
      </c>
    </row>
    <row r="29" spans="1:5" x14ac:dyDescent="0.25">
      <c r="A29" s="31">
        <v>19</v>
      </c>
      <c r="B29" s="30" t="s">
        <v>35</v>
      </c>
      <c r="C29" s="31" t="s">
        <v>36</v>
      </c>
      <c r="D29" s="31" t="s">
        <v>6</v>
      </c>
      <c r="E29" s="32">
        <v>1</v>
      </c>
    </row>
    <row r="30" spans="1:5" x14ac:dyDescent="0.25">
      <c r="A30" s="31">
        <v>20</v>
      </c>
      <c r="B30" s="30" t="s">
        <v>37</v>
      </c>
      <c r="C30" s="31" t="s">
        <v>38</v>
      </c>
      <c r="D30" s="31" t="s">
        <v>6</v>
      </c>
      <c r="E30" s="32">
        <v>1</v>
      </c>
    </row>
    <row r="31" spans="1:5" x14ac:dyDescent="0.25">
      <c r="A31" s="31">
        <v>21</v>
      </c>
      <c r="B31" s="30" t="s">
        <v>39</v>
      </c>
      <c r="C31" s="31" t="s">
        <v>40</v>
      </c>
      <c r="D31" s="31" t="s">
        <v>6</v>
      </c>
      <c r="E31" s="32">
        <v>1</v>
      </c>
    </row>
    <row r="32" spans="1:5" x14ac:dyDescent="0.25">
      <c r="A32" s="31">
        <v>22</v>
      </c>
      <c r="B32" s="30" t="s">
        <v>41</v>
      </c>
      <c r="C32" s="31" t="s">
        <v>42</v>
      </c>
      <c r="D32" s="31" t="s">
        <v>6</v>
      </c>
      <c r="E32" s="32">
        <v>2</v>
      </c>
    </row>
    <row r="33" spans="1:5" x14ac:dyDescent="0.25">
      <c r="A33" s="31">
        <v>23</v>
      </c>
      <c r="B33" s="30" t="s">
        <v>43</v>
      </c>
      <c r="C33" s="31" t="s">
        <v>44</v>
      </c>
      <c r="D33" s="31" t="s">
        <v>6</v>
      </c>
      <c r="E33" s="32">
        <v>1</v>
      </c>
    </row>
    <row r="34" spans="1:5" x14ac:dyDescent="0.25">
      <c r="A34" s="31">
        <v>24</v>
      </c>
      <c r="B34" s="30" t="s">
        <v>45</v>
      </c>
      <c r="C34" s="31" t="s">
        <v>46</v>
      </c>
      <c r="D34" s="31" t="s">
        <v>6</v>
      </c>
      <c r="E34" s="32">
        <v>83.59</v>
      </c>
    </row>
    <row r="35" spans="1:5" x14ac:dyDescent="0.25">
      <c r="A35" s="31">
        <v>25</v>
      </c>
      <c r="B35" s="30" t="s">
        <v>256</v>
      </c>
      <c r="C35" s="31" t="s">
        <v>47</v>
      </c>
      <c r="D35" s="31" t="s">
        <v>6</v>
      </c>
      <c r="E35" s="32">
        <v>25.22</v>
      </c>
    </row>
    <row r="36" spans="1:5" x14ac:dyDescent="0.25">
      <c r="A36" s="31">
        <v>26</v>
      </c>
      <c r="B36" s="30" t="s">
        <v>48</v>
      </c>
      <c r="C36" s="31" t="s">
        <v>49</v>
      </c>
      <c r="D36" s="31" t="s">
        <v>6</v>
      </c>
      <c r="E36" s="32">
        <v>12.870000000000001</v>
      </c>
    </row>
    <row r="37" spans="1:5" x14ac:dyDescent="0.25">
      <c r="A37" s="31">
        <v>27</v>
      </c>
      <c r="B37" s="30" t="s">
        <v>50</v>
      </c>
      <c r="C37" s="31">
        <v>36</v>
      </c>
      <c r="D37" s="31" t="s">
        <v>6</v>
      </c>
      <c r="E37" s="32">
        <v>101.66000000000001</v>
      </c>
    </row>
    <row r="38" spans="1:5" x14ac:dyDescent="0.25">
      <c r="A38" s="31">
        <v>28</v>
      </c>
      <c r="B38" s="30" t="s">
        <v>51</v>
      </c>
      <c r="C38" s="31" t="s">
        <v>52</v>
      </c>
      <c r="D38" s="31" t="s">
        <v>6</v>
      </c>
      <c r="E38" s="32">
        <v>13</v>
      </c>
    </row>
    <row r="39" spans="1:5" x14ac:dyDescent="0.25">
      <c r="A39" s="31">
        <v>29</v>
      </c>
      <c r="B39" s="30" t="s">
        <v>53</v>
      </c>
      <c r="C39" s="31" t="s">
        <v>54</v>
      </c>
      <c r="D39" s="31" t="s">
        <v>6</v>
      </c>
      <c r="E39" s="32">
        <v>9.49</v>
      </c>
    </row>
    <row r="40" spans="1:5" x14ac:dyDescent="0.25">
      <c r="A40" s="31">
        <v>30</v>
      </c>
      <c r="B40" s="30" t="s">
        <v>55</v>
      </c>
      <c r="C40" s="31" t="s">
        <v>5</v>
      </c>
      <c r="D40" s="31" t="s">
        <v>6</v>
      </c>
      <c r="E40" s="32">
        <v>1</v>
      </c>
    </row>
    <row r="41" spans="1:5" x14ac:dyDescent="0.25">
      <c r="A41" s="31">
        <v>31</v>
      </c>
      <c r="B41" s="30" t="s">
        <v>56</v>
      </c>
      <c r="C41" s="31" t="s">
        <v>5</v>
      </c>
      <c r="D41" s="31" t="s">
        <v>6</v>
      </c>
      <c r="E41" s="32">
        <v>63.830000000000005</v>
      </c>
    </row>
    <row r="42" spans="1:5" x14ac:dyDescent="0.25">
      <c r="A42" s="31">
        <v>32</v>
      </c>
      <c r="B42" s="30" t="s">
        <v>57</v>
      </c>
      <c r="C42" s="31" t="s">
        <v>5</v>
      </c>
      <c r="D42" s="31" t="s">
        <v>6</v>
      </c>
      <c r="E42" s="32">
        <v>63.7</v>
      </c>
    </row>
    <row r="43" spans="1:5" x14ac:dyDescent="0.25">
      <c r="A43" s="31">
        <v>33</v>
      </c>
      <c r="B43" s="30" t="s">
        <v>58</v>
      </c>
      <c r="C43" s="31" t="s">
        <v>5</v>
      </c>
      <c r="D43" s="31" t="s">
        <v>6</v>
      </c>
      <c r="E43" s="32">
        <v>51.870000000000012</v>
      </c>
    </row>
    <row r="44" spans="1:5" x14ac:dyDescent="0.25">
      <c r="A44" s="31">
        <v>34</v>
      </c>
      <c r="B44" s="30" t="s">
        <v>59</v>
      </c>
      <c r="C44" s="31" t="s">
        <v>5</v>
      </c>
      <c r="D44" s="31" t="s">
        <v>6</v>
      </c>
      <c r="E44" s="32">
        <v>63.57</v>
      </c>
    </row>
    <row r="45" spans="1:5" x14ac:dyDescent="0.25">
      <c r="A45" s="31">
        <v>35</v>
      </c>
      <c r="B45" s="30" t="s">
        <v>60</v>
      </c>
      <c r="C45" s="31" t="s">
        <v>5</v>
      </c>
      <c r="D45" s="31" t="s">
        <v>6</v>
      </c>
      <c r="E45" s="32">
        <v>63.830000000000005</v>
      </c>
    </row>
    <row r="46" spans="1:5" x14ac:dyDescent="0.25">
      <c r="A46" s="31">
        <v>36</v>
      </c>
      <c r="B46" s="30" t="s">
        <v>61</v>
      </c>
      <c r="C46" s="31" t="s">
        <v>5</v>
      </c>
      <c r="D46" s="31" t="s">
        <v>6</v>
      </c>
      <c r="E46" s="32">
        <v>63.7</v>
      </c>
    </row>
    <row r="47" spans="1:5" x14ac:dyDescent="0.25">
      <c r="A47" s="31">
        <v>37</v>
      </c>
      <c r="B47" s="30" t="s">
        <v>62</v>
      </c>
      <c r="C47" s="31" t="s">
        <v>63</v>
      </c>
      <c r="D47" s="31" t="s">
        <v>6</v>
      </c>
      <c r="E47" s="32">
        <v>5</v>
      </c>
    </row>
    <row r="48" spans="1:5" x14ac:dyDescent="0.25">
      <c r="A48" s="31">
        <v>38</v>
      </c>
      <c r="B48" s="30" t="s">
        <v>64</v>
      </c>
      <c r="C48" s="31" t="s">
        <v>5</v>
      </c>
      <c r="D48" s="31" t="s">
        <v>6</v>
      </c>
      <c r="E48" s="32">
        <v>1.6900000000000002</v>
      </c>
    </row>
    <row r="49" spans="1:5" x14ac:dyDescent="0.25">
      <c r="A49" s="31">
        <v>39</v>
      </c>
      <c r="B49" s="30" t="s">
        <v>65</v>
      </c>
      <c r="C49" s="31" t="s">
        <v>66</v>
      </c>
      <c r="D49" s="31" t="s">
        <v>6</v>
      </c>
      <c r="E49" s="32">
        <v>14.3</v>
      </c>
    </row>
    <row r="50" spans="1:5" x14ac:dyDescent="0.25">
      <c r="A50" s="31">
        <v>41</v>
      </c>
      <c r="B50" s="30" t="s">
        <v>67</v>
      </c>
      <c r="C50" s="31" t="s">
        <v>5</v>
      </c>
      <c r="D50" s="31" t="s">
        <v>6</v>
      </c>
      <c r="E50" s="32">
        <v>5</v>
      </c>
    </row>
    <row r="51" spans="1:5" x14ac:dyDescent="0.25">
      <c r="A51" s="31">
        <v>42</v>
      </c>
      <c r="B51" s="30" t="s">
        <v>151</v>
      </c>
      <c r="C51" s="31" t="s">
        <v>68</v>
      </c>
      <c r="D51" s="31" t="s">
        <v>6</v>
      </c>
      <c r="E51" s="32">
        <v>5</v>
      </c>
    </row>
    <row r="52" spans="1:5" x14ac:dyDescent="0.25">
      <c r="A52" s="31">
        <v>43</v>
      </c>
      <c r="B52" s="30" t="s">
        <v>69</v>
      </c>
      <c r="C52" s="31" t="s">
        <v>70</v>
      </c>
      <c r="D52" s="31" t="s">
        <v>6</v>
      </c>
      <c r="E52" s="32">
        <v>11.440000000000001</v>
      </c>
    </row>
    <row r="53" spans="1:5" x14ac:dyDescent="0.25">
      <c r="A53" s="31">
        <v>44</v>
      </c>
      <c r="B53" s="30" t="s">
        <v>71</v>
      </c>
      <c r="C53" s="31" t="s">
        <v>72</v>
      </c>
      <c r="D53" s="31" t="s">
        <v>6</v>
      </c>
      <c r="E53" s="32">
        <v>11.309999999999999</v>
      </c>
    </row>
    <row r="54" spans="1:5" x14ac:dyDescent="0.25">
      <c r="A54" s="31">
        <v>45</v>
      </c>
      <c r="B54" s="30" t="s">
        <v>73</v>
      </c>
      <c r="C54" s="31" t="s">
        <v>5</v>
      </c>
      <c r="D54" s="31" t="s">
        <v>6</v>
      </c>
      <c r="E54" s="32">
        <v>1</v>
      </c>
    </row>
    <row r="55" spans="1:5" x14ac:dyDescent="0.25">
      <c r="A55" s="31">
        <v>46</v>
      </c>
      <c r="B55" s="30" t="s">
        <v>148</v>
      </c>
      <c r="C55" s="31" t="s">
        <v>5</v>
      </c>
      <c r="D55" s="31" t="s">
        <v>149</v>
      </c>
      <c r="E55" s="32">
        <v>1</v>
      </c>
    </row>
    <row r="56" spans="1:5" x14ac:dyDescent="0.25">
      <c r="A56" s="31">
        <v>47</v>
      </c>
      <c r="B56" s="30" t="s">
        <v>74</v>
      </c>
      <c r="C56" s="31" t="s">
        <v>5</v>
      </c>
      <c r="D56" s="31" t="s">
        <v>6</v>
      </c>
      <c r="E56" s="32">
        <v>8.7100000000000009</v>
      </c>
    </row>
    <row r="57" spans="1:5" x14ac:dyDescent="0.25">
      <c r="A57" s="31">
        <v>48</v>
      </c>
      <c r="B57" s="30" t="s">
        <v>75</v>
      </c>
      <c r="C57" s="31" t="s">
        <v>76</v>
      </c>
      <c r="D57" s="31" t="s">
        <v>6</v>
      </c>
      <c r="E57" s="32">
        <v>8.5800000000000018</v>
      </c>
    </row>
    <row r="58" spans="1:5" x14ac:dyDescent="0.25">
      <c r="A58" s="31">
        <v>49</v>
      </c>
      <c r="B58" s="30" t="s">
        <v>77</v>
      </c>
      <c r="C58" s="31" t="s">
        <v>78</v>
      </c>
      <c r="D58" s="31" t="s">
        <v>6</v>
      </c>
      <c r="E58" s="32">
        <v>11.18</v>
      </c>
    </row>
    <row r="59" spans="1:5" x14ac:dyDescent="0.25">
      <c r="A59" s="31">
        <v>50</v>
      </c>
      <c r="B59" s="30" t="s">
        <v>79</v>
      </c>
      <c r="C59" s="31" t="s">
        <v>80</v>
      </c>
      <c r="D59" s="31" t="s">
        <v>6</v>
      </c>
      <c r="E59" s="32">
        <v>2.34</v>
      </c>
    </row>
    <row r="60" spans="1:5" x14ac:dyDescent="0.25">
      <c r="A60" s="31">
        <v>51</v>
      </c>
      <c r="B60" s="30" t="s">
        <v>81</v>
      </c>
      <c r="C60" s="31"/>
      <c r="D60" s="31" t="s">
        <v>82</v>
      </c>
      <c r="E60" s="32">
        <v>5</v>
      </c>
    </row>
    <row r="61" spans="1:5" x14ac:dyDescent="0.25">
      <c r="A61" s="31">
        <v>52</v>
      </c>
      <c r="B61" s="30" t="s">
        <v>146</v>
      </c>
      <c r="C61" s="31" t="s">
        <v>147</v>
      </c>
      <c r="D61" s="31" t="s">
        <v>149</v>
      </c>
      <c r="E61" s="32">
        <v>8</v>
      </c>
    </row>
    <row r="62" spans="1:5" x14ac:dyDescent="0.25">
      <c r="A62" s="31">
        <v>53</v>
      </c>
      <c r="B62" s="30" t="s">
        <v>83</v>
      </c>
      <c r="C62" s="31" t="s">
        <v>84</v>
      </c>
      <c r="D62" s="31" t="s">
        <v>6</v>
      </c>
      <c r="E62" s="32">
        <v>53.17</v>
      </c>
    </row>
    <row r="63" spans="1:5" x14ac:dyDescent="0.25">
      <c r="A63" s="31">
        <v>54</v>
      </c>
      <c r="B63" s="30" t="s">
        <v>85</v>
      </c>
      <c r="C63" s="31" t="s">
        <v>86</v>
      </c>
      <c r="D63" s="31" t="s">
        <v>6</v>
      </c>
      <c r="E63" s="32">
        <v>1.6900000000000002</v>
      </c>
    </row>
    <row r="64" spans="1:5" x14ac:dyDescent="0.25">
      <c r="A64" s="31">
        <v>55</v>
      </c>
      <c r="B64" s="30" t="s">
        <v>152</v>
      </c>
      <c r="C64" s="31" t="s">
        <v>87</v>
      </c>
      <c r="D64" s="31" t="s">
        <v>6</v>
      </c>
      <c r="E64" s="32">
        <v>1.8200000000000003</v>
      </c>
    </row>
    <row r="65" spans="1:5" x14ac:dyDescent="0.25">
      <c r="A65" s="31">
        <v>56</v>
      </c>
      <c r="B65" s="30" t="s">
        <v>88</v>
      </c>
      <c r="C65" s="31" t="s">
        <v>89</v>
      </c>
      <c r="D65" s="31" t="s">
        <v>6</v>
      </c>
      <c r="E65" s="32">
        <v>3.9000000000000008</v>
      </c>
    </row>
    <row r="66" spans="1:5" x14ac:dyDescent="0.25">
      <c r="A66" s="31">
        <v>57</v>
      </c>
      <c r="B66" s="30" t="s">
        <v>90</v>
      </c>
      <c r="C66" s="31" t="s">
        <v>91</v>
      </c>
      <c r="D66" s="31" t="s">
        <v>6</v>
      </c>
      <c r="E66" s="32">
        <v>4.2900000000000009</v>
      </c>
    </row>
    <row r="67" spans="1:5" x14ac:dyDescent="0.25">
      <c r="A67" s="31">
        <v>58</v>
      </c>
      <c r="B67" s="30" t="s">
        <v>92</v>
      </c>
      <c r="C67" s="31" t="s">
        <v>93</v>
      </c>
      <c r="D67" s="31" t="s">
        <v>6</v>
      </c>
      <c r="E67" s="32">
        <v>2.34</v>
      </c>
    </row>
    <row r="68" spans="1:5" x14ac:dyDescent="0.25">
      <c r="A68" s="31">
        <v>59</v>
      </c>
      <c r="B68" s="30" t="s">
        <v>94</v>
      </c>
      <c r="C68" s="31" t="s">
        <v>95</v>
      </c>
      <c r="D68" s="31" t="s">
        <v>6</v>
      </c>
      <c r="E68" s="32">
        <v>22.619999999999997</v>
      </c>
    </row>
    <row r="69" spans="1:5" x14ac:dyDescent="0.25">
      <c r="A69" s="31">
        <v>60</v>
      </c>
      <c r="B69" s="30" t="s">
        <v>96</v>
      </c>
      <c r="C69" s="31" t="s">
        <v>5</v>
      </c>
      <c r="D69" s="31" t="s">
        <v>6</v>
      </c>
      <c r="E69" s="32">
        <v>84.37</v>
      </c>
    </row>
    <row r="70" spans="1:5" x14ac:dyDescent="0.25">
      <c r="A70" s="31">
        <v>62</v>
      </c>
      <c r="B70" s="30" t="s">
        <v>97</v>
      </c>
      <c r="C70" s="31" t="s">
        <v>98</v>
      </c>
      <c r="D70" s="31" t="s">
        <v>6</v>
      </c>
      <c r="E70" s="32">
        <v>6.5</v>
      </c>
    </row>
    <row r="71" spans="1:5" x14ac:dyDescent="0.25">
      <c r="A71" s="31">
        <v>63</v>
      </c>
      <c r="B71" s="30" t="s">
        <v>99</v>
      </c>
      <c r="C71" s="31" t="s">
        <v>100</v>
      </c>
      <c r="D71" s="31" t="s">
        <v>6</v>
      </c>
      <c r="E71" s="32">
        <v>8.7100000000000009</v>
      </c>
    </row>
    <row r="72" spans="1:5" x14ac:dyDescent="0.25">
      <c r="A72" s="31">
        <v>64</v>
      </c>
      <c r="B72" s="30" t="s">
        <v>101</v>
      </c>
      <c r="C72" s="31" t="s">
        <v>102</v>
      </c>
      <c r="D72" s="31" t="s">
        <v>6</v>
      </c>
      <c r="E72" s="32">
        <v>1</v>
      </c>
    </row>
    <row r="73" spans="1:5" x14ac:dyDescent="0.25">
      <c r="A73" s="31">
        <v>65</v>
      </c>
      <c r="B73" s="30" t="s">
        <v>103</v>
      </c>
      <c r="C73" s="31" t="s">
        <v>104</v>
      </c>
      <c r="D73" s="31" t="s">
        <v>6</v>
      </c>
      <c r="E73" s="32">
        <v>1.56</v>
      </c>
    </row>
    <row r="74" spans="1:5" x14ac:dyDescent="0.25">
      <c r="A74" s="31">
        <v>66</v>
      </c>
      <c r="B74" s="30" t="s">
        <v>105</v>
      </c>
      <c r="C74" s="31" t="s">
        <v>106</v>
      </c>
      <c r="D74" s="31" t="s">
        <v>6</v>
      </c>
      <c r="E74" s="32">
        <v>7.8000000000000007</v>
      </c>
    </row>
    <row r="75" spans="1:5" x14ac:dyDescent="0.25">
      <c r="A75" s="31">
        <v>67</v>
      </c>
      <c r="B75" s="30" t="s">
        <v>107</v>
      </c>
      <c r="C75" s="31" t="s">
        <v>108</v>
      </c>
      <c r="D75" s="31" t="s">
        <v>6</v>
      </c>
      <c r="E75" s="32">
        <v>1.4300000000000002</v>
      </c>
    </row>
    <row r="76" spans="1:5" x14ac:dyDescent="0.25">
      <c r="A76" s="31">
        <v>68</v>
      </c>
      <c r="B76" s="30" t="s">
        <v>109</v>
      </c>
      <c r="C76" s="31" t="s">
        <v>110</v>
      </c>
      <c r="D76" s="31" t="s">
        <v>6</v>
      </c>
      <c r="E76" s="32">
        <v>132.86000000000001</v>
      </c>
    </row>
    <row r="77" spans="1:5" x14ac:dyDescent="0.25">
      <c r="A77" s="31">
        <v>69</v>
      </c>
      <c r="B77" s="30" t="s">
        <v>111</v>
      </c>
      <c r="C77" s="31" t="s">
        <v>150</v>
      </c>
      <c r="D77" s="31" t="s">
        <v>6</v>
      </c>
      <c r="E77" s="32">
        <v>170.56</v>
      </c>
    </row>
    <row r="78" spans="1:5" x14ac:dyDescent="0.25">
      <c r="A78" s="31">
        <v>70</v>
      </c>
      <c r="B78" s="30" t="s">
        <v>112</v>
      </c>
      <c r="C78" s="31" t="s">
        <v>113</v>
      </c>
      <c r="D78" s="31" t="s">
        <v>6</v>
      </c>
      <c r="E78" s="32">
        <v>3.77</v>
      </c>
    </row>
    <row r="79" spans="1:5" x14ac:dyDescent="0.25">
      <c r="A79" s="31">
        <v>71</v>
      </c>
      <c r="B79" s="30" t="s">
        <v>114</v>
      </c>
      <c r="C79" s="31" t="s">
        <v>115</v>
      </c>
      <c r="D79" s="31" t="s">
        <v>6</v>
      </c>
      <c r="E79" s="32">
        <v>29.900000000000002</v>
      </c>
    </row>
    <row r="80" spans="1:5" x14ac:dyDescent="0.25">
      <c r="A80" s="31">
        <v>72</v>
      </c>
      <c r="B80" s="30" t="s">
        <v>116</v>
      </c>
      <c r="C80" s="31" t="s">
        <v>5</v>
      </c>
      <c r="D80" s="31" t="s">
        <v>6</v>
      </c>
      <c r="E80" s="32">
        <v>4.2900000000000009</v>
      </c>
    </row>
    <row r="81" spans="1:5" x14ac:dyDescent="0.25">
      <c r="A81" s="31">
        <v>73</v>
      </c>
      <c r="B81" s="30" t="s">
        <v>117</v>
      </c>
      <c r="C81" s="31" t="s">
        <v>5</v>
      </c>
      <c r="D81" s="31" t="s">
        <v>6</v>
      </c>
      <c r="E81" s="32">
        <v>13</v>
      </c>
    </row>
    <row r="82" spans="1:5" x14ac:dyDescent="0.25">
      <c r="A82" s="31">
        <v>74</v>
      </c>
      <c r="B82" s="30" t="s">
        <v>118</v>
      </c>
      <c r="C82" s="31" t="s">
        <v>119</v>
      </c>
      <c r="D82" s="31" t="s">
        <v>6</v>
      </c>
      <c r="E82" s="32">
        <v>1.3</v>
      </c>
    </row>
    <row r="83" spans="1:5" x14ac:dyDescent="0.25">
      <c r="A83" s="31">
        <v>75</v>
      </c>
      <c r="B83" s="30" t="s">
        <v>120</v>
      </c>
      <c r="C83" s="31" t="s">
        <v>121</v>
      </c>
      <c r="D83" s="31" t="s">
        <v>6</v>
      </c>
      <c r="E83" s="32">
        <v>7.67</v>
      </c>
    </row>
    <row r="84" spans="1:5" x14ac:dyDescent="0.25">
      <c r="A84" s="31">
        <v>76</v>
      </c>
      <c r="B84" s="30" t="s">
        <v>122</v>
      </c>
      <c r="C84" s="31" t="s">
        <v>5</v>
      </c>
      <c r="D84" s="31" t="s">
        <v>6</v>
      </c>
      <c r="E84" s="32">
        <v>6.8900000000000015</v>
      </c>
    </row>
    <row r="85" spans="1:5" x14ac:dyDescent="0.25">
      <c r="A85" s="31">
        <v>77</v>
      </c>
      <c r="B85" s="30" t="s">
        <v>123</v>
      </c>
      <c r="C85" s="31" t="s">
        <v>124</v>
      </c>
      <c r="D85" s="31" t="s">
        <v>6</v>
      </c>
      <c r="E85" s="32">
        <v>1</v>
      </c>
    </row>
    <row r="86" spans="1:5" x14ac:dyDescent="0.25">
      <c r="A86" s="31">
        <v>78</v>
      </c>
      <c r="B86" s="30" t="s">
        <v>125</v>
      </c>
      <c r="C86" s="31" t="s">
        <v>126</v>
      </c>
      <c r="D86" s="31" t="s">
        <v>6</v>
      </c>
      <c r="E86" s="32">
        <v>4.16</v>
      </c>
    </row>
    <row r="87" spans="1:5" x14ac:dyDescent="0.25">
      <c r="A87" s="31">
        <v>79</v>
      </c>
      <c r="B87" s="30" t="s">
        <v>127</v>
      </c>
      <c r="C87" s="31" t="s">
        <v>128</v>
      </c>
      <c r="D87" s="31" t="s">
        <v>6</v>
      </c>
      <c r="E87" s="32">
        <v>6.5</v>
      </c>
    </row>
    <row r="88" spans="1:5" x14ac:dyDescent="0.25">
      <c r="A88" s="31">
        <v>80</v>
      </c>
      <c r="B88" s="30" t="s">
        <v>129</v>
      </c>
      <c r="C88" s="31" t="s">
        <v>130</v>
      </c>
      <c r="D88" s="31" t="s">
        <v>6</v>
      </c>
      <c r="E88" s="32">
        <v>6.5</v>
      </c>
    </row>
    <row r="89" spans="1:5" x14ac:dyDescent="0.25">
      <c r="A89" s="31">
        <v>81</v>
      </c>
      <c r="B89" s="30" t="s">
        <v>131</v>
      </c>
      <c r="C89" s="31" t="s">
        <v>132</v>
      </c>
      <c r="D89" s="31" t="s">
        <v>6</v>
      </c>
      <c r="E89" s="32">
        <v>162.5</v>
      </c>
    </row>
    <row r="90" spans="1:5" x14ac:dyDescent="0.25">
      <c r="A90" s="31">
        <v>82</v>
      </c>
      <c r="B90" s="30" t="s">
        <v>133</v>
      </c>
      <c r="C90" s="31" t="s">
        <v>134</v>
      </c>
      <c r="D90" s="31" t="s">
        <v>6</v>
      </c>
      <c r="E90" s="32">
        <v>44.07</v>
      </c>
    </row>
    <row r="91" spans="1:5" x14ac:dyDescent="0.25">
      <c r="A91" s="31">
        <v>83</v>
      </c>
      <c r="B91" s="30" t="s">
        <v>135</v>
      </c>
      <c r="C91" s="31" t="s">
        <v>136</v>
      </c>
      <c r="D91" s="31" t="s">
        <v>6</v>
      </c>
      <c r="E91" s="32">
        <v>12.870000000000001</v>
      </c>
    </row>
    <row r="92" spans="1:5" x14ac:dyDescent="0.25">
      <c r="A92" s="31">
        <v>84</v>
      </c>
      <c r="B92" s="30" t="s">
        <v>137</v>
      </c>
      <c r="C92" s="31" t="s">
        <v>5</v>
      </c>
      <c r="D92" s="31" t="s">
        <v>6</v>
      </c>
      <c r="E92" s="32">
        <v>19.5</v>
      </c>
    </row>
    <row r="93" spans="1:5" x14ac:dyDescent="0.25">
      <c r="A93" s="31">
        <v>85</v>
      </c>
      <c r="B93" s="30" t="s">
        <v>138</v>
      </c>
      <c r="C93" s="31" t="s">
        <v>139</v>
      </c>
      <c r="D93" s="31" t="s">
        <v>6</v>
      </c>
      <c r="E93" s="32">
        <v>6.5</v>
      </c>
    </row>
    <row r="94" spans="1:5" x14ac:dyDescent="0.25">
      <c r="A94" s="31">
        <v>86</v>
      </c>
      <c r="B94" s="30" t="s">
        <v>140</v>
      </c>
      <c r="C94" s="31" t="s">
        <v>141</v>
      </c>
      <c r="D94" s="31" t="s">
        <v>6</v>
      </c>
      <c r="E94" s="32">
        <v>7</v>
      </c>
    </row>
    <row r="95" spans="1:5" x14ac:dyDescent="0.25">
      <c r="A95" s="31">
        <v>87</v>
      </c>
      <c r="B95" s="30" t="s">
        <v>142</v>
      </c>
      <c r="C95" s="31" t="s">
        <v>143</v>
      </c>
      <c r="D95" s="31" t="s">
        <v>6</v>
      </c>
      <c r="E95" s="32">
        <v>5</v>
      </c>
    </row>
    <row r="96" spans="1:5" x14ac:dyDescent="0.25">
      <c r="A96" s="31">
        <v>88</v>
      </c>
      <c r="B96" s="30" t="s">
        <v>144</v>
      </c>
      <c r="C96" s="31" t="s">
        <v>145</v>
      </c>
      <c r="D96" s="31" t="s">
        <v>6</v>
      </c>
      <c r="E96" s="32">
        <v>4.68</v>
      </c>
    </row>
    <row r="97" spans="1:9" ht="30" x14ac:dyDescent="0.25">
      <c r="A97" s="33">
        <v>89</v>
      </c>
      <c r="B97" s="34" t="s">
        <v>181</v>
      </c>
      <c r="C97" s="35" t="s">
        <v>179</v>
      </c>
      <c r="D97" s="36" t="s">
        <v>180</v>
      </c>
      <c r="E97" s="1"/>
      <c r="F97" s="1"/>
      <c r="G97" s="1"/>
      <c r="H97" s="1"/>
      <c r="I97" s="5"/>
    </row>
    <row r="98" spans="1:9" ht="44.25" customHeight="1" x14ac:dyDescent="0.25">
      <c r="A98" s="124" t="s">
        <v>155</v>
      </c>
      <c r="B98" s="124"/>
      <c r="C98" s="124"/>
      <c r="D98" s="124"/>
      <c r="E98" s="124"/>
      <c r="F98" s="1"/>
      <c r="G98" s="1"/>
      <c r="H98" s="1"/>
      <c r="I98" s="5"/>
    </row>
    <row r="99" spans="1:9" x14ac:dyDescent="0.25">
      <c r="A99" s="37"/>
      <c r="B99" s="38"/>
      <c r="C99" s="39"/>
      <c r="D99" s="39"/>
      <c r="E99" s="40"/>
      <c r="F99" s="41"/>
      <c r="G99" s="41"/>
      <c r="H99" s="41"/>
      <c r="I99" s="41"/>
    </row>
    <row r="100" spans="1:9" ht="23.25" customHeight="1" x14ac:dyDescent="0.25">
      <c r="A100" s="122" t="s">
        <v>156</v>
      </c>
      <c r="B100" s="122"/>
      <c r="C100" s="42"/>
      <c r="D100" s="42"/>
      <c r="E100" s="42"/>
      <c r="F100" s="43"/>
      <c r="G100" s="43"/>
      <c r="H100" s="43"/>
      <c r="I100" s="43"/>
    </row>
    <row r="101" spans="1:9" ht="60" x14ac:dyDescent="0.25">
      <c r="A101" s="44" t="s">
        <v>157</v>
      </c>
      <c r="B101" s="45" t="s">
        <v>158</v>
      </c>
      <c r="C101" s="46" t="s">
        <v>154</v>
      </c>
      <c r="D101" s="45" t="s">
        <v>159</v>
      </c>
      <c r="E101" s="45" t="s">
        <v>160</v>
      </c>
      <c r="F101" s="45" t="s">
        <v>161</v>
      </c>
      <c r="G101" s="45" t="s">
        <v>162</v>
      </c>
      <c r="H101" s="44" t="s">
        <v>249</v>
      </c>
      <c r="I101" s="44" t="s">
        <v>250</v>
      </c>
    </row>
    <row r="102" spans="1:9" x14ac:dyDescent="0.25">
      <c r="A102" s="47" t="s">
        <v>163</v>
      </c>
      <c r="B102" s="48" t="s">
        <v>164</v>
      </c>
      <c r="C102" s="49"/>
      <c r="D102" s="19"/>
      <c r="E102" s="50"/>
      <c r="F102" s="50"/>
      <c r="G102" s="50"/>
      <c r="H102" s="51"/>
      <c r="I102" s="52">
        <f>ROUND(ROUND(H102,2)*F102,2)</f>
        <v>0</v>
      </c>
    </row>
    <row r="103" spans="1:9" x14ac:dyDescent="0.25">
      <c r="A103" s="47" t="s">
        <v>165</v>
      </c>
      <c r="B103" s="48"/>
      <c r="C103" s="49"/>
      <c r="D103" s="19"/>
      <c r="E103" s="50"/>
      <c r="F103" s="50"/>
      <c r="G103" s="50"/>
      <c r="H103" s="51"/>
      <c r="I103" s="52">
        <f>ROUND(ROUND(H103,2)*F103,2)</f>
        <v>0</v>
      </c>
    </row>
    <row r="104" spans="1:9" x14ac:dyDescent="0.25">
      <c r="A104" s="47" t="s">
        <v>166</v>
      </c>
      <c r="B104" s="48"/>
      <c r="C104" s="49"/>
      <c r="D104" s="19"/>
      <c r="E104" s="50"/>
      <c r="F104" s="50"/>
      <c r="G104" s="50"/>
      <c r="H104" s="51"/>
      <c r="I104" s="52">
        <f>ROUND(ROUND(H104,2)*F104,2)</f>
        <v>0</v>
      </c>
    </row>
    <row r="105" spans="1:9" x14ac:dyDescent="0.25">
      <c r="A105" s="47" t="s">
        <v>167</v>
      </c>
      <c r="B105" s="48"/>
      <c r="C105" s="49"/>
      <c r="D105" s="19"/>
      <c r="E105" s="50"/>
      <c r="F105" s="50"/>
      <c r="G105" s="50"/>
      <c r="H105" s="51"/>
      <c r="I105" s="52">
        <f>ROUND(ROUND(H105,2)*F105,2)</f>
        <v>0</v>
      </c>
    </row>
    <row r="106" spans="1:9" x14ac:dyDescent="0.25">
      <c r="A106" s="47"/>
      <c r="B106" s="48"/>
      <c r="C106" s="49"/>
      <c r="D106" s="19"/>
      <c r="E106" s="50"/>
      <c r="F106" s="50"/>
      <c r="G106" s="50"/>
      <c r="H106" s="51"/>
      <c r="I106" s="52">
        <f>ROUND(ROUND(H106,2)*F106,2)</f>
        <v>0</v>
      </c>
    </row>
    <row r="107" spans="1:9" ht="22.5" customHeight="1" x14ac:dyDescent="0.25">
      <c r="A107" s="1"/>
      <c r="B107" s="1"/>
      <c r="C107" s="1"/>
      <c r="D107" s="1"/>
      <c r="E107" s="1"/>
      <c r="F107" s="1"/>
      <c r="G107" s="1"/>
      <c r="H107" s="78" t="s">
        <v>248</v>
      </c>
      <c r="I107" s="77">
        <f>SUM(I102:I106)</f>
        <v>0</v>
      </c>
    </row>
    <row r="108" spans="1:9" ht="82.5" customHeight="1" x14ac:dyDescent="0.25">
      <c r="A108" s="123" t="s">
        <v>247</v>
      </c>
      <c r="B108" s="123"/>
      <c r="C108" s="123"/>
      <c r="D108" s="123"/>
      <c r="E108" s="123"/>
      <c r="F108" s="123"/>
      <c r="G108" s="123"/>
      <c r="H108" s="123"/>
      <c r="I108" s="123"/>
    </row>
    <row r="109" spans="1:9" x14ac:dyDescent="0.25">
      <c r="A109" s="53"/>
      <c r="B109" s="53"/>
      <c r="C109" s="53"/>
      <c r="D109" s="53"/>
      <c r="E109" s="53"/>
      <c r="F109" s="53"/>
      <c r="G109" s="53"/>
      <c r="H109" s="53"/>
      <c r="I109" s="53"/>
    </row>
    <row r="110" spans="1:9" ht="60" x14ac:dyDescent="0.25">
      <c r="A110" s="54" t="s">
        <v>157</v>
      </c>
      <c r="B110" s="45" t="s">
        <v>168</v>
      </c>
      <c r="C110" s="55" t="s">
        <v>154</v>
      </c>
      <c r="D110" s="55" t="s">
        <v>169</v>
      </c>
      <c r="E110" s="113" t="s">
        <v>170</v>
      </c>
      <c r="F110" s="114"/>
      <c r="G110" s="45" t="s">
        <v>171</v>
      </c>
      <c r="H110" s="56" t="s">
        <v>251</v>
      </c>
      <c r="I110" s="56" t="s">
        <v>252</v>
      </c>
    </row>
    <row r="111" spans="1:9" ht="30" x14ac:dyDescent="0.25">
      <c r="A111" s="80">
        <v>89</v>
      </c>
      <c r="B111" s="34" t="s">
        <v>182</v>
      </c>
      <c r="C111" s="57">
        <v>60</v>
      </c>
      <c r="D111" s="58" t="s">
        <v>178</v>
      </c>
      <c r="E111" s="125"/>
      <c r="F111" s="126"/>
      <c r="G111" s="17"/>
      <c r="H111" s="74"/>
      <c r="I111" s="75">
        <f>ROUND(ROUND(H111,2)*C111,2)</f>
        <v>0</v>
      </c>
    </row>
    <row r="112" spans="1:9" ht="25.5" customHeight="1" x14ac:dyDescent="0.25">
      <c r="A112" s="59"/>
      <c r="B112" s="60"/>
      <c r="C112" s="61"/>
      <c r="D112" s="62"/>
      <c r="E112" s="59"/>
      <c r="F112" s="60"/>
      <c r="G112" s="59"/>
      <c r="H112" s="79" t="s">
        <v>253</v>
      </c>
      <c r="I112" s="76">
        <f>I111</f>
        <v>0</v>
      </c>
    </row>
    <row r="113" spans="1:9" ht="44.25" customHeight="1" x14ac:dyDescent="0.25">
      <c r="A113" s="115"/>
      <c r="B113" s="115"/>
      <c r="C113" s="115"/>
      <c r="D113" s="115"/>
      <c r="E113" s="115"/>
      <c r="F113" s="115"/>
      <c r="G113" s="59"/>
      <c r="H113" s="72"/>
      <c r="I113" s="73"/>
    </row>
    <row r="114" spans="1:9" ht="60" x14ac:dyDescent="0.25">
      <c r="A114" s="113" t="s">
        <v>172</v>
      </c>
      <c r="B114" s="134"/>
      <c r="C114" s="63" t="s">
        <v>173</v>
      </c>
      <c r="D114" s="55" t="s">
        <v>169</v>
      </c>
      <c r="E114" s="127" t="s">
        <v>174</v>
      </c>
      <c r="F114" s="128"/>
      <c r="G114" s="129"/>
      <c r="H114" s="44" t="s">
        <v>175</v>
      </c>
      <c r="I114" s="44" t="s">
        <v>176</v>
      </c>
    </row>
    <row r="115" spans="1:9" ht="32.25" customHeight="1" x14ac:dyDescent="0.25">
      <c r="A115" s="135" t="s">
        <v>255</v>
      </c>
      <c r="B115" s="136"/>
      <c r="C115" s="57">
        <v>21900</v>
      </c>
      <c r="D115" s="58" t="s">
        <v>177</v>
      </c>
      <c r="E115" s="130">
        <v>0.69</v>
      </c>
      <c r="F115" s="131"/>
      <c r="G115" s="131"/>
      <c r="H115" s="64"/>
      <c r="I115" s="65">
        <f>(C115*E115*H115)/1000</f>
        <v>0</v>
      </c>
    </row>
    <row r="116" spans="1:9" x14ac:dyDescent="0.25">
      <c r="A116" s="53"/>
      <c r="B116" s="53"/>
      <c r="C116" s="53"/>
      <c r="D116" s="53"/>
      <c r="E116" s="53"/>
      <c r="F116" s="5"/>
      <c r="G116" s="53"/>
      <c r="H116" s="53"/>
      <c r="I116" s="53"/>
    </row>
    <row r="117" spans="1:9" ht="22.5" customHeight="1" x14ac:dyDescent="0.25">
      <c r="A117" s="132" t="s">
        <v>200</v>
      </c>
      <c r="B117" s="132"/>
      <c r="C117" s="132"/>
      <c r="D117" s="132"/>
      <c r="E117" s="132"/>
      <c r="F117" s="132"/>
      <c r="G117" s="132"/>
      <c r="H117" s="132"/>
      <c r="I117" s="132"/>
    </row>
    <row r="118" spans="1:9" x14ac:dyDescent="0.25">
      <c r="A118" s="66"/>
      <c r="B118" s="5" t="s">
        <v>164</v>
      </c>
      <c r="C118" s="67"/>
      <c r="D118" s="5"/>
      <c r="E118" s="68"/>
      <c r="F118" s="5"/>
      <c r="G118" s="5"/>
      <c r="H118" s="5"/>
      <c r="I118" s="5"/>
    </row>
    <row r="120" spans="1:9" x14ac:dyDescent="0.25">
      <c r="A120" s="81"/>
      <c r="B120" s="81"/>
      <c r="C120" s="82"/>
    </row>
    <row r="121" spans="1:9" x14ac:dyDescent="0.25">
      <c r="A121" s="83"/>
      <c r="B121" s="133"/>
      <c r="C121" s="133"/>
    </row>
    <row r="122" spans="1:9" x14ac:dyDescent="0.25">
      <c r="A122" s="83"/>
      <c r="B122" s="133"/>
      <c r="C122" s="133"/>
    </row>
    <row r="123" spans="1:9" x14ac:dyDescent="0.25">
      <c r="A123" s="83"/>
      <c r="B123" s="133"/>
      <c r="C123" s="133"/>
    </row>
    <row r="124" spans="1:9" x14ac:dyDescent="0.25">
      <c r="A124" s="83"/>
      <c r="B124" s="133"/>
      <c r="C124" s="133"/>
    </row>
    <row r="125" spans="1:9" x14ac:dyDescent="0.25">
      <c r="A125" s="83"/>
      <c r="B125" s="84"/>
      <c r="C125" s="84"/>
    </row>
    <row r="126" spans="1:9" x14ac:dyDescent="0.25">
      <c r="A126" s="83"/>
      <c r="B126" s="133"/>
      <c r="C126" s="133"/>
    </row>
    <row r="127" spans="1:9" x14ac:dyDescent="0.25">
      <c r="A127" s="83"/>
      <c r="B127" s="133"/>
      <c r="C127" s="133"/>
    </row>
  </sheetData>
  <mergeCells count="22">
    <mergeCell ref="E114:G114"/>
    <mergeCell ref="E115:G115"/>
    <mergeCell ref="A117:I117"/>
    <mergeCell ref="B127:C127"/>
    <mergeCell ref="B121:C121"/>
    <mergeCell ref="B122:C122"/>
    <mergeCell ref="B123:C123"/>
    <mergeCell ref="B124:C124"/>
    <mergeCell ref="B126:C126"/>
    <mergeCell ref="A114:B114"/>
    <mergeCell ref="A115:B115"/>
    <mergeCell ref="E110:F110"/>
    <mergeCell ref="A113:F113"/>
    <mergeCell ref="G2:H2"/>
    <mergeCell ref="D5:E5"/>
    <mergeCell ref="B6:I6"/>
    <mergeCell ref="A9:E9"/>
    <mergeCell ref="A8:E8"/>
    <mergeCell ref="A100:B100"/>
    <mergeCell ref="A108:I108"/>
    <mergeCell ref="A98:E98"/>
    <mergeCell ref="E111:F111"/>
  </mergeCell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Formularz oferty (zał nr 1)</vt:lpstr>
      <vt:lpstr>Arkusz cenowy (zał. nr 1a)</vt:lpstr>
      <vt:lpstr>'Arkusz cenowy (zał. nr 1a)'!Obszar_wydruku</vt:lpstr>
    </vt:vector>
  </TitlesOfParts>
  <Company>Szpital Uniwersytecki w Krakowie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Grudzień</dc:creator>
  <cp:lastModifiedBy>Magdalena Gut</cp:lastModifiedBy>
  <cp:lastPrinted>2025-02-24T07:50:48Z</cp:lastPrinted>
  <dcterms:created xsi:type="dcterms:W3CDTF">2025-01-27T11:11:26Z</dcterms:created>
  <dcterms:modified xsi:type="dcterms:W3CDTF">2025-05-05T07:35:02Z</dcterms:modified>
</cp:coreProperties>
</file>