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0720" windowHeight="13104"/>
  </bookViews>
  <sheets>
    <sheet name="ALL" sheetId="1" r:id="rId1"/>
  </sheets>
  <definedNames>
    <definedName name="_xlnm._FilterDatabase" localSheetId="0" hidden="1">ALL!$A$5:$Q$23</definedName>
    <definedName name="EURO">ALL!$V$6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L22" i="1"/>
  <c r="K22" i="1" s="1"/>
  <c r="M22" i="1" s="1"/>
  <c r="L20" i="1"/>
  <c r="L19" i="1"/>
  <c r="K19" i="1" s="1"/>
  <c r="L18" i="1"/>
  <c r="K18" i="1" s="1"/>
  <c r="L17" i="1"/>
  <c r="K17" i="1" s="1"/>
  <c r="M17" i="1" s="1"/>
  <c r="L16" i="1"/>
  <c r="K16" i="1" s="1"/>
  <c r="M16" i="1" s="1"/>
  <c r="L15" i="1"/>
  <c r="K15" i="1" s="1"/>
  <c r="M15" i="1" s="1"/>
  <c r="L14" i="1"/>
  <c r="K14" i="1" s="1"/>
  <c r="M14" i="1" s="1"/>
  <c r="L13" i="1"/>
  <c r="K13" i="1" s="1"/>
  <c r="M13" i="1" s="1"/>
  <c r="L12" i="1"/>
  <c r="L11" i="1"/>
  <c r="K11" i="1" s="1"/>
  <c r="M11" i="1" s="1"/>
  <c r="L10" i="1"/>
  <c r="K10" i="1" s="1"/>
  <c r="M10" i="1" s="1"/>
  <c r="L9" i="1"/>
  <c r="K9" i="1" s="1"/>
  <c r="L8" i="1"/>
  <c r="K20" i="1" l="1"/>
  <c r="M20" i="1" s="1"/>
  <c r="K12" i="1"/>
  <c r="M12" i="1" s="1"/>
  <c r="M19" i="1"/>
  <c r="M18" i="1"/>
  <c r="M9" i="1"/>
  <c r="H20" i="1" l="1"/>
  <c r="G20" i="1" l="1"/>
  <c r="P20" i="1"/>
  <c r="I20" i="1" l="1"/>
  <c r="Q20" i="1" s="1"/>
  <c r="O20" i="1"/>
  <c r="H9" i="1" l="1"/>
  <c r="P9" i="1" s="1"/>
  <c r="H10" i="1"/>
  <c r="H11" i="1"/>
  <c r="H12" i="1"/>
  <c r="H13" i="1"/>
  <c r="P13" i="1" s="1"/>
  <c r="H14" i="1"/>
  <c r="H15" i="1"/>
  <c r="H16" i="1"/>
  <c r="P16" i="1" s="1"/>
  <c r="H17" i="1"/>
  <c r="H18" i="1"/>
  <c r="P18" i="1" s="1"/>
  <c r="H19" i="1"/>
  <c r="P19" i="1" s="1"/>
  <c r="H22" i="1"/>
  <c r="G12" i="1" l="1"/>
  <c r="I12" i="1" s="1"/>
  <c r="Q12" i="1" s="1"/>
  <c r="P12" i="1"/>
  <c r="G11" i="1"/>
  <c r="I11" i="1" s="1"/>
  <c r="Q11" i="1" s="1"/>
  <c r="P11" i="1"/>
  <c r="G10" i="1"/>
  <c r="I10" i="1" s="1"/>
  <c r="Q10" i="1" s="1"/>
  <c r="P10" i="1"/>
  <c r="G17" i="1"/>
  <c r="I17" i="1" s="1"/>
  <c r="Q17" i="1" s="1"/>
  <c r="P17" i="1"/>
  <c r="G22" i="1"/>
  <c r="I22" i="1" s="1"/>
  <c r="Q22" i="1" s="1"/>
  <c r="P22" i="1"/>
  <c r="G15" i="1"/>
  <c r="I15" i="1" s="1"/>
  <c r="Q15" i="1" s="1"/>
  <c r="P15" i="1"/>
  <c r="G14" i="1"/>
  <c r="I14" i="1" s="1"/>
  <c r="Q14" i="1" s="1"/>
  <c r="P14" i="1"/>
  <c r="G9" i="1"/>
  <c r="O9" i="1" s="1"/>
  <c r="G18" i="1"/>
  <c r="G13" i="1"/>
  <c r="G19" i="1"/>
  <c r="G16" i="1"/>
  <c r="O11" i="1" l="1"/>
  <c r="O14" i="1"/>
  <c r="O22" i="1"/>
  <c r="O10" i="1"/>
  <c r="O12" i="1"/>
  <c r="O15" i="1"/>
  <c r="O17" i="1"/>
  <c r="I18" i="1"/>
  <c r="Q18" i="1" s="1"/>
  <c r="O18" i="1"/>
  <c r="I19" i="1"/>
  <c r="Q19" i="1" s="1"/>
  <c r="O19" i="1"/>
  <c r="I16" i="1"/>
  <c r="Q16" i="1" s="1"/>
  <c r="O16" i="1"/>
  <c r="I13" i="1"/>
  <c r="Q13" i="1" s="1"/>
  <c r="O13" i="1"/>
  <c r="I9" i="1"/>
  <c r="Q9" i="1" s="1"/>
  <c r="H8" i="1" l="1"/>
  <c r="H23" i="1" l="1"/>
  <c r="P8" i="1"/>
  <c r="G8" i="1"/>
  <c r="G23" i="1" s="1"/>
  <c r="I8" i="1" l="1"/>
  <c r="K8" i="1" l="1"/>
  <c r="O8" i="1" s="1"/>
  <c r="L23" i="1"/>
  <c r="I23" i="1"/>
  <c r="K23" i="1" l="1"/>
  <c r="M8" i="1"/>
  <c r="M23" i="1" l="1"/>
  <c r="Q8" i="1"/>
  <c r="P23" i="1"/>
  <c r="O23" i="1" l="1"/>
  <c r="Q23" i="1"/>
</calcChain>
</file>

<file path=xl/sharedStrings.xml><?xml version="1.0" encoding="utf-8"?>
<sst xmlns="http://schemas.openxmlformats.org/spreadsheetml/2006/main" count="67" uniqueCount="47">
  <si>
    <t>  / kody  /</t>
  </si>
  <si>
    <t>J.m.</t>
  </si>
  <si>
    <t>Ilość</t>
  </si>
  <si>
    <t>Cena         jedn.          brutto / zł. /</t>
  </si>
  <si>
    <t>Przedmiot  zamówienia </t>
  </si>
  <si>
    <t>szt.</t>
  </si>
  <si>
    <t>Kamera taktyczna MOHOC 2 USB-UVC</t>
  </si>
  <si>
    <t>MH-MH2USB1</t>
  </si>
  <si>
    <t>MH-K9</t>
  </si>
  <si>
    <t>MOHOC® K9 Mount – uprząż dla psa służbowego</t>
  </si>
  <si>
    <t>szt</t>
  </si>
  <si>
    <t>Raspberry Pi 5 16GB</t>
  </si>
  <si>
    <t>Raspberry Pi AI Kit - moduł AI + Raspberry Pi M.2 HAT+ do Raspberry Pi 5</t>
  </si>
  <si>
    <t>Google Coral USB Accelerator - akcelerator Edge TPU ML - ARM Cortex M0</t>
  </si>
  <si>
    <t>Akcelerator Google Coral Mini PCIe Accelerator - G650-04528-01</t>
  </si>
  <si>
    <t>Raspberry Pi Zero 2 W 512MB RAM - WiFi + BT 4.2</t>
  </si>
  <si>
    <t>GPS Garmin Foretrex 801</t>
  </si>
  <si>
    <t>LP</t>
  </si>
  <si>
    <t>Grabber ASUS TUF Capture Box 4K Pro</t>
  </si>
  <si>
    <t>Grabber UNITEK V1167A</t>
  </si>
  <si>
    <t>Konwerter sygnału HDMI na IP z przedłużeniem USB</t>
  </si>
  <si>
    <t>H3613</t>
  </si>
  <si>
    <t>Konwerter sygnału HDMI na IP z przedłużaczem USB - odbiornik</t>
  </si>
  <si>
    <t>H3613R</t>
  </si>
  <si>
    <t>Wartość netto (PLN)</t>
  </si>
  <si>
    <t>Wartość brutto (PLN)</t>
  </si>
  <si>
    <t>Wartość netto (EURO)</t>
  </si>
  <si>
    <t> 90YM00K0-B0EA00</t>
  </si>
  <si>
    <t> V1167A</t>
  </si>
  <si>
    <t> 5904422387136</t>
  </si>
  <si>
    <t> 5056561803906</t>
  </si>
  <si>
    <t> 5056561800004</t>
  </si>
  <si>
    <t> G650-04528-01</t>
  </si>
  <si>
    <t> 193575021935</t>
  </si>
  <si>
    <t>753759317058</t>
  </si>
  <si>
    <t>RAZEM, w tym:</t>
  </si>
  <si>
    <t>Tablet mniejszy TBm (punkt 3.1.5 "Wykazu")</t>
  </si>
  <si>
    <t>ROD PJS450</t>
  </si>
  <si>
    <t>Projektor Mobilny PM (punkt 2.7.4 z "Wykazu")</t>
  </si>
  <si>
    <t>ZAMÓWIENIE PODSTAWOWE</t>
  </si>
  <si>
    <t>ZAMÓWIENIE OPCJONALNE</t>
  </si>
  <si>
    <t>ZAMÓWIENIE PODSTAWOWE + OPCJONALNE</t>
  </si>
  <si>
    <t>Tabela kalkulacyjna dla zadania: "Zakup artykułów elektrotechnicznych dla JW4101"</t>
  </si>
  <si>
    <t>Producent</t>
  </si>
  <si>
    <t>Model</t>
  </si>
  <si>
    <t>Rodzaj produktu (oryginalny/ równoważny)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</si>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</sst>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0_);_(* \(#,##0.00\);_(* &quot;-&quot;??_);_(@_)"/>
    <numFmt numFmtId="165" formatCode="_-[$€-2]\ * #,##0.00_-;\-[$€-2]\ * #,##0.00_-;_-[$€-2]\ * &quot;-&quot;??_-;_-@_-"/>
    <numFmt numFmtId="166" formatCode="_-* #,##0.00\ [$zł-415]_-;\-* #,##0.00\ [$zł-415]_-;_-* &quot;-&quot;??\ [$zł-415]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ptos Narrow"/>
      <family val="2"/>
    </font>
    <font>
      <sz val="11"/>
      <color theme="1"/>
      <name val="Arial"/>
      <family val="2"/>
      <charset val="238"/>
    </font>
    <font>
      <sz val="11"/>
      <name val="Aptos Narrow"/>
      <family val="2"/>
    </font>
    <font>
      <b/>
      <sz val="11"/>
      <color theme="1"/>
      <name val="Aptos Narrow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6" fontId="6" fillId="0" borderId="0" xfId="3" applyNumberFormat="1" applyFont="1" applyAlignment="1">
      <alignment horizontal="center" vertical="center"/>
    </xf>
    <xf numFmtId="166" fontId="6" fillId="0" borderId="0" xfId="3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165" fontId="6" fillId="0" borderId="0" xfId="3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6" fontId="9" fillId="2" borderId="2" xfId="3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6" fontId="9" fillId="0" borderId="1" xfId="3" applyNumberFormat="1" applyFont="1" applyFill="1" applyBorder="1" applyAlignment="1">
      <alignment horizontal="center" vertical="center"/>
    </xf>
    <xf numFmtId="165" fontId="9" fillId="0" borderId="4" xfId="3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166" fontId="12" fillId="4" borderId="16" xfId="3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166" fontId="12" fillId="4" borderId="6" xfId="3" applyNumberFormat="1" applyFont="1" applyFill="1" applyBorder="1" applyAlignment="1">
      <alignment horizontal="center" vertical="center"/>
    </xf>
    <xf numFmtId="165" fontId="12" fillId="4" borderId="7" xfId="3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166" fontId="6" fillId="0" borderId="0" xfId="3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66" fontId="6" fillId="0" borderId="0" xfId="3" applyNumberFormat="1" applyFont="1" applyFill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6" fontId="9" fillId="2" borderId="12" xfId="3" applyNumberFormat="1" applyFont="1" applyFill="1" applyBorder="1" applyAlignment="1">
      <alignment horizontal="center" vertical="center" wrapText="1"/>
    </xf>
    <xf numFmtId="166" fontId="9" fillId="2" borderId="1" xfId="3" applyNumberFormat="1" applyFont="1" applyFill="1" applyBorder="1" applyAlignment="1">
      <alignment horizontal="center" vertical="center" wrapText="1"/>
    </xf>
    <xf numFmtId="166" fontId="9" fillId="2" borderId="13" xfId="3" applyNumberFormat="1" applyFont="1" applyFill="1" applyBorder="1" applyAlignment="1">
      <alignment horizontal="center" vertical="center" wrapText="1"/>
    </xf>
    <xf numFmtId="166" fontId="9" fillId="2" borderId="2" xfId="3" applyNumberFormat="1" applyFont="1" applyFill="1" applyBorder="1" applyAlignment="1">
      <alignment horizontal="center" vertical="center" wrapText="1"/>
    </xf>
    <xf numFmtId="165" fontId="9" fillId="2" borderId="14" xfId="3" applyNumberFormat="1" applyFont="1" applyFill="1" applyBorder="1" applyAlignment="1">
      <alignment horizontal="center" vertical="center" wrapText="1"/>
    </xf>
    <xf numFmtId="165" fontId="9" fillId="2" borderId="4" xfId="3" applyNumberFormat="1" applyFont="1" applyFill="1" applyBorder="1" applyAlignment="1">
      <alignment horizontal="center" vertical="center" wrapText="1"/>
    </xf>
    <xf numFmtId="166" fontId="6" fillId="0" borderId="8" xfId="3" applyNumberFormat="1" applyFont="1" applyBorder="1" applyAlignment="1">
      <alignment horizontal="center" vertical="center"/>
    </xf>
    <xf numFmtId="166" fontId="6" fillId="0" borderId="9" xfId="3" applyNumberFormat="1" applyFont="1" applyBorder="1" applyAlignment="1">
      <alignment horizontal="center" vertical="center"/>
    </xf>
    <xf numFmtId="166" fontId="6" fillId="0" borderId="10" xfId="3" applyNumberFormat="1" applyFont="1" applyBorder="1" applyAlignment="1">
      <alignment horizontal="center" vertical="center"/>
    </xf>
    <xf numFmtId="165" fontId="9" fillId="2" borderId="11" xfId="3" applyNumberFormat="1" applyFont="1" applyFill="1" applyBorder="1" applyAlignment="1">
      <alignment horizontal="center" vertical="center" wrapText="1"/>
    </xf>
    <xf numFmtId="165" fontId="9" fillId="2" borderId="12" xfId="3" applyNumberFormat="1" applyFont="1" applyFill="1" applyBorder="1" applyAlignment="1">
      <alignment horizontal="center" vertical="center" wrapText="1"/>
    </xf>
    <xf numFmtId="165" fontId="9" fillId="2" borderId="3" xfId="3" applyNumberFormat="1" applyFont="1" applyFill="1" applyBorder="1" applyAlignment="1">
      <alignment horizontal="center" vertical="center" wrapText="1"/>
    </xf>
    <xf numFmtId="165" fontId="9" fillId="2" borderId="1" xfId="3" applyNumberFormat="1" applyFont="1" applyFill="1" applyBorder="1" applyAlignment="1">
      <alignment horizontal="center" vertical="center" wrapText="1"/>
    </xf>
    <xf numFmtId="165" fontId="9" fillId="0" borderId="3" xfId="3" applyNumberFormat="1" applyFont="1" applyFill="1" applyBorder="1" applyAlignment="1">
      <alignment horizontal="center" vertical="center"/>
    </xf>
    <xf numFmtId="165" fontId="9" fillId="0" borderId="1" xfId="3" applyNumberFormat="1" applyFont="1" applyFill="1" applyBorder="1" applyAlignment="1">
      <alignment horizontal="center" vertical="center"/>
    </xf>
    <xf numFmtId="166" fontId="6" fillId="0" borderId="0" xfId="3" applyNumberFormat="1" applyFont="1" applyBorder="1" applyAlignment="1">
      <alignment horizontal="center" vertical="center"/>
    </xf>
    <xf numFmtId="165" fontId="9" fillId="2" borderId="13" xfId="3" applyNumberFormat="1" applyFont="1" applyFill="1" applyBorder="1" applyAlignment="1">
      <alignment horizontal="center" vertical="center" wrapText="1"/>
    </xf>
    <xf numFmtId="165" fontId="9" fillId="2" borderId="2" xfId="3" applyNumberFormat="1" applyFont="1" applyFill="1" applyBorder="1" applyAlignment="1">
      <alignment horizontal="center" vertical="center" wrapText="1"/>
    </xf>
    <xf numFmtId="165" fontId="9" fillId="0" borderId="2" xfId="3" applyNumberFormat="1" applyFont="1" applyFill="1" applyBorder="1" applyAlignment="1">
      <alignment horizontal="center" vertical="center"/>
    </xf>
    <xf numFmtId="165" fontId="12" fillId="4" borderId="5" xfId="3" applyNumberFormat="1" applyFont="1" applyFill="1" applyBorder="1" applyAlignment="1">
      <alignment horizontal="center" vertical="center"/>
    </xf>
    <xf numFmtId="165" fontId="12" fillId="4" borderId="6" xfId="3" applyNumberFormat="1" applyFont="1" applyFill="1" applyBorder="1" applyAlignment="1">
      <alignment horizontal="center" vertical="center"/>
    </xf>
    <xf numFmtId="165" fontId="12" fillId="4" borderId="16" xfId="3" applyNumberFormat="1" applyFont="1" applyFill="1" applyBorder="1" applyAlignment="1">
      <alignment horizontal="center" vertical="center"/>
    </xf>
  </cellXfs>
  <cellStyles count="6">
    <cellStyle name="Dziesiętny" xfId="3" builtinId="3"/>
    <cellStyle name="Dziesiętny 2" xfId="5"/>
    <cellStyle name="Normalny" xfId="0" builtinId="0"/>
    <cellStyle name="Normalny 2" xfId="1"/>
    <cellStyle name="Normalny 3" xfId="2"/>
    <cellStyle name="Normalny 3 2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zoomScale="85" zoomScaleNormal="85" workbookViewId="0">
      <pane ySplit="7" topLeftCell="A8" activePane="bottomLeft" state="frozen"/>
      <selection pane="bottomLeft" activeCell="A2" sqref="A2:T2"/>
    </sheetView>
  </sheetViews>
  <sheetFormatPr defaultColWidth="9.33203125" defaultRowHeight="13.2"/>
  <cols>
    <col min="1" max="1" width="4.33203125" style="6" customWidth="1"/>
    <col min="2" max="2" width="51.88671875" style="7" customWidth="1"/>
    <col min="3" max="3" width="18.5546875" style="8" customWidth="1"/>
    <col min="4" max="4" width="4.88671875" style="6" bestFit="1" customWidth="1"/>
    <col min="5" max="5" width="12.88671875" style="5" bestFit="1" customWidth="1"/>
    <col min="6" max="6" width="6.5546875" style="6" customWidth="1"/>
    <col min="7" max="8" width="16.33203125" style="5" customWidth="1"/>
    <col min="9" max="9" width="16.33203125" style="9" customWidth="1"/>
    <col min="10" max="10" width="6.5546875" style="6" customWidth="1"/>
    <col min="11" max="12" width="16.6640625" style="5" customWidth="1"/>
    <col min="13" max="13" width="16.6640625" style="9" customWidth="1"/>
    <col min="14" max="14" width="6.5546875" style="6" customWidth="1"/>
    <col min="15" max="16" width="16.6640625" style="5" customWidth="1"/>
    <col min="17" max="20" width="16.6640625" style="9" customWidth="1"/>
    <col min="21" max="21" width="19" style="6" customWidth="1"/>
    <col min="22" max="22" width="13.33203125" style="6" customWidth="1"/>
    <col min="23" max="16384" width="9.33203125" style="6"/>
  </cols>
  <sheetData>
    <row r="1" spans="1:22">
      <c r="O1" s="33"/>
      <c r="P1" s="33"/>
      <c r="Q1" s="33"/>
      <c r="R1" s="31"/>
      <c r="S1" s="31"/>
      <c r="T1" s="31" t="s">
        <v>46</v>
      </c>
    </row>
    <row r="2" spans="1:22" ht="77.400000000000006" customHeight="1">
      <c r="A2" s="32" t="s">
        <v>42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2" ht="13.8" thickBot="1"/>
    <row r="4" spans="1:22" s="1" customFormat="1" ht="14.4" customHeight="1" thickBot="1">
      <c r="B4" s="2"/>
      <c r="C4" s="3"/>
      <c r="E4" s="4"/>
      <c r="F4" s="48" t="s">
        <v>39</v>
      </c>
      <c r="G4" s="49"/>
      <c r="H4" s="49"/>
      <c r="I4" s="50"/>
      <c r="J4" s="48" t="s">
        <v>40</v>
      </c>
      <c r="K4" s="49"/>
      <c r="L4" s="49"/>
      <c r="M4" s="50"/>
      <c r="N4" s="48" t="s">
        <v>41</v>
      </c>
      <c r="O4" s="49"/>
      <c r="P4" s="49"/>
      <c r="Q4" s="50"/>
      <c r="R4" s="57"/>
      <c r="S4" s="57"/>
      <c r="T4" s="57"/>
    </row>
    <row r="5" spans="1:22" s="10" customFormat="1" ht="12.45" customHeight="1">
      <c r="A5" s="34" t="s">
        <v>17</v>
      </c>
      <c r="B5" s="36" t="s">
        <v>4</v>
      </c>
      <c r="C5" s="38" t="s">
        <v>0</v>
      </c>
      <c r="D5" s="40" t="s">
        <v>1</v>
      </c>
      <c r="E5" s="44" t="s">
        <v>3</v>
      </c>
      <c r="F5" s="34" t="s">
        <v>2</v>
      </c>
      <c r="G5" s="42" t="s">
        <v>24</v>
      </c>
      <c r="H5" s="42" t="s">
        <v>25</v>
      </c>
      <c r="I5" s="46" t="s">
        <v>26</v>
      </c>
      <c r="J5" s="34" t="s">
        <v>2</v>
      </c>
      <c r="K5" s="42" t="s">
        <v>24</v>
      </c>
      <c r="L5" s="42" t="s">
        <v>25</v>
      </c>
      <c r="M5" s="46" t="s">
        <v>26</v>
      </c>
      <c r="N5" s="34" t="s">
        <v>2</v>
      </c>
      <c r="O5" s="42" t="s">
        <v>24</v>
      </c>
      <c r="P5" s="42" t="s">
        <v>25</v>
      </c>
      <c r="Q5" s="58" t="s">
        <v>26</v>
      </c>
      <c r="R5" s="51" t="s">
        <v>45</v>
      </c>
      <c r="S5" s="52" t="s">
        <v>43</v>
      </c>
      <c r="T5" s="46" t="s">
        <v>44</v>
      </c>
    </row>
    <row r="6" spans="1:22" s="10" customFormat="1" ht="13.8">
      <c r="A6" s="35"/>
      <c r="B6" s="37"/>
      <c r="C6" s="39"/>
      <c r="D6" s="41"/>
      <c r="E6" s="45"/>
      <c r="F6" s="35"/>
      <c r="G6" s="43"/>
      <c r="H6" s="43"/>
      <c r="I6" s="47"/>
      <c r="J6" s="35"/>
      <c r="K6" s="43"/>
      <c r="L6" s="43"/>
      <c r="M6" s="47"/>
      <c r="N6" s="35"/>
      <c r="O6" s="43"/>
      <c r="P6" s="43"/>
      <c r="Q6" s="59"/>
      <c r="R6" s="53"/>
      <c r="S6" s="54"/>
      <c r="T6" s="47"/>
      <c r="V6" s="10">
        <v>4.6371000000000002</v>
      </c>
    </row>
    <row r="7" spans="1:22" s="10" customFormat="1" ht="13.8">
      <c r="A7" s="35"/>
      <c r="B7" s="37"/>
      <c r="C7" s="39"/>
      <c r="D7" s="41"/>
      <c r="E7" s="45"/>
      <c r="F7" s="35"/>
      <c r="G7" s="43"/>
      <c r="H7" s="43"/>
      <c r="I7" s="47"/>
      <c r="J7" s="35"/>
      <c r="K7" s="43"/>
      <c r="L7" s="43"/>
      <c r="M7" s="47"/>
      <c r="N7" s="35"/>
      <c r="O7" s="43"/>
      <c r="P7" s="43"/>
      <c r="Q7" s="59"/>
      <c r="R7" s="53"/>
      <c r="S7" s="54"/>
      <c r="T7" s="47"/>
    </row>
    <row r="8" spans="1:22" s="10" customFormat="1" ht="15" customHeight="1">
      <c r="A8" s="11">
        <v>1</v>
      </c>
      <c r="B8" s="28" t="s">
        <v>6</v>
      </c>
      <c r="C8" s="13" t="s">
        <v>7</v>
      </c>
      <c r="D8" s="14" t="s">
        <v>5</v>
      </c>
      <c r="E8" s="15"/>
      <c r="F8" s="16">
        <v>8</v>
      </c>
      <c r="G8" s="17">
        <f t="shared" ref="G8:G20" si="0">H8/1.23</f>
        <v>0</v>
      </c>
      <c r="H8" s="17">
        <f t="shared" ref="H8:H20" si="1">E8*F8</f>
        <v>0</v>
      </c>
      <c r="I8" s="18">
        <f t="shared" ref="I8:I20" si="2">G8/EURO</f>
        <v>0</v>
      </c>
      <c r="J8" s="16">
        <v>0</v>
      </c>
      <c r="K8" s="17">
        <f t="shared" ref="K8:K20" si="3">L8/1.23</f>
        <v>0</v>
      </c>
      <c r="L8" s="17">
        <f t="shared" ref="L8:L20" si="4">J8*E8</f>
        <v>0</v>
      </c>
      <c r="M8" s="18">
        <f t="shared" ref="M8:M20" si="5">K8/EURO</f>
        <v>0</v>
      </c>
      <c r="N8" s="16">
        <f t="shared" ref="N8:N20" si="6">F8+J8</f>
        <v>8</v>
      </c>
      <c r="O8" s="17">
        <f t="shared" ref="O8:O20" si="7">G8+K8</f>
        <v>0</v>
      </c>
      <c r="P8" s="17">
        <f t="shared" ref="P8:P20" si="8">H8+L8</f>
        <v>0</v>
      </c>
      <c r="Q8" s="60">
        <f t="shared" ref="Q8:Q20" si="9">I8+M8</f>
        <v>0</v>
      </c>
      <c r="R8" s="55"/>
      <c r="S8" s="56"/>
      <c r="T8" s="18"/>
    </row>
    <row r="9" spans="1:22" s="10" customFormat="1" ht="15" customHeight="1">
      <c r="A9" s="11">
        <v>2</v>
      </c>
      <c r="B9" s="28" t="s">
        <v>9</v>
      </c>
      <c r="C9" s="13" t="s">
        <v>8</v>
      </c>
      <c r="D9" s="14" t="s">
        <v>5</v>
      </c>
      <c r="E9" s="15"/>
      <c r="F9" s="16">
        <v>2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16">
        <v>0</v>
      </c>
      <c r="K9" s="17">
        <f t="shared" si="3"/>
        <v>0</v>
      </c>
      <c r="L9" s="17">
        <f t="shared" si="4"/>
        <v>0</v>
      </c>
      <c r="M9" s="18">
        <f t="shared" si="5"/>
        <v>0</v>
      </c>
      <c r="N9" s="16">
        <f t="shared" si="6"/>
        <v>2</v>
      </c>
      <c r="O9" s="17">
        <f t="shared" si="7"/>
        <v>0</v>
      </c>
      <c r="P9" s="17">
        <f t="shared" si="8"/>
        <v>0</v>
      </c>
      <c r="Q9" s="60">
        <f t="shared" si="9"/>
        <v>0</v>
      </c>
      <c r="R9" s="55"/>
      <c r="S9" s="56"/>
      <c r="T9" s="18"/>
    </row>
    <row r="10" spans="1:22" s="10" customFormat="1" ht="15" customHeight="1">
      <c r="A10" s="11">
        <v>3</v>
      </c>
      <c r="B10" s="28" t="s">
        <v>36</v>
      </c>
      <c r="C10" s="12">
        <v>589542</v>
      </c>
      <c r="D10" s="14" t="s">
        <v>10</v>
      </c>
      <c r="E10" s="15"/>
      <c r="F10" s="16">
        <v>10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16">
        <v>2</v>
      </c>
      <c r="K10" s="17">
        <f t="shared" si="3"/>
        <v>0</v>
      </c>
      <c r="L10" s="17">
        <f t="shared" si="4"/>
        <v>0</v>
      </c>
      <c r="M10" s="18">
        <f t="shared" si="5"/>
        <v>0</v>
      </c>
      <c r="N10" s="16">
        <f t="shared" si="6"/>
        <v>12</v>
      </c>
      <c r="O10" s="17">
        <f t="shared" si="7"/>
        <v>0</v>
      </c>
      <c r="P10" s="17">
        <f t="shared" si="8"/>
        <v>0</v>
      </c>
      <c r="Q10" s="60">
        <f t="shared" si="9"/>
        <v>0</v>
      </c>
      <c r="R10" s="55"/>
      <c r="S10" s="56"/>
      <c r="T10" s="18"/>
    </row>
    <row r="11" spans="1:22" s="10" customFormat="1" ht="15" customHeight="1">
      <c r="A11" s="11">
        <v>4</v>
      </c>
      <c r="B11" s="28" t="s">
        <v>20</v>
      </c>
      <c r="C11" s="12" t="s">
        <v>21</v>
      </c>
      <c r="D11" s="14" t="s">
        <v>10</v>
      </c>
      <c r="E11" s="15"/>
      <c r="F11" s="16">
        <v>1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16">
        <v>1</v>
      </c>
      <c r="K11" s="17">
        <f t="shared" si="3"/>
        <v>0</v>
      </c>
      <c r="L11" s="17">
        <f t="shared" si="4"/>
        <v>0</v>
      </c>
      <c r="M11" s="18">
        <f t="shared" si="5"/>
        <v>0</v>
      </c>
      <c r="N11" s="16">
        <f t="shared" si="6"/>
        <v>2</v>
      </c>
      <c r="O11" s="17">
        <f t="shared" si="7"/>
        <v>0</v>
      </c>
      <c r="P11" s="17">
        <f t="shared" si="8"/>
        <v>0</v>
      </c>
      <c r="Q11" s="60">
        <f t="shared" si="9"/>
        <v>0</v>
      </c>
      <c r="R11" s="55"/>
      <c r="S11" s="56"/>
      <c r="T11" s="18"/>
    </row>
    <row r="12" spans="1:22" s="10" customFormat="1" ht="27.6">
      <c r="A12" s="11">
        <v>5</v>
      </c>
      <c r="B12" s="28" t="s">
        <v>22</v>
      </c>
      <c r="C12" s="12" t="s">
        <v>23</v>
      </c>
      <c r="D12" s="14" t="s">
        <v>10</v>
      </c>
      <c r="E12" s="15"/>
      <c r="F12" s="16">
        <v>4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16">
        <v>4</v>
      </c>
      <c r="K12" s="17">
        <f t="shared" si="3"/>
        <v>0</v>
      </c>
      <c r="L12" s="17">
        <f t="shared" si="4"/>
        <v>0</v>
      </c>
      <c r="M12" s="18">
        <f t="shared" si="5"/>
        <v>0</v>
      </c>
      <c r="N12" s="16">
        <f t="shared" si="6"/>
        <v>8</v>
      </c>
      <c r="O12" s="17">
        <f t="shared" si="7"/>
        <v>0</v>
      </c>
      <c r="P12" s="17">
        <f t="shared" si="8"/>
        <v>0</v>
      </c>
      <c r="Q12" s="60">
        <f t="shared" si="9"/>
        <v>0</v>
      </c>
      <c r="R12" s="55"/>
      <c r="S12" s="56"/>
      <c r="T12" s="18"/>
    </row>
    <row r="13" spans="1:22" s="10" customFormat="1" ht="15" customHeight="1">
      <c r="A13" s="11">
        <v>6</v>
      </c>
      <c r="B13" s="28" t="s">
        <v>16</v>
      </c>
      <c r="C13" s="19" t="s">
        <v>34</v>
      </c>
      <c r="D13" s="14" t="s">
        <v>5</v>
      </c>
      <c r="E13" s="15"/>
      <c r="F13" s="16">
        <v>20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16">
        <v>0</v>
      </c>
      <c r="K13" s="17">
        <f t="shared" si="3"/>
        <v>0</v>
      </c>
      <c r="L13" s="17">
        <f t="shared" si="4"/>
        <v>0</v>
      </c>
      <c r="M13" s="18">
        <f t="shared" si="5"/>
        <v>0</v>
      </c>
      <c r="N13" s="16">
        <f t="shared" si="6"/>
        <v>20</v>
      </c>
      <c r="O13" s="17">
        <f t="shared" si="7"/>
        <v>0</v>
      </c>
      <c r="P13" s="17">
        <f t="shared" si="8"/>
        <v>0</v>
      </c>
      <c r="Q13" s="60">
        <f t="shared" si="9"/>
        <v>0</v>
      </c>
      <c r="R13" s="55"/>
      <c r="S13" s="56"/>
      <c r="T13" s="18"/>
    </row>
    <row r="14" spans="1:22" s="10" customFormat="1" ht="15" customHeight="1">
      <c r="A14" s="11">
        <v>7</v>
      </c>
      <c r="B14" s="29" t="s">
        <v>18</v>
      </c>
      <c r="C14" s="13" t="s">
        <v>27</v>
      </c>
      <c r="D14" s="14" t="s">
        <v>5</v>
      </c>
      <c r="E14" s="15"/>
      <c r="F14" s="16">
        <v>3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16">
        <v>1</v>
      </c>
      <c r="K14" s="17">
        <f t="shared" si="3"/>
        <v>0</v>
      </c>
      <c r="L14" s="17">
        <f t="shared" si="4"/>
        <v>0</v>
      </c>
      <c r="M14" s="18">
        <f t="shared" si="5"/>
        <v>0</v>
      </c>
      <c r="N14" s="16">
        <f t="shared" si="6"/>
        <v>4</v>
      </c>
      <c r="O14" s="17">
        <f t="shared" si="7"/>
        <v>0</v>
      </c>
      <c r="P14" s="17">
        <f t="shared" si="8"/>
        <v>0</v>
      </c>
      <c r="Q14" s="60">
        <f t="shared" si="9"/>
        <v>0</v>
      </c>
      <c r="R14" s="55"/>
      <c r="S14" s="56"/>
      <c r="T14" s="18"/>
    </row>
    <row r="15" spans="1:22" s="10" customFormat="1" ht="15" customHeight="1">
      <c r="A15" s="11">
        <v>8</v>
      </c>
      <c r="B15" s="29" t="s">
        <v>19</v>
      </c>
      <c r="C15" s="13" t="s">
        <v>28</v>
      </c>
      <c r="D15" s="14" t="s">
        <v>5</v>
      </c>
      <c r="E15" s="15"/>
      <c r="F15" s="16">
        <v>6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16">
        <v>2</v>
      </c>
      <c r="K15" s="17">
        <f t="shared" si="3"/>
        <v>0</v>
      </c>
      <c r="L15" s="17">
        <f t="shared" si="4"/>
        <v>0</v>
      </c>
      <c r="M15" s="18">
        <f t="shared" si="5"/>
        <v>0</v>
      </c>
      <c r="N15" s="16">
        <f t="shared" si="6"/>
        <v>8</v>
      </c>
      <c r="O15" s="17">
        <f t="shared" si="7"/>
        <v>0</v>
      </c>
      <c r="P15" s="17">
        <f t="shared" si="8"/>
        <v>0</v>
      </c>
      <c r="Q15" s="60">
        <f t="shared" si="9"/>
        <v>0</v>
      </c>
      <c r="R15" s="55"/>
      <c r="S15" s="56"/>
      <c r="T15" s="18"/>
    </row>
    <row r="16" spans="1:22" s="10" customFormat="1" ht="15" customHeight="1">
      <c r="A16" s="11">
        <v>9</v>
      </c>
      <c r="B16" s="28" t="s">
        <v>11</v>
      </c>
      <c r="C16" s="12" t="s">
        <v>29</v>
      </c>
      <c r="D16" s="14" t="s">
        <v>5</v>
      </c>
      <c r="E16" s="15"/>
      <c r="F16" s="16">
        <v>5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16">
        <v>2</v>
      </c>
      <c r="K16" s="17">
        <f t="shared" si="3"/>
        <v>0</v>
      </c>
      <c r="L16" s="17">
        <f t="shared" si="4"/>
        <v>0</v>
      </c>
      <c r="M16" s="18">
        <f t="shared" si="5"/>
        <v>0</v>
      </c>
      <c r="N16" s="16">
        <f t="shared" si="6"/>
        <v>7</v>
      </c>
      <c r="O16" s="17">
        <f t="shared" si="7"/>
        <v>0</v>
      </c>
      <c r="P16" s="17">
        <f t="shared" si="8"/>
        <v>0</v>
      </c>
      <c r="Q16" s="60">
        <f t="shared" si="9"/>
        <v>0</v>
      </c>
      <c r="R16" s="55"/>
      <c r="S16" s="56"/>
      <c r="T16" s="18"/>
    </row>
    <row r="17" spans="1:20" s="10" customFormat="1" ht="27.6">
      <c r="A17" s="11">
        <v>10</v>
      </c>
      <c r="B17" s="28" t="s">
        <v>12</v>
      </c>
      <c r="C17" s="12" t="s">
        <v>30</v>
      </c>
      <c r="D17" s="14" t="s">
        <v>5</v>
      </c>
      <c r="E17" s="15"/>
      <c r="F17" s="16">
        <v>5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16">
        <v>2</v>
      </c>
      <c r="K17" s="17">
        <f t="shared" si="3"/>
        <v>0</v>
      </c>
      <c r="L17" s="17">
        <f t="shared" si="4"/>
        <v>0</v>
      </c>
      <c r="M17" s="18">
        <f t="shared" si="5"/>
        <v>0</v>
      </c>
      <c r="N17" s="16">
        <f t="shared" si="6"/>
        <v>7</v>
      </c>
      <c r="O17" s="17">
        <f t="shared" si="7"/>
        <v>0</v>
      </c>
      <c r="P17" s="17">
        <f t="shared" si="8"/>
        <v>0</v>
      </c>
      <c r="Q17" s="60">
        <f t="shared" si="9"/>
        <v>0</v>
      </c>
      <c r="R17" s="55"/>
      <c r="S17" s="56"/>
      <c r="T17" s="18"/>
    </row>
    <row r="18" spans="1:20" s="10" customFormat="1" ht="15" customHeight="1">
      <c r="A18" s="11">
        <v>11</v>
      </c>
      <c r="B18" s="28" t="s">
        <v>15</v>
      </c>
      <c r="C18" s="12" t="s">
        <v>31</v>
      </c>
      <c r="D18" s="14" t="s">
        <v>5</v>
      </c>
      <c r="E18" s="15"/>
      <c r="F18" s="16">
        <v>10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16">
        <v>5</v>
      </c>
      <c r="K18" s="17">
        <f t="shared" si="3"/>
        <v>0</v>
      </c>
      <c r="L18" s="17">
        <f t="shared" si="4"/>
        <v>0</v>
      </c>
      <c r="M18" s="18">
        <f t="shared" si="5"/>
        <v>0</v>
      </c>
      <c r="N18" s="16">
        <f t="shared" si="6"/>
        <v>15</v>
      </c>
      <c r="O18" s="17">
        <f t="shared" si="7"/>
        <v>0</v>
      </c>
      <c r="P18" s="17">
        <f t="shared" si="8"/>
        <v>0</v>
      </c>
      <c r="Q18" s="60">
        <f t="shared" si="9"/>
        <v>0</v>
      </c>
      <c r="R18" s="55"/>
      <c r="S18" s="56"/>
      <c r="T18" s="18"/>
    </row>
    <row r="19" spans="1:20" s="10" customFormat="1" ht="27.6">
      <c r="A19" s="11">
        <v>12</v>
      </c>
      <c r="B19" s="28" t="s">
        <v>14</v>
      </c>
      <c r="C19" s="12" t="s">
        <v>32</v>
      </c>
      <c r="D19" s="14" t="s">
        <v>5</v>
      </c>
      <c r="E19" s="15"/>
      <c r="F19" s="16">
        <v>5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16">
        <v>2</v>
      </c>
      <c r="K19" s="17">
        <f t="shared" si="3"/>
        <v>0</v>
      </c>
      <c r="L19" s="17">
        <f t="shared" si="4"/>
        <v>0</v>
      </c>
      <c r="M19" s="18">
        <f t="shared" si="5"/>
        <v>0</v>
      </c>
      <c r="N19" s="16">
        <f t="shared" si="6"/>
        <v>7</v>
      </c>
      <c r="O19" s="17">
        <f t="shared" si="7"/>
        <v>0</v>
      </c>
      <c r="P19" s="17">
        <f t="shared" si="8"/>
        <v>0</v>
      </c>
      <c r="Q19" s="60">
        <f t="shared" si="9"/>
        <v>0</v>
      </c>
      <c r="R19" s="55"/>
      <c r="S19" s="56"/>
      <c r="T19" s="18"/>
    </row>
    <row r="20" spans="1:20" s="10" customFormat="1" ht="15" customHeight="1">
      <c r="A20" s="11">
        <v>13</v>
      </c>
      <c r="B20" s="28" t="s">
        <v>38</v>
      </c>
      <c r="C20" s="13" t="s">
        <v>37</v>
      </c>
      <c r="D20" s="14" t="s">
        <v>5</v>
      </c>
      <c r="E20" s="15"/>
      <c r="F20" s="16">
        <v>9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16">
        <v>0</v>
      </c>
      <c r="K20" s="17">
        <f t="shared" si="3"/>
        <v>0</v>
      </c>
      <c r="L20" s="17">
        <f t="shared" si="4"/>
        <v>0</v>
      </c>
      <c r="M20" s="18">
        <f t="shared" si="5"/>
        <v>0</v>
      </c>
      <c r="N20" s="16">
        <f t="shared" si="6"/>
        <v>9</v>
      </c>
      <c r="O20" s="17">
        <f t="shared" si="7"/>
        <v>0</v>
      </c>
      <c r="P20" s="17">
        <f t="shared" si="8"/>
        <v>0</v>
      </c>
      <c r="Q20" s="60">
        <f t="shared" si="9"/>
        <v>0</v>
      </c>
      <c r="R20" s="55"/>
      <c r="S20" s="56"/>
      <c r="T20" s="18"/>
    </row>
    <row r="21" spans="1:20" s="10" customFormat="1" ht="15" hidden="1" customHeight="1">
      <c r="A21" s="11">
        <v>14</v>
      </c>
      <c r="B21" s="30"/>
      <c r="C21" s="13"/>
      <c r="D21" s="14"/>
      <c r="E21" s="15"/>
      <c r="F21" s="16"/>
      <c r="G21" s="17"/>
      <c r="H21" s="17"/>
      <c r="I21" s="18"/>
      <c r="J21" s="16"/>
      <c r="K21" s="17"/>
      <c r="L21" s="17"/>
      <c r="M21" s="18"/>
      <c r="N21" s="16"/>
      <c r="O21" s="17"/>
      <c r="P21" s="17"/>
      <c r="Q21" s="60"/>
      <c r="R21" s="55"/>
      <c r="S21" s="56"/>
      <c r="T21" s="18"/>
    </row>
    <row r="22" spans="1:20" s="10" customFormat="1" ht="27.6">
      <c r="A22" s="11">
        <v>14</v>
      </c>
      <c r="B22" s="28" t="s">
        <v>13</v>
      </c>
      <c r="C22" s="12" t="s">
        <v>33</v>
      </c>
      <c r="D22" s="14" t="s">
        <v>5</v>
      </c>
      <c r="E22" s="15"/>
      <c r="F22" s="16">
        <v>5</v>
      </c>
      <c r="G22" s="17">
        <f>H22/1.23</f>
        <v>0</v>
      </c>
      <c r="H22" s="17">
        <f>E22*F22</f>
        <v>0</v>
      </c>
      <c r="I22" s="18">
        <f>G22/EURO</f>
        <v>0</v>
      </c>
      <c r="J22" s="16">
        <v>2</v>
      </c>
      <c r="K22" s="17">
        <f>L22/1.23</f>
        <v>0</v>
      </c>
      <c r="L22" s="17">
        <f>J22*E22</f>
        <v>0</v>
      </c>
      <c r="M22" s="18">
        <f>K22/EURO</f>
        <v>0</v>
      </c>
      <c r="N22" s="16">
        <f>F22+J22</f>
        <v>7</v>
      </c>
      <c r="O22" s="17">
        <f>G22+K22</f>
        <v>0</v>
      </c>
      <c r="P22" s="17">
        <f>H22+L22</f>
        <v>0</v>
      </c>
      <c r="Q22" s="60">
        <f>I22+M22</f>
        <v>0</v>
      </c>
      <c r="R22" s="55"/>
      <c r="S22" s="56"/>
      <c r="T22" s="18"/>
    </row>
    <row r="23" spans="1:20" s="20" customFormat="1" ht="15" customHeight="1" thickBot="1">
      <c r="A23" s="21"/>
      <c r="B23" s="22" t="s">
        <v>35</v>
      </c>
      <c r="C23" s="22"/>
      <c r="D23" s="23"/>
      <c r="E23" s="24"/>
      <c r="F23" s="25"/>
      <c r="G23" s="26">
        <f>SUM(G8:G22)</f>
        <v>0</v>
      </c>
      <c r="H23" s="26">
        <f>SUM(H8:H22)</f>
        <v>0</v>
      </c>
      <c r="I23" s="27">
        <f>SUM(I8:I22)</f>
        <v>0</v>
      </c>
      <c r="J23" s="25"/>
      <c r="K23" s="26">
        <f>SUM(K8:K22)</f>
        <v>0</v>
      </c>
      <c r="L23" s="26">
        <f>SUM(L8:L22)</f>
        <v>0</v>
      </c>
      <c r="M23" s="27">
        <f>SUM(M8:M22)</f>
        <v>0</v>
      </c>
      <c r="N23" s="25"/>
      <c r="O23" s="26">
        <f>SUM(O8:O22)</f>
        <v>0</v>
      </c>
      <c r="P23" s="26">
        <f>SUM(P8:P22)</f>
        <v>0</v>
      </c>
      <c r="Q23" s="63">
        <f>SUM(Q8:Q22)</f>
        <v>0</v>
      </c>
      <c r="R23" s="61"/>
      <c r="S23" s="62"/>
      <c r="T23" s="27"/>
    </row>
  </sheetData>
  <autoFilter ref="A5:Q72"/>
  <mergeCells count="25">
    <mergeCell ref="R5:R7"/>
    <mergeCell ref="S5:S7"/>
    <mergeCell ref="T5:T7"/>
    <mergeCell ref="A2:T2"/>
    <mergeCell ref="J4:M4"/>
    <mergeCell ref="N4:Q4"/>
    <mergeCell ref="N5:N7"/>
    <mergeCell ref="O5:O7"/>
    <mergeCell ref="P5:P7"/>
    <mergeCell ref="Q5:Q7"/>
    <mergeCell ref="O1:Q1"/>
    <mergeCell ref="A5:A7"/>
    <mergeCell ref="B5:B7"/>
    <mergeCell ref="C5:C7"/>
    <mergeCell ref="D5:D7"/>
    <mergeCell ref="F5:F7"/>
    <mergeCell ref="H5:H7"/>
    <mergeCell ref="E5:E7"/>
    <mergeCell ref="G5:G7"/>
    <mergeCell ref="I5:I7"/>
    <mergeCell ref="K5:K7"/>
    <mergeCell ref="L5:L7"/>
    <mergeCell ref="M5:M7"/>
    <mergeCell ref="F4:I4"/>
    <mergeCell ref="J5:J7"/>
  </mergeCells>
  <phoneticPr fontId="4" type="noConversion"/>
  <conditionalFormatting sqref="B21">
    <cfRule type="duplicateValues" dxfId="5" priority="18"/>
  </conditionalFormatting>
  <conditionalFormatting sqref="B88:B1048576 B5:B20 B22:B23">
    <cfRule type="duplicateValues" dxfId="4" priority="248"/>
  </conditionalFormatting>
  <conditionalFormatting sqref="C21">
    <cfRule type="duplicateValues" dxfId="3" priority="1"/>
    <cfRule type="duplicateValues" dxfId="2" priority="2"/>
  </conditionalFormatting>
  <conditionalFormatting sqref="C88:C1048576 C5:C20 C22:C23">
    <cfRule type="duplicateValues" dxfId="1" priority="260"/>
    <cfRule type="duplicateValues" dxfId="0" priority="261"/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CCDE000-B250-45AC-A57E-7FD051D816C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ALL</vt:lpstr>
      <vt:lpstr>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2025-04-07T11:40:32Z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879fd2e3-2fdf-414a-8ff2-1d566b5dbe14</vt:lpwstr>
  </property>
  <property fmtid="{D5CDD505-2E9C-101B-9397-08002B2CF9AE}" pid="3" name="bjSaver">
    <vt:lpwstr>4pn+lBuxtj0TR5LtuTezxkmyiw6ujvEe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10.68.202.228</vt:lpwstr>
  </property>
</Properties>
</file>