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ik00051014\foldery\rnowakowski\Desktop\AZ-P.2023.26 Nici\"/>
    </mc:Choice>
  </mc:AlternateContent>
  <xr:revisionPtr revIDLastSave="0" documentId="13_ncr:1_{8F70EB42-3965-4551-B458-1D666B7FC490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Zadanie 1" sheetId="1" r:id="rId1"/>
    <sheet name="Zadanie 2" sheetId="12" r:id="rId2"/>
    <sheet name="Zadanie 3" sheetId="11" r:id="rId3"/>
    <sheet name="Zadanie 4" sheetId="4" r:id="rId4"/>
    <sheet name="Zadanie 5" sheetId="5" r:id="rId5"/>
    <sheet name="Zadanie  6" sheetId="6" r:id="rId6"/>
    <sheet name="Zadanie 7" sheetId="7" r:id="rId7"/>
    <sheet name="Zadanie 8" sheetId="8" r:id="rId8"/>
    <sheet name="Zadanie 9" sheetId="9" r:id="rId9"/>
    <sheet name="Zadanie 10" sheetId="14" r:id="rId10"/>
  </sheets>
  <definedNames>
    <definedName name="_xlnm.Print_Area" localSheetId="5">'Zadanie  6'!$A$1:$K$8</definedName>
    <definedName name="_xlnm.Print_Area" localSheetId="0">'Zadanie 1'!$A$1:$K$59</definedName>
    <definedName name="_xlnm.Print_Area" localSheetId="9">'Zadanie 10'!$A$1:$K$12</definedName>
    <definedName name="_xlnm.Print_Area" localSheetId="1">'Zadanie 2'!$A$1:$K$39</definedName>
    <definedName name="_xlnm.Print_Area" localSheetId="2">'Zadanie 3'!$A$1:$K$29</definedName>
    <definedName name="_xlnm.Print_Area" localSheetId="3">'Zadanie 4'!$A$1:$K$17</definedName>
    <definedName name="_xlnm.Print_Area" localSheetId="4">'Zadanie 5'!$A$1:$K$23</definedName>
    <definedName name="_xlnm.Print_Area" localSheetId="6">'Zadanie 7'!$A$2:$K$31</definedName>
    <definedName name="_xlnm.Print_Area" localSheetId="7">'Zadanie 8'!$A$2:$K$24</definedName>
    <definedName name="_xlnm.Print_Area" localSheetId="8">'Zadanie 9'!$A$2:$K$23</definedName>
  </definedNames>
  <calcPr calcId="191029" fullPrecision="0"/>
</workbook>
</file>

<file path=xl/calcChain.xml><?xml version="1.0" encoding="utf-8"?>
<calcChain xmlns="http://schemas.openxmlformats.org/spreadsheetml/2006/main">
  <c r="I7" i="14" l="1"/>
  <c r="I8" i="14"/>
  <c r="I9" i="14"/>
  <c r="I10" i="14"/>
  <c r="I11" i="14"/>
  <c r="I14" i="12" l="1"/>
  <c r="I15" i="12"/>
  <c r="K14" i="9" l="1"/>
  <c r="K20" i="9"/>
  <c r="I11" i="9"/>
  <c r="I12" i="9"/>
  <c r="K12" i="9" s="1"/>
  <c r="I13" i="9"/>
  <c r="K13" i="9" s="1"/>
  <c r="I14" i="9"/>
  <c r="I15" i="9"/>
  <c r="K15" i="9" s="1"/>
  <c r="I17" i="9"/>
  <c r="K17" i="9" s="1"/>
  <c r="I18" i="9"/>
  <c r="K18" i="9" s="1"/>
  <c r="I19" i="9"/>
  <c r="K19" i="9" s="1"/>
  <c r="I20" i="9"/>
  <c r="K11" i="8"/>
  <c r="K12" i="8"/>
  <c r="K15" i="8"/>
  <c r="I10" i="8"/>
  <c r="K10" i="8" s="1"/>
  <c r="I11" i="8"/>
  <c r="I12" i="8"/>
  <c r="I13" i="8"/>
  <c r="K13" i="8" s="1"/>
  <c r="I14" i="8"/>
  <c r="K14" i="8" s="1"/>
  <c r="I15" i="8"/>
  <c r="K9" i="7"/>
  <c r="K10" i="7"/>
  <c r="K13" i="7"/>
  <c r="K14" i="7"/>
  <c r="K17" i="7"/>
  <c r="K18" i="7"/>
  <c r="K21" i="7"/>
  <c r="K22" i="7"/>
  <c r="I9" i="7"/>
  <c r="I10" i="7"/>
  <c r="I11" i="7"/>
  <c r="K11" i="7" s="1"/>
  <c r="I12" i="7"/>
  <c r="K12" i="7" s="1"/>
  <c r="I13" i="7"/>
  <c r="I14" i="7"/>
  <c r="I15" i="7"/>
  <c r="K15" i="7" s="1"/>
  <c r="I16" i="7"/>
  <c r="K16" i="7" s="1"/>
  <c r="I17" i="7"/>
  <c r="I18" i="7"/>
  <c r="I19" i="7"/>
  <c r="K19" i="7" s="1"/>
  <c r="I20" i="7"/>
  <c r="K20" i="7" s="1"/>
  <c r="I21" i="7"/>
  <c r="I22" i="7"/>
  <c r="I8" i="5"/>
  <c r="I9" i="5"/>
  <c r="I10" i="5"/>
  <c r="K10" i="5" s="1"/>
  <c r="I11" i="5"/>
  <c r="K11" i="5" s="1"/>
  <c r="I12" i="5"/>
  <c r="I13" i="5"/>
  <c r="I14" i="5"/>
  <c r="I15" i="5"/>
  <c r="K15" i="5" s="1"/>
  <c r="I16" i="5"/>
  <c r="K16" i="5" s="1"/>
  <c r="I17" i="5"/>
  <c r="K17" i="5" s="1"/>
  <c r="I18" i="5"/>
  <c r="K18" i="5" s="1"/>
  <c r="I19" i="5"/>
  <c r="K19" i="5" s="1"/>
  <c r="I20" i="5"/>
  <c r="K8" i="5"/>
  <c r="K9" i="5"/>
  <c r="K12" i="5"/>
  <c r="K13" i="5"/>
  <c r="K14" i="5"/>
  <c r="K20" i="5"/>
  <c r="K8" i="4"/>
  <c r="K9" i="4"/>
  <c r="K10" i="4"/>
  <c r="K12" i="4"/>
  <c r="K13" i="4"/>
  <c r="K14" i="4"/>
  <c r="I8" i="4"/>
  <c r="I9" i="4"/>
  <c r="I10" i="4"/>
  <c r="I11" i="4"/>
  <c r="K11" i="4" s="1"/>
  <c r="I12" i="4"/>
  <c r="I13" i="4"/>
  <c r="I14" i="4"/>
  <c r="K11" i="9" l="1"/>
  <c r="K12" i="11"/>
  <c r="K16" i="11"/>
  <c r="I9" i="11"/>
  <c r="K9" i="11" s="1"/>
  <c r="I10" i="11"/>
  <c r="K10" i="11" s="1"/>
  <c r="I11" i="11"/>
  <c r="K11" i="11" s="1"/>
  <c r="I12" i="11"/>
  <c r="I13" i="11"/>
  <c r="K13" i="11" s="1"/>
  <c r="I14" i="11"/>
  <c r="K14" i="11" s="1"/>
  <c r="I15" i="11"/>
  <c r="K15" i="11" s="1"/>
  <c r="I16" i="11"/>
  <c r="I17" i="11"/>
  <c r="K17" i="11" s="1"/>
  <c r="I18" i="11"/>
  <c r="K18" i="11" s="1"/>
  <c r="I19" i="11"/>
  <c r="K19" i="11" s="1"/>
  <c r="I20" i="11"/>
  <c r="K20" i="11" s="1"/>
  <c r="I21" i="11"/>
  <c r="K21" i="11" s="1"/>
  <c r="I22" i="11"/>
  <c r="K22" i="11" s="1"/>
  <c r="I23" i="11"/>
  <c r="K23" i="11" s="1"/>
  <c r="I24" i="11"/>
  <c r="K24" i="11" s="1"/>
  <c r="K11" i="12" l="1"/>
  <c r="K12" i="12"/>
  <c r="K14" i="12"/>
  <c r="K15" i="12"/>
  <c r="I9" i="12"/>
  <c r="K9" i="12" s="1"/>
  <c r="I11" i="12"/>
  <c r="I12" i="12"/>
  <c r="I17" i="12"/>
  <c r="K17" i="12" s="1"/>
  <c r="I19" i="12"/>
  <c r="K19" i="12" s="1"/>
  <c r="I21" i="12"/>
  <c r="K21" i="12" s="1"/>
  <c r="I22" i="12"/>
  <c r="K22" i="12" s="1"/>
  <c r="I23" i="12"/>
  <c r="K23" i="12" s="1"/>
  <c r="I24" i="12"/>
  <c r="K24" i="12" s="1"/>
  <c r="I26" i="12"/>
  <c r="K26" i="12" s="1"/>
  <c r="I28" i="12"/>
  <c r="K28" i="12" s="1"/>
  <c r="I29" i="12"/>
  <c r="K29" i="12" s="1"/>
  <c r="I31" i="12"/>
  <c r="K31" i="12" s="1"/>
  <c r="I32" i="12"/>
  <c r="K32" i="12" s="1"/>
  <c r="I33" i="12"/>
  <c r="K33" i="12" s="1"/>
  <c r="I34" i="12"/>
  <c r="K34" i="12" s="1"/>
  <c r="I35" i="12"/>
  <c r="K35" i="12" s="1"/>
  <c r="I36" i="12"/>
  <c r="K36" i="12" s="1"/>
  <c r="I37" i="12"/>
  <c r="K37" i="12" s="1"/>
  <c r="I38" i="12"/>
  <c r="K38" i="12" s="1"/>
  <c r="I14" i="1"/>
  <c r="I15" i="1"/>
  <c r="I16" i="1"/>
  <c r="K16" i="1" s="1"/>
  <c r="I17" i="1"/>
  <c r="I18" i="1"/>
  <c r="I19" i="1"/>
  <c r="I20" i="1"/>
  <c r="K20" i="1" s="1"/>
  <c r="I21" i="1"/>
  <c r="K21" i="1" s="1"/>
  <c r="I22" i="1"/>
  <c r="I23" i="1"/>
  <c r="K23" i="1" s="1"/>
  <c r="I24" i="1"/>
  <c r="K24" i="1" s="1"/>
  <c r="I25" i="1"/>
  <c r="K25" i="1" s="1"/>
  <c r="I26" i="1"/>
  <c r="I27" i="1"/>
  <c r="K27" i="1" s="1"/>
  <c r="I28" i="1"/>
  <c r="K28" i="1" s="1"/>
  <c r="I29" i="1"/>
  <c r="I30" i="1"/>
  <c r="I31" i="1"/>
  <c r="I32" i="1"/>
  <c r="K32" i="1" s="1"/>
  <c r="I33" i="1"/>
  <c r="K33" i="1" s="1"/>
  <c r="I34" i="1"/>
  <c r="K34" i="1" s="1"/>
  <c r="I35" i="1"/>
  <c r="I36" i="1"/>
  <c r="K36" i="1" s="1"/>
  <c r="I37" i="1"/>
  <c r="K37" i="1" s="1"/>
  <c r="I38" i="1"/>
  <c r="I39" i="1"/>
  <c r="I40" i="1"/>
  <c r="K40" i="1" s="1"/>
  <c r="I41" i="1"/>
  <c r="K41" i="1" s="1"/>
  <c r="I42" i="1"/>
  <c r="I43" i="1"/>
  <c r="K43" i="1" s="1"/>
  <c r="I44" i="1"/>
  <c r="K44" i="1" s="1"/>
  <c r="I45" i="1"/>
  <c r="K45" i="1" s="1"/>
  <c r="I46" i="1"/>
  <c r="I47" i="1"/>
  <c r="I48" i="1"/>
  <c r="K48" i="1" s="1"/>
  <c r="I49" i="1"/>
  <c r="I50" i="1"/>
  <c r="K50" i="1" s="1"/>
  <c r="I51" i="1"/>
  <c r="K51" i="1" s="1"/>
  <c r="I52" i="1"/>
  <c r="K52" i="1" s="1"/>
  <c r="I53" i="1"/>
  <c r="K53" i="1" s="1"/>
  <c r="I54" i="1"/>
  <c r="K54" i="1" s="1"/>
  <c r="I13" i="1"/>
  <c r="K13" i="1" s="1"/>
  <c r="K17" i="1"/>
  <c r="K38" i="1"/>
  <c r="K42" i="1"/>
  <c r="K49" i="1"/>
  <c r="K14" i="1"/>
  <c r="K18" i="1"/>
  <c r="K22" i="1"/>
  <c r="K29" i="1"/>
  <c r="K30" i="1"/>
  <c r="K46" i="1"/>
  <c r="K26" i="1"/>
  <c r="K35" i="1"/>
  <c r="K39" i="1"/>
  <c r="K15" i="1"/>
  <c r="K19" i="1"/>
  <c r="K31" i="1"/>
  <c r="K47" i="1"/>
  <c r="I12" i="14" l="1"/>
  <c r="K8" i="14"/>
  <c r="K9" i="14"/>
  <c r="K10" i="14"/>
  <c r="K11" i="14"/>
  <c r="K7" i="14"/>
  <c r="I8" i="11"/>
  <c r="K8" i="11" s="1"/>
  <c r="I7" i="6"/>
  <c r="I6" i="6"/>
  <c r="K12" i="14" l="1"/>
  <c r="I25" i="11"/>
  <c r="K25" i="11"/>
  <c r="I8" i="12"/>
  <c r="K8" i="12" l="1"/>
  <c r="K39" i="12" s="1"/>
  <c r="I39" i="12"/>
  <c r="I10" i="9"/>
  <c r="I21" i="9" s="1"/>
  <c r="I9" i="8"/>
  <c r="K9" i="8" s="1"/>
  <c r="I8" i="7"/>
  <c r="K8" i="7" s="1"/>
  <c r="K7" i="6"/>
  <c r="K6" i="6"/>
  <c r="I7" i="5"/>
  <c r="I7" i="4"/>
  <c r="K16" i="8" l="1"/>
  <c r="K23" i="7"/>
  <c r="K10" i="9"/>
  <c r="K21" i="9" s="1"/>
  <c r="I15" i="4"/>
  <c r="K7" i="4"/>
  <c r="K15" i="4" s="1"/>
  <c r="I23" i="7"/>
  <c r="K8" i="6"/>
  <c r="I21" i="5"/>
  <c r="K7" i="5"/>
  <c r="K21" i="5" s="1"/>
  <c r="I8" i="6"/>
  <c r="I16" i="8"/>
  <c r="I12" i="1" l="1"/>
  <c r="K12" i="1" s="1"/>
  <c r="K55" i="1" l="1"/>
  <c r="I55" i="1"/>
</calcChain>
</file>

<file path=xl/sharedStrings.xml><?xml version="1.0" encoding="utf-8"?>
<sst xmlns="http://schemas.openxmlformats.org/spreadsheetml/2006/main" count="810" uniqueCount="311">
  <si>
    <t>FORMULARZ CENOWY –   Zadanie 1</t>
  </si>
  <si>
    <t>Dostawa nici chirurgicznych, wchłanialnych, syntetycznych, plecionych, z  kopolimeru: 90% glikolidu i 10% L- laktydu powlekanego: powlekanego: poliglaktyną i stearynianem wapnia  lub z glikolidu i laktydu powlekanego kaprolaktonem, glikolidem i laktydem stearynowowapniowym o czasie podtrzymywania tkankowego 100% po 1 dniu po zaimplantowaniu ; 50-40% - 21 dni po zaimplantowaniu, 25 % - 28 dni po zaimplantowaniu i czasie wchłaniania 56-70 dni*</t>
  </si>
  <si>
    <t>*Zamawiający dopuszcza nici o profilu podtrzymywania tkankowego po 2 tygodniach 75%, po 3 tygodniach 50%, po 4 tygodniach 25%, z zachowaniem wszystkich pozostałych parametrów łącznie z uwagami pod tabelą asortymentowo-cenową</t>
  </si>
  <si>
    <t>Lp</t>
  </si>
  <si>
    <t>Rozmiar nici</t>
  </si>
  <si>
    <t>Wymagana długość nici</t>
  </si>
  <si>
    <t>Wymagane parametry igieł</t>
  </si>
  <si>
    <t>Ilość saszetek</t>
  </si>
  <si>
    <t xml:space="preserve">Nazwa </t>
  </si>
  <si>
    <t>Kod lub nr katalogowy</t>
  </si>
  <si>
    <t xml:space="preserve">Cena jednostkowa netto </t>
  </si>
  <si>
    <t xml:space="preserve">Wartość netto </t>
  </si>
  <si>
    <t xml:space="preserve">Stawka </t>
  </si>
  <si>
    <t>pod. VAT</t>
  </si>
  <si>
    <t xml:space="preserve">Wartość brutto </t>
  </si>
  <si>
    <t>9=5x8</t>
  </si>
  <si>
    <t xml:space="preserve">11=9+VAT </t>
  </si>
  <si>
    <t>5 / 0</t>
  </si>
  <si>
    <t>70 - 75 cm</t>
  </si>
  <si>
    <t>½ koła, okrągła 16-17 mm</t>
  </si>
  <si>
    <t>4 / 0</t>
  </si>
  <si>
    <t>3 / 0</t>
  </si>
  <si>
    <t xml:space="preserve">½ koła, okrągła 20-22mm </t>
  </si>
  <si>
    <t xml:space="preserve">½ koła, okrągła 25-27mm </t>
  </si>
  <si>
    <t xml:space="preserve">½ koła, okrągła 30mm </t>
  </si>
  <si>
    <t>2 / 0</t>
  </si>
  <si>
    <t>90 cm</t>
  </si>
  <si>
    <t>½ koła, okrągła 30 mm</t>
  </si>
  <si>
    <t>½ koła, okrągła gruba lub okrągła wzmocniona, 26-27mm</t>
  </si>
  <si>
    <t>½ koła, okrągła zwykła lub pogrubiona 38-40mm</t>
  </si>
  <si>
    <t>½ koła okrągła 35-37mm</t>
  </si>
  <si>
    <t>½ koła, okrągła 30mm</t>
  </si>
  <si>
    <t>90cm</t>
  </si>
  <si>
    <t>½ koła, okrągła zwykła lub pogrubiona 38-40mmm</t>
  </si>
  <si>
    <t>½ koła, okrągła 48-50mm lub o wzmocnionej konstrukcji posiadająca zwiększoną wytrzymałość na wyginanie</t>
  </si>
  <si>
    <t>120cm</t>
  </si>
  <si>
    <t>½ koła, okrągła lub wzmocniona, 48mm</t>
  </si>
  <si>
    <t>140-150cm</t>
  </si>
  <si>
    <t>Bez igły</t>
  </si>
  <si>
    <t>bez igły</t>
  </si>
  <si>
    <t>250cm</t>
  </si>
  <si>
    <t>Rolka bez igły</t>
  </si>
  <si>
    <t xml:space="preserve">Rolka bez igły   </t>
  </si>
  <si>
    <t>70-75cm</t>
  </si>
  <si>
    <t>½ koła okrągła 25-27mm</t>
  </si>
  <si>
    <t>70-90 cm</t>
  </si>
  <si>
    <t>½ koła okrągła lub wzmocniona, 75-80mm</t>
  </si>
  <si>
    <t>70-100 cm</t>
  </si>
  <si>
    <t>70-75 cm</t>
  </si>
  <si>
    <t>½ koła odwrotnie tnąca –mocna lub podwójnie pogrubiona, 22-27mm</t>
  </si>
  <si>
    <t>5/8 koła, igła okrągła 40mm</t>
  </si>
  <si>
    <t xml:space="preserve">5/8 koła igła okrągła 40mm </t>
  </si>
  <si>
    <t xml:space="preserve">1/2 koła, igła okrągła mocna 27-30mm </t>
  </si>
  <si>
    <t>½  koła, igła 64-65mm okrągła, tępo zakończona</t>
  </si>
  <si>
    <t>½  koła, okrągła lub wzmocniona/pogrubiona, 40mm</t>
  </si>
  <si>
    <t>Igła haczykowata okrągła z krótkim tnącym końcem - przyostrzona z trzech stron lub pogrubiona okrągła, 38-40mm</t>
  </si>
  <si>
    <t>½ koła, odwrotnie tnąca 45-48mm</t>
  </si>
  <si>
    <t>x</t>
  </si>
  <si>
    <r>
      <t xml:space="preserve">Zamawiający </t>
    </r>
    <r>
      <rPr>
        <b/>
        <u/>
        <sz val="10.5"/>
        <color theme="1"/>
        <rFont val="Arial Narrow"/>
        <family val="2"/>
        <charset val="238"/>
      </rPr>
      <t>nie dopuszcza</t>
    </r>
    <r>
      <rPr>
        <sz val="10.5"/>
        <color theme="1"/>
        <rFont val="Arial Narrow"/>
        <family val="2"/>
        <charset val="238"/>
      </rPr>
      <t xml:space="preserve"> zaoferowania nici chirurgicznych, wchłanialnych, syntetycznych:</t>
    </r>
  </si>
  <si>
    <r>
      <t>a)</t>
    </r>
    <r>
      <rPr>
        <sz val="10.5"/>
        <color theme="1"/>
        <rFont val="Arial Narrow"/>
        <family val="2"/>
        <charset val="238"/>
      </rPr>
      <t xml:space="preserve"> plecionych z kwasu poliglikolowego 90% i mlekowego 10% powlekanych poliglikolidem laktydu 30% i stearynianem wapnia 70% o czasie podtrzymywania tkankowego ok. 40-50% po 21 dniach po zaimplantowaniu, ok. 23% po 28 dniach po zaimplantowaniu i czasie wchłaniania 56-70 dni.</t>
    </r>
  </si>
  <si>
    <r>
      <t>b)</t>
    </r>
    <r>
      <rPr>
        <sz val="10.5"/>
        <color theme="1"/>
        <rFont val="Arial Narrow"/>
        <family val="2"/>
        <charset val="238"/>
      </rPr>
      <t xml:space="preserve"> plecionych z kwasu poliglikolowego 100%, powlekane polikaprolaktonem 50% i stearynianem wapnia 50%, o czasie podtrzymywania tkanek ok. 50% po 21 dniach po zaimplantowaniu, ok. 20% po 28 dniach po zaimplantowaniu i czasie wchłaniania 60-90 dni,</t>
    </r>
  </si>
  <si>
    <r>
      <t xml:space="preserve">Zamawiający </t>
    </r>
    <r>
      <rPr>
        <b/>
        <u/>
        <sz val="10.5"/>
        <color theme="1"/>
        <rFont val="Arial Narrow"/>
        <family val="2"/>
        <charset val="238"/>
      </rPr>
      <t>nie dopuszcza</t>
    </r>
    <r>
      <rPr>
        <sz val="10.5"/>
        <color theme="1"/>
        <rFont val="Arial Narrow"/>
        <family val="2"/>
        <charset val="238"/>
      </rPr>
      <t>:</t>
    </r>
  </si>
  <si>
    <t>pod warunkiem zachowania pozostałych wymaganych parametrów</t>
  </si>
  <si>
    <t>Załącznik nr 2/4 do SWZ</t>
  </si>
  <si>
    <t>FORMULARZ CENOWY –   Zadanie 4</t>
  </si>
  <si>
    <t>Cena jednostkowa netto</t>
  </si>
  <si>
    <t>Wartość netto</t>
  </si>
  <si>
    <t>Stawka pod. VAT</t>
  </si>
  <si>
    <t>½ koła, okrągła 17mm</t>
  </si>
  <si>
    <t>½ koła, okrągła,  37mm</t>
  </si>
  <si>
    <t xml:space="preserve"> 0 lub 1</t>
  </si>
  <si>
    <t>½ koła, okrągła, 35-40 mm</t>
  </si>
  <si>
    <t xml:space="preserve">½ koła, okrągła, 30-31mm </t>
  </si>
  <si>
    <t>70 lub 75 cm</t>
  </si>
  <si>
    <t>½ koła, okrągła, 24-26mm</t>
  </si>
  <si>
    <t xml:space="preserve">3 / 0 </t>
  </si>
  <si>
    <t>½ koła okrągła 26mm</t>
  </si>
  <si>
    <t>½ koła okrągła 36-37mm</t>
  </si>
  <si>
    <t>RAZEM  poz.  1 – 8:</t>
  </si>
  <si>
    <r>
      <t xml:space="preserve">Zamawiający </t>
    </r>
    <r>
      <rPr>
        <b/>
        <u/>
        <sz val="10.5"/>
        <color theme="1"/>
        <rFont val="Arial Narrow"/>
        <family val="2"/>
        <charset val="238"/>
      </rPr>
      <t>nie dopuszcza</t>
    </r>
    <r>
      <rPr>
        <u/>
        <sz val="10.5"/>
        <color theme="1"/>
        <rFont val="Arial Narrow"/>
        <family val="2"/>
        <charset val="238"/>
      </rPr>
      <t xml:space="preserve"> </t>
    </r>
    <r>
      <rPr>
        <sz val="10.5"/>
        <color theme="1"/>
        <rFont val="Arial Narrow"/>
        <family val="2"/>
        <charset val="238"/>
      </rPr>
      <t>nici chirurgicznych o czasie podtrzymania tkankowego 20-40% po 14 dniach.</t>
    </r>
  </si>
  <si>
    <t>Załącznik nr 2/5 do SWZ</t>
  </si>
  <si>
    <t>FORMULARZ CENOWY –   Zadanie 5</t>
  </si>
  <si>
    <t>6 / 0</t>
  </si>
  <si>
    <t>70 cm</t>
  </si>
  <si>
    <t>3/8 koła, 11mm, ostrze typu microtip</t>
  </si>
  <si>
    <t>½ koła, okrągła 22-26mm</t>
  </si>
  <si>
    <t xml:space="preserve">70 cm </t>
  </si>
  <si>
    <t xml:space="preserve">½ koła, okrągła   26mm </t>
  </si>
  <si>
    <t>½ koła, okrągła   26-30mm</t>
  </si>
  <si>
    <t>½ koła, okrągła  30-31mm</t>
  </si>
  <si>
    <t>75-90 cm</t>
  </si>
  <si>
    <t>½ koła, okrągła lub okrągła rozwarstwiająca,  35-40mm zwykła lub pogrubiona</t>
  </si>
  <si>
    <t>½ koła, okrągła lub okrągła rozwarstwiająca, 30-40mm zwykła lub pogrubiona</t>
  </si>
  <si>
    <t xml:space="preserve">½ koła, okrągła lub okrągła rozwarstwiająca, 48mm </t>
  </si>
  <si>
    <t>½ koła, okrągła lub okrągła rozwarstwiająca, 36-37mm zwykła lub pogrubiona</t>
  </si>
  <si>
    <t>½ koła, okrągła lub okrągła rozwarstwiająca, 26mm zwykła lub pogrubiona</t>
  </si>
  <si>
    <t>½ koła, okrągła z krótkim tnącym końcem- przyostrzona z trzech stron, pogrubiona, wzmocniona 37- 40mm</t>
  </si>
  <si>
    <t>½ koła, okrągła z krótkim tnącym końcem- przyostrzona z trzech stron, pogrubiona, wzmocniona  43-45mm</t>
  </si>
  <si>
    <t>½ koła, okrągła  37mm zwykła lub pogrubiona</t>
  </si>
  <si>
    <t>½ koła, okrągła 48mm</t>
  </si>
  <si>
    <t>RAZEM  poz.  1 – 14:</t>
  </si>
  <si>
    <r>
      <t xml:space="preserve">Zamawiający </t>
    </r>
    <r>
      <rPr>
        <b/>
        <u/>
        <sz val="10.5"/>
        <color theme="1"/>
        <rFont val="Arial Narrow"/>
        <family val="2"/>
        <charset val="238"/>
      </rPr>
      <t>nie dopuszcza</t>
    </r>
    <r>
      <rPr>
        <u/>
        <sz val="10.5"/>
        <color theme="1"/>
        <rFont val="Arial Narrow"/>
        <family val="2"/>
        <charset val="238"/>
      </rPr>
      <t xml:space="preserve">  </t>
    </r>
    <r>
      <rPr>
        <sz val="10.5"/>
        <color theme="1"/>
        <rFont val="Arial Narrow"/>
        <family val="2"/>
        <charset val="238"/>
      </rPr>
      <t>nici chirurgicznych, syntetycznych, plecionych z kwasu poliglikolowego, powlekanych polikaprolaktonem i stearynianem wapnia, o okresie wchłaniania ok. 42 dni i podtrzymywaniu  tkankowym po 7 dniach 65%, po 8-11 dniach 50%,.</t>
    </r>
  </si>
  <si>
    <t>Załącznik nr 2/6 do SWZ</t>
  </si>
  <si>
    <t>FORMULARZ CENOWY –   Zadanie 6</t>
  </si>
  <si>
    <t>Dostawa nici chirurgicznych specjalistycznych</t>
  </si>
  <si>
    <t xml:space="preserve">Ilość </t>
  </si>
  <si>
    <t>Stawka  pod. VAT</t>
  </si>
  <si>
    <t>1.</t>
  </si>
  <si>
    <t>2 x 45cm</t>
  </si>
  <si>
    <t>2.</t>
  </si>
  <si>
    <t>Wosk kostny</t>
  </si>
  <si>
    <t>RAZEM  poz.  1 – 2:</t>
  </si>
  <si>
    <t>Załącznik nr 2/7 do SWZ</t>
  </si>
  <si>
    <t>FORMULARZ CENOWY –   Zadanie 7</t>
  </si>
  <si>
    <t>45 – 75 cm</t>
  </si>
  <si>
    <t>½ koła, okrągła, 2 igły 13 mm</t>
  </si>
  <si>
    <t>½ koła, okrągła, 20-22 mm</t>
  </si>
  <si>
    <t>½ koła, okrągła, 22-26 mm</t>
  </si>
  <si>
    <t>Szew pętlowy 150cm</t>
  </si>
  <si>
    <r>
      <t>½ koła, okrągła, 40 mm</t>
    </r>
    <r>
      <rPr>
        <b/>
        <sz val="10"/>
        <color theme="1"/>
        <rFont val="Arial Narrow"/>
        <family val="2"/>
        <charset val="238"/>
      </rPr>
      <t xml:space="preserve"> </t>
    </r>
    <r>
      <rPr>
        <sz val="10"/>
        <color theme="1"/>
        <rFont val="Arial Narrow"/>
        <family val="2"/>
        <charset val="238"/>
      </rPr>
      <t>zwykła lub pogrubiona</t>
    </r>
  </si>
  <si>
    <t>½ koła, okrągła 48 -50mm zwykła lub pogrubiona</t>
  </si>
  <si>
    <t xml:space="preserve"> 90 cm</t>
  </si>
  <si>
    <t>½ koła, okrągła 50mm, tępa typu Blunt Point</t>
  </si>
  <si>
    <t xml:space="preserve">½ koła, okrągła, 45 mm, tępa typu Blunt Point </t>
  </si>
  <si>
    <t>½ koła, okrągła 48 mm, zwykła lub pogrubiona</t>
  </si>
  <si>
    <t>½ koła, okrągła, 48 mm, zwykła lub pogrubiona</t>
  </si>
  <si>
    <t>RAZEM  poz.  1 – 11:</t>
  </si>
  <si>
    <r>
      <t>a)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poz. 1 -  igły o długości 16mm,</t>
    </r>
  </si>
  <si>
    <r>
      <t>b)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Arial Narrow"/>
        <family val="2"/>
        <charset val="238"/>
      </rPr>
      <t>szwów o okresie podtrzymywania tkanki:</t>
    </r>
  </si>
  <si>
    <r>
      <t>c)</t>
    </r>
    <r>
      <rPr>
        <sz val="10.5"/>
        <color theme="1"/>
        <rFont val="Arial Narrow"/>
        <family val="2"/>
        <charset val="238"/>
      </rPr>
      <t xml:space="preserve"> nici chirurgicznych, monofilamentowych, syntetycznych, polidioksanon, wchłaniające się w czasie 180-210 dni i o czasie podtrzymywania tkankowego po 14 dniach 75%, po 28 dniach 65-70%, po 43 dniach 55-60%, po 57 dniach 40%,</t>
    </r>
  </si>
  <si>
    <t>Załącznik nr 2/8 do SWZ</t>
  </si>
  <si>
    <t>FORMULARZ CENOWY –   Zadanie 8</t>
  </si>
  <si>
    <t>Stawka pod.  VAT</t>
  </si>
  <si>
    <t>75 cm</t>
  </si>
  <si>
    <t>½ koła, okrągła 25-26 mm</t>
  </si>
  <si>
    <t>½ koła, okrągła, 2 igły  25-26mm</t>
  </si>
  <si>
    <t>75cm</t>
  </si>
  <si>
    <t>½ koła, okrągła 36-37mm</t>
  </si>
  <si>
    <t>4 x 75 cm</t>
  </si>
  <si>
    <t>4 x 75cm</t>
  </si>
  <si>
    <t>½ koła, okrągło-tnąca lub okrągło-tnąca, mocna 55-60mm</t>
  </si>
  <si>
    <t>½ koła, okrągło-tnąca, 48mm</t>
  </si>
  <si>
    <t>RAZEM  poz.  1 – 7:</t>
  </si>
  <si>
    <t>X </t>
  </si>
  <si>
    <r>
      <t>Zamawiający</t>
    </r>
    <r>
      <rPr>
        <u/>
        <sz val="10.5"/>
        <color theme="1"/>
        <rFont val="Arial Narrow"/>
        <family val="2"/>
        <charset val="238"/>
      </rPr>
      <t xml:space="preserve"> </t>
    </r>
    <r>
      <rPr>
        <b/>
        <u/>
        <sz val="10.5"/>
        <color theme="1"/>
        <rFont val="Arial Narrow"/>
        <family val="2"/>
        <charset val="238"/>
      </rPr>
      <t>dopuszcza</t>
    </r>
    <r>
      <rPr>
        <u/>
        <sz val="10.5"/>
        <color theme="1"/>
        <rFont val="Arial Narrow"/>
        <family val="2"/>
        <charset val="238"/>
      </rPr>
      <t>:</t>
    </r>
  </si>
  <si>
    <t xml:space="preserve">a) poz. 3 - igłę o dł. 30mm,  </t>
  </si>
  <si>
    <t>b) poz. 5, 6 - igłę okrągłą z tnącym ostrzem,</t>
  </si>
  <si>
    <t>c) poz. 5 - szwy z igłą 40 mm,</t>
  </si>
  <si>
    <t>d) poz. 6 - szwy z igłą 48 mm standardowej grubości,</t>
  </si>
  <si>
    <r>
      <t>Zamawiający</t>
    </r>
    <r>
      <rPr>
        <u/>
        <sz val="10.5"/>
        <color theme="1"/>
        <rFont val="Arial Narrow"/>
        <family val="2"/>
        <charset val="238"/>
      </rPr>
      <t xml:space="preserve"> </t>
    </r>
    <r>
      <rPr>
        <b/>
        <u/>
        <sz val="10.5"/>
        <color theme="1"/>
        <rFont val="Arial Narrow"/>
        <family val="2"/>
        <charset val="238"/>
      </rPr>
      <t xml:space="preserve">nie dopuszcza </t>
    </r>
    <r>
      <rPr>
        <sz val="10.5"/>
        <color theme="1"/>
        <rFont val="Arial Narrow"/>
        <family val="2"/>
        <charset val="238"/>
      </rPr>
      <t>szwów poliestrowych powlekanych w całości silikonem.</t>
    </r>
  </si>
  <si>
    <t>Załącznik nr 2/9 do SWZ</t>
  </si>
  <si>
    <t>FORMULARZ CENOWY –   Zadanie 9</t>
  </si>
  <si>
    <t>½ koła, okrągła,  podwójna 13 mm</t>
  </si>
  <si>
    <t>½ koła, okrągła, podwójna 16-17mm</t>
  </si>
  <si>
    <t>75-90cm</t>
  </si>
  <si>
    <t>½ koła, okrągła podwójna 25-26mm</t>
  </si>
  <si>
    <t xml:space="preserve">2 / 0 </t>
  </si>
  <si>
    <t>prosta, okrągła, podwójna 65 -70mm</t>
  </si>
  <si>
    <r>
      <t>75-90cm</t>
    </r>
    <r>
      <rPr>
        <b/>
        <sz val="10"/>
        <color theme="1"/>
        <rFont val="Arial Narrow"/>
        <family val="2"/>
        <charset val="238"/>
      </rPr>
      <t xml:space="preserve"> </t>
    </r>
  </si>
  <si>
    <t>½ koła, okrągła podwójna  25-26mm</t>
  </si>
  <si>
    <t>½ koła, okrągła podwójna  13mm</t>
  </si>
  <si>
    <r>
      <t>Zamawiający</t>
    </r>
    <r>
      <rPr>
        <u/>
        <sz val="10.5"/>
        <color theme="1"/>
        <rFont val="Arial Narrow"/>
        <family val="2"/>
        <charset val="238"/>
      </rPr>
      <t xml:space="preserve"> </t>
    </r>
    <r>
      <rPr>
        <b/>
        <u/>
        <sz val="10.5"/>
        <color theme="1"/>
        <rFont val="Arial Narrow"/>
        <family val="2"/>
        <charset val="238"/>
      </rPr>
      <t xml:space="preserve">nie dopuszcza </t>
    </r>
    <r>
      <rPr>
        <sz val="10.5"/>
        <color theme="1"/>
        <rFont val="Arial Narrow"/>
        <family val="2"/>
        <charset val="238"/>
      </rPr>
      <t>szwów polipropylenowych bez dodatku glikolu polietylenowego.</t>
    </r>
    <r>
      <rPr>
        <b/>
        <sz val="10.5"/>
        <color theme="1"/>
        <rFont val="Arial Narrow"/>
        <family val="2"/>
        <charset val="238"/>
      </rPr>
      <t xml:space="preserve"> </t>
    </r>
  </si>
  <si>
    <t>Dostawa nici chirurgicznych, monofilamentowych, syntetycznych, wchłaniające się 60-90 dni lub 90-120 dni i czasie podtrzymania tkankowego 50%- 13-14 dni po zaimplantowaniu</t>
  </si>
  <si>
    <t>Dostawa nici chirurgicznych, syntetycznych, plecionych powlekanych z kwasu glikolowego i mlekowego o okresie wchłaniania ok. 42 dni i podtrzymania węzła 50% - 5 dni po zaimplantowaniu</t>
  </si>
  <si>
    <t>60% – 14 dni (4/0 i mniejsze), 75% – 14 dni (3/0 i większe), 50% – 28 dni (4/0 i mniejsze), 70% – 28 dni (3/0 i większe), 35% – 42 dni (4/0 i mniejsze), 50% – 42 dni (3/0 i większe),- po 28 dniach – 65 % do 4/0, po 43 dniach – ok. 60 % od 3/0</t>
  </si>
  <si>
    <t>ok. 50% po 6 tygodniach,</t>
  </si>
  <si>
    <t>½ koła, okrągła lub okrągła wzmocniona, 35-38mm</t>
  </si>
  <si>
    <t>½ koła, okrągła, pogrubiona, wzmocniona  36-38mm</t>
  </si>
  <si>
    <t>3/0</t>
  </si>
  <si>
    <t>½ koła, okrągła, 2 igły 26 mm</t>
  </si>
  <si>
    <t>½ koła, okrągła, 40 mm zwykła lub pogrubiona</t>
  </si>
  <si>
    <t>Załącznik nr 2/1 do SWZ</t>
  </si>
  <si>
    <t>Załącznik nr 2/2 do SWZ</t>
  </si>
  <si>
    <t>45 cm</t>
  </si>
  <si>
    <t>1/2 koła, okragła 48 mm bezwęzłowe urządzenie do kontrolowanego, zamykania ran, ze spiralnym ułożeniem kotwic, wykonane z kopolimeru glikolidu i e-kaproklaktonu, zakończone pętlą</t>
  </si>
  <si>
    <t>15 – 45 cm</t>
  </si>
  <si>
    <t>1/2 koła,okrągła 36 mm  bezwęzłowe urządzenie do kontrolowanego, zamykania ran, ze spiralnym ułożeniem kotwic, wykonane z polipropyleny, zakończone pętlą</t>
  </si>
  <si>
    <t>3.</t>
  </si>
  <si>
    <t>15cm</t>
  </si>
  <si>
    <t>½ koła, okrągła 26mm, bezwęzłowe urządzenie do kontrolowanego, zamykania ran, ze spiralnym ułożeniem kotwic, wykonane z polidioksanonu, zakończone pętlą</t>
  </si>
  <si>
    <t>4.</t>
  </si>
  <si>
    <t>2/0</t>
  </si>
  <si>
    <t>5.</t>
  </si>
  <si>
    <t>30cm</t>
  </si>
  <si>
    <t>6.</t>
  </si>
  <si>
    <t>7.</t>
  </si>
  <si>
    <t>8.</t>
  </si>
  <si>
    <t>Załącznik nr 2/10 do SWZ</t>
  </si>
  <si>
    <t>FORMULARZ CENOWY –   Zadanie 10</t>
  </si>
  <si>
    <t>FORMULARZ CENOWY –   Zadanie 2</t>
  </si>
  <si>
    <t>7 / 0</t>
  </si>
  <si>
    <t>45 – 50 cm</t>
  </si>
  <si>
    <t>4/0</t>
  </si>
  <si>
    <t>45 cm biała</t>
  </si>
  <si>
    <t>8 / 0</t>
  </si>
  <si>
    <t>Załącznik nr 2/3 do SWZ</t>
  </si>
  <si>
    <t>FORMULARZ CENOWY –   Zadanie 3</t>
  </si>
  <si>
    <t>10/0</t>
  </si>
  <si>
    <t>30 cm</t>
  </si>
  <si>
    <t>6/0</t>
  </si>
  <si>
    <t>150 cm</t>
  </si>
  <si>
    <t>½ koła, okrągła, 25-26 mm</t>
  </si>
  <si>
    <r>
      <t xml:space="preserve">* </t>
    </r>
    <r>
      <rPr>
        <b/>
        <i/>
        <sz val="11"/>
        <color rgb="FFFF0000"/>
        <rFont val="Arial Narrow"/>
        <family val="2"/>
        <charset val="238"/>
      </rPr>
      <t>Poz. 7,11,13,17,19,22,39,42 dodatkowo powlekane dioctanem chlorheksydyny o działaniu bakteriobójczym</t>
    </r>
  </si>
  <si>
    <t>Dostawa nici chirurgicznych, syntetycznych, monofilamentowych, wchłanialnych wykonanych z polidwuoksanonu 65-90% początkowej wytrzymałości węzła na rozciąganie po 28 dniach po zaimplantowaniu i okresie całkowitego wchłonięcia 180-220 dni (poz.1-12) ; jednowłóknowa, nić wchłaniana wykonana z poli-4hydroksybutyratu o okresie podtrzymywania tkanki 50%- 90 dni, czas całkowitego wchłonięcia po 13-36 miesiącach (poz. 13-15)</t>
  </si>
  <si>
    <t xml:space="preserve">Dostawa nici chirurgicznych niewchłanialnych, syntetycznych, monofilamentowych, poliamidowych i silikonowych. </t>
  </si>
  <si>
    <t xml:space="preserve">Pozycja 1-16 szew poliamidowy, igły ze stopu stali A300, </t>
  </si>
  <si>
    <t>Pozycja  17 szew silikonowy, siedmiokrotnie zwiększający swoją długość, nieprzezierny dla RTG, przekrój rurki.</t>
  </si>
  <si>
    <t>*średnica igły dopasowana do średnicy nici, ratio 1:1</t>
  </si>
  <si>
    <t>7/0</t>
  </si>
  <si>
    <t>45cm</t>
  </si>
  <si>
    <t>6 / 0*</t>
  </si>
  <si>
    <t>5 / 0*</t>
  </si>
  <si>
    <t>4 / 0*</t>
  </si>
  <si>
    <t>3 / 0*</t>
  </si>
  <si>
    <t>4/0*</t>
  </si>
  <si>
    <t>1,2 mm</t>
  </si>
  <si>
    <t>50 cm</t>
  </si>
  <si>
    <t>11=9+VAT</t>
  </si>
  <si>
    <t>RAZEM  poz.  1 – 17:</t>
  </si>
  <si>
    <t>Taśma silikonowa żółta</t>
  </si>
  <si>
    <t>opis</t>
  </si>
  <si>
    <t>grubość 2,5mm</t>
  </si>
  <si>
    <t xml:space="preserve">mieszanina wosku pszczelego
(70%) i wazeliny (30%), 2,5g </t>
  </si>
  <si>
    <t>3/8 koła, odwrotnie tnąca, 11-12 mm</t>
  </si>
  <si>
    <t>1/2 koła, odwrotnie tnąca kosmetyczna o wysmuklonym ostrzu, 11-12 mm</t>
  </si>
  <si>
    <t xml:space="preserve">3/8 koła, odwrotnie tnąca, 16-17 mm </t>
  </si>
  <si>
    <t>3/8 koła, odwrotnie tnąca  19-20 mm</t>
  </si>
  <si>
    <t>3/8 koła, odwrotnie tnąca  25-26 mm</t>
  </si>
  <si>
    <t>3/8 koła, odwrotnie tnąca  30-31 mm</t>
  </si>
  <si>
    <t xml:space="preserve">3/8 koła, odwrotnie tnąca  35-36 mm </t>
  </si>
  <si>
    <t>3/8 koła, odwrotnie tnąca 35-36 mm</t>
  </si>
  <si>
    <t>3/8 koła, odwrotnie tnąca 30-31 mm</t>
  </si>
  <si>
    <t xml:space="preserve">3/8 koła, odwrotnie tnąca 30-31 mm </t>
  </si>
  <si>
    <t>3/8 koła, odwrotnie tnąca 40-41 mm</t>
  </si>
  <si>
    <t>3/8 koła, lancetowata, 2x6,4-6,5 mm, średnica 150 mikronów</t>
  </si>
  <si>
    <t>3/8 koła, odwrotnie tnąca, 40-41mm</t>
  </si>
  <si>
    <t>3/8 koła, odwrotnie tnąca 16-17 mm</t>
  </si>
  <si>
    <t>3/8 koła, tępa, 26-27mm</t>
  </si>
  <si>
    <t>½ koła, okrągło-tnąca lub  okrągło – tnąca  45-48mm</t>
  </si>
  <si>
    <t>Dostawa nici do urologii</t>
  </si>
  <si>
    <t>½ koła, okrągła 26mm, bezwęzłowe urządzenie do kontrolowanego, zamykania ran, ze spiralnym ułożeniem kotwic, wykonane z kopolimeru glikolidu i e-kaproklaktonu, zakończone pętlą</t>
  </si>
  <si>
    <t>½ koła, okrągła 26mm, bezwęzłowe urządzenie do kontrolowanego, zamykania ran, ze spiralnym ułożeniem kotwic, wykonane z   kopolimeru glikolidu i e-kaproklaktonu , zakończone pętlą</t>
  </si>
  <si>
    <t>RAZEM  poz.  1 – 5:</t>
  </si>
  <si>
    <t xml:space="preserve">Dostawa nici chirurgicznych, naczyniowych i okulistycznych </t>
  </si>
  <si>
    <t>3/8 koła, nić niewchłanialna pochodzenia naturalnego,jedwabna  igła 7-8 mm, z mikroostrzem,  odwrotnie tnąca, podwójna</t>
  </si>
  <si>
    <t xml:space="preserve">Igła 3/8 koła, odwrotnie tnąca podwójna, 12-13,07 mm, nić  niewchłanialna, pochodzenia naturalnego, jedwabna </t>
  </si>
  <si>
    <t>½ koła szpatułka z mikroostrzem podwójna, 8mm, nić syntetyczna pleciona, wchłanialna, 56-70 dni</t>
  </si>
  <si>
    <t xml:space="preserve">3/8 koła, 2 igły 6-7mm, szpatuła, nić pleciona powlekana wchłanialna 56-70 dni </t>
  </si>
  <si>
    <t>Dostawa nici specjalistycznych</t>
  </si>
  <si>
    <t xml:space="preserve">2/0
</t>
  </si>
  <si>
    <t>14x14cm</t>
  </si>
  <si>
    <t>70 cm niebarwiony</t>
  </si>
  <si>
    <t>2x50 cm czarny</t>
  </si>
  <si>
    <t>2 x 50 cm zielony</t>
  </si>
  <si>
    <t xml:space="preserve">90 cm </t>
  </si>
  <si>
    <t>9.</t>
  </si>
  <si>
    <t>10.</t>
  </si>
  <si>
    <t>11.</t>
  </si>
  <si>
    <t>12.</t>
  </si>
  <si>
    <t>5 mm</t>
  </si>
  <si>
    <t>13.</t>
  </si>
  <si>
    <t>40 cm biały</t>
  </si>
  <si>
    <t>14.</t>
  </si>
  <si>
    <t>15.</t>
  </si>
  <si>
    <t>60 cm</t>
  </si>
  <si>
    <t>16.</t>
  </si>
  <si>
    <t>17.</t>
  </si>
  <si>
    <t>18.</t>
  </si>
  <si>
    <t>19.</t>
  </si>
  <si>
    <t>20.</t>
  </si>
  <si>
    <t>21.</t>
  </si>
  <si>
    <t>22.</t>
  </si>
  <si>
    <t>23.</t>
  </si>
  <si>
    <t>RAZEM  poz.  1 – 23:</t>
  </si>
  <si>
    <t>23 cm</t>
  </si>
  <si>
    <t>15 cm fioletowy</t>
  </si>
  <si>
    <t>1/2 koła okrągła wzmocniona posiada wzdłużne rowkowanie w części imadłowej 2x22 - 23 mm</t>
  </si>
  <si>
    <t>1/4 koła szpatułka z mikroostrzem podwójna, 7 -8mm, , średnica 457 mikronów, kąt 100 stopni nić  niewchłanialna, poliestrowa, monofilament</t>
  </si>
  <si>
    <t xml:space="preserve">3/8 koła igła okrągło-tnąca 13 - 14mm nić syntetyczna pleciona, wchłanialna, wchłanianie 56-70 dni, podtrzymywanie do 35 dni , 75% po dniach </t>
  </si>
  <si>
    <t>3/8 koła
igła odwrotnie tnąca posiada wzdłużne rowkowanie w części imadłowej 26 - 27mm</t>
  </si>
  <si>
    <t>3/8 koła
igła odwrotnie tnąca posiada wzdłużne rowkowanie w części imadłowej 30 - 31 mm</t>
  </si>
  <si>
    <t>3/8 koła
igła konwencjonalnie tnąca
2 szwy w saszetce
każdy zaopatrzony
w 40 mm rurkę winylową
MULTI STRAND posiada wzdłużne rowkowanie w części imadłowej 90 - 91 mm</t>
  </si>
  <si>
    <t>3/8 koła
igła konwencjonalnie tnąca
2 szwy w saszetce
każdy zaopatrzony
w 40 mm rurkę winylową posiada wzdłużne rowkowanie w części imadłowej 90 - 91 mm</t>
  </si>
  <si>
    <t>1/2 koła 
igła okrągła, wzmocniona 
TAPER POINT posiada wzdłużne rowkowanie w części imadłowej 40 - 41mm</t>
  </si>
  <si>
    <t>1/2 koła
igła okrągła, wzmocniona
TAPER POINT posiada wzdłużne rowkowanie w części imadłowej 40 - 41 mm</t>
  </si>
  <si>
    <t>1/2 koła
igła okrągła, wzmocniona
TAPER POINT posiada wzdłużne rowkowanie w części imadłowej 26 - 27 mm</t>
  </si>
  <si>
    <t>1/2 koła
igła okrągła
TAPER POINT posiada wzdłużne rowkowanie w części imadłowej 70 -71 mm</t>
  </si>
  <si>
    <t>1/2 koła, okrągła stożkowa TAPERPOINT, wzmocniona posiada wzdłużne rowkowanie w części imadłowej 48 - 49mm</t>
  </si>
  <si>
    <t>1/2 koła, okrągła stożkowa TAPERPOINT posiada wzdłużne rowkowanie w części imadłowej 26 - 27 mm</t>
  </si>
  <si>
    <t>1/2 koła, igła okrągła TAPER POINT posiada wzdłużne rowkowanie w części imadłowej 26 - 27 mm</t>
  </si>
  <si>
    <t>1/2 koła, okrągła stożkowa TAPERPOINT posiada wzdłużne rowkowanie w części imadłowej 22 - 23 mm</t>
  </si>
  <si>
    <t>26 mm, 1/2 koła, okrągła, CT-2 posiada wzdłużne rowkowanie w części imadłowej 26 -27 mm</t>
  </si>
  <si>
    <t>36 mm, 1/2 koła, okrągła, CT-1 posiada wzdłużne rowkowanie w części imadłowej 36 - 37 mm</t>
  </si>
  <si>
    <t>1/2 koła, okrągła stożkowa TAPERPOINT, wzmocniona posiada wzdłużne rowkowanie w części imadłowej 36 - 37 mm</t>
  </si>
  <si>
    <t>1/2 koła, okrągła stożkowa TAPERPOINT, wzmocniona posiada wzdłużne rowkowanie w części imadłowej 40 - 41 mm</t>
  </si>
  <si>
    <t>1/2 koła okrągła posiada wzdłużne rowkowanie w części imadłowej 2x26 - 27mm</t>
  </si>
  <si>
    <t>1/2 koła
igła okrągła, wzmocniona
podwójna
TAPER POINT 48 -49 mm</t>
  </si>
  <si>
    <t>RAZEM  poz.  1 – 43:</t>
  </si>
  <si>
    <t xml:space="preserve">Poz. 5, 6
Antybakteryjny szew chirurgiczny, monofilamentowy, wchłanialny z kopolimeru glikolidu i e-kaprolaktonu z dodatkiem antyseptyku (triklosanu), który posiada potwierdzone testami in-vitro działanie hamujące wzrost drobnoustrojów chorobotwórczych najczęściej wywołujących infekcje pooperacyjne: Staphylococcus aureus, Staphylococcus epidermidis, Metycylinooporny
Staphylococcus aureus (MRSA), Metycylinooporny
Staphylococcus epidermidis (MRSE), Escherichia coli, Klebsiella pneumoniae Okres podtrzymywania tkankowego 21 - 28 dni. Okres wchłaniania 90 - 120 dni. </t>
  </si>
  <si>
    <t xml:space="preserve">Poz. 3, 4
Bezwęzłowe urządzenie do kontrolowanego zamykania ran z dwoma igłami. Syntetyczny szew wykonany z polidioksanonu, ze spiralnie ułożonymi kotwicami, barwiony na fioletowo, wchłanialny. Czas podtrzymywania tkankowego dla szwów USP 3/0 i większych: 80% po 14 dniach, 60% po 28 dniach, 40% po 42 dniach; dla szwów 4/0 i mniejszych: 67% po 14 dniach, 50% po 28 dniach, 37% po 42 dniach. Przybliżony okres wchłaniania się szwu wynosi: 120 – 180 dni. </t>
  </si>
  <si>
    <t>Poz. 7
Syntetyczny niewchłanialny poliamidowy szew monofilmentowy o zmniejszonej hydrofilności pakowany na mokro w celu ograniczenia chłonności i dla zmniejszenia pamięci skrętu po wyjęciu z opakownia.</t>
  </si>
  <si>
    <t xml:space="preserve">Poz. 8
Syntetyczny niewchłanialny pleciony szew poliestrowy, zbudowany z rdzenia oplecionego 16 mikrowłóknami, powlekany polibutylanem. </t>
  </si>
  <si>
    <t xml:space="preserve">Poz. 9, 10, 11, 12
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Metycylinooporny
Staphylococcus aureus (MRSA), Metycylinooporny
Staphylococcus epidermidis (MRSE). Okres podtrzymywania tkankowego 28-35 dni. Okres wchłaniania 56-70 dni. Zachowanie pierwotnej zdolności podtrzymywania tkankowego; po 14 dniach - minimum 75% po 21 dniach - minimum 50% po 28 dniach - minimum 25%. </t>
  </si>
  <si>
    <t>Poz. 13
Niewchłanialne pleciony syntetyczny szwy poliestrowe będące kompozycją politereftalonu etylenu.</t>
  </si>
  <si>
    <t>Poz. 1
nici okulistyczne</t>
  </si>
  <si>
    <t>Poz. 14, 15
Bezwęzłowe urządzenie do kontrolowanego zamykania ran wykonane z polidioksanonu z igłą na jednym końcu i prostokątnym elementem mocującym szew w tkance, na drugim (wymiary: 2,5 mm x 5 mm). Szew syntetyczny z symetrycznie ułożonymi kotwicami - 5 kotwic na 1 cm szwu, barwiony na fioletowo, wchłanialny. Posiadający antyseptyczny czynnik antybakteryjny - triklosan, o potwierdzonym testami in-vitro działaniu hamującym wzrost drobnoustrojów chorobotwórczych najczęściej wywołujących infekcje pooperacyjne: Staphylococcus aureus, Staphylococcus epidermidis, Metycylinooporny Staphylococcus aureus MRSA, Metycylinooporny Staphylococcus epidermidis MRSE, Escherichia coli, Klebsiella pneumoniae. Okres podtrzymywania tkankowego: do 90 dni.  Profil podtrzymywania tkankowego in vivo od 3/0 do 1: 75% po 2 tyg., 65% po 4 tyg., 55% po 6 tyg. Okres wchłaniania: 210 dni.</t>
  </si>
  <si>
    <t xml:space="preserve">Poz. 16, 17, 18, 19, 20, 21, 22, 23
Bezwęzłowe urządzenie do kontrolowanego zamykania ran z igłą na jednym końcu i z regulowaną pętlą mocującą na drugim. Syntetyczny wchłanialny szew ze spiralnie ułożonymi kotwicami, wykonany z polidioksanonu. Barwiony na fioletowo. Posiada antyseptyczny czynnik antybakteryjny -  triklosan, posiadający potwierdzone testami in-vitro działanie hamujące wzrost drobnoustrojów chorobotwórczych, najczęściej wywołujących infekcje pooperacyjne: Staphylococcus aureus, Staphylococcus epidermidis, Metycylinooporny Staphylococcus aureus (MRSA), Metycylinooporny Staphylococcus epidermidis (MRSE), Escherichia coli, Klebsiella pneumoniae. Podtrzymywanie tkankowe in vivo: 4/0 i mniejsze - 67% po 2 tyg., 50% po 4 tyg., 37% po 6 tyg.; 3/0 i większe - 80% po 2 tyg., 80% po 4 tyg., 40% po 6 tyg. Okres wchłaniania: 210 dni. </t>
  </si>
  <si>
    <t>RAZEM  poz.  1 – 10:</t>
  </si>
  <si>
    <t>Poz. 1, 2, 3, 4, 5, 6
nici niewchłanialne, syntetyczne monofilamentowe, polipropylenowo-polietylenowe</t>
  </si>
  <si>
    <t xml:space="preserve">Poz. 7, 8, 9, 10
nici okulistyczne </t>
  </si>
  <si>
    <t>Dostawa nici chirurgicznych, niewchłanialnych, syntetycznych, plecionkowych (rdzeń opleciony kilkoma spoistymi splotami), poliestrowych, powlekanych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</si>
</sst>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7030A0"/>
      <name val="Arial Narrow"/>
      <family val="2"/>
      <charset val="238"/>
    </font>
    <font>
      <b/>
      <sz val="9"/>
      <color rgb="FF0070C0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9.5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.5"/>
      <color theme="1"/>
      <name val="Arial Narrow"/>
      <family val="2"/>
      <charset val="238"/>
    </font>
    <font>
      <b/>
      <sz val="10.5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u/>
      <sz val="10.5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.5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u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  <font>
      <sz val="12"/>
      <color rgb="FF0000FF"/>
      <name val="Arial Narrow"/>
      <family val="2"/>
      <charset val="238"/>
    </font>
    <font>
      <b/>
      <sz val="11"/>
      <color rgb="FFFFFFFF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rgb="FF00B050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8" fontId="0" fillId="0" borderId="0" xfId="0" applyNumberFormat="1"/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8" fontId="17" fillId="0" borderId="6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7"/>
    </xf>
    <xf numFmtId="0" fontId="3" fillId="0" borderId="0" xfId="0" applyFont="1" applyAlignment="1">
      <alignment horizontal="left" vertical="center" indent="9"/>
    </xf>
    <xf numFmtId="0" fontId="17" fillId="0" borderId="0" xfId="0" applyFont="1" applyBorder="1" applyAlignment="1">
      <alignment horizontal="right" vertical="center" wrapText="1"/>
    </xf>
    <xf numFmtId="8" fontId="17" fillId="0" borderId="1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8" fontId="13" fillId="0" borderId="11" xfId="0" applyNumberFormat="1" applyFont="1" applyBorder="1" applyAlignment="1">
      <alignment horizontal="right" vertical="center" wrapText="1"/>
    </xf>
    <xf numFmtId="9" fontId="13" fillId="0" borderId="11" xfId="0" applyNumberFormat="1" applyFont="1" applyBorder="1" applyAlignment="1">
      <alignment horizontal="right" vertical="center" wrapText="1"/>
    </xf>
    <xf numFmtId="44" fontId="13" fillId="4" borderId="11" xfId="1" applyFont="1" applyFill="1" applyBorder="1"/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8" fontId="13" fillId="0" borderId="12" xfId="0" applyNumberFormat="1" applyFont="1" applyBorder="1" applyAlignment="1">
      <alignment horizontal="right" vertical="center" wrapText="1"/>
    </xf>
    <xf numFmtId="9" fontId="13" fillId="0" borderId="12" xfId="0" applyNumberFormat="1" applyFont="1" applyBorder="1" applyAlignment="1">
      <alignment horizontal="right" vertical="center" wrapText="1"/>
    </xf>
    <xf numFmtId="8" fontId="13" fillId="0" borderId="14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4" fontId="13" fillId="4" borderId="18" xfId="1" applyFont="1" applyFill="1" applyBorder="1"/>
    <xf numFmtId="8" fontId="13" fillId="0" borderId="18" xfId="0" applyNumberFormat="1" applyFont="1" applyBorder="1" applyAlignment="1">
      <alignment horizontal="right" vertical="center" wrapText="1"/>
    </xf>
    <xf numFmtId="9" fontId="13" fillId="0" borderId="18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8" fontId="17" fillId="0" borderId="4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8" fontId="17" fillId="0" borderId="19" xfId="0" applyNumberFormat="1" applyFont="1" applyBorder="1" applyAlignment="1">
      <alignment horizontal="right" vertical="center" wrapText="1"/>
    </xf>
    <xf numFmtId="0" fontId="0" fillId="5" borderId="0" xfId="0" applyFill="1"/>
    <xf numFmtId="0" fontId="37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20" fillId="0" borderId="0" xfId="0" applyFont="1"/>
    <xf numFmtId="0" fontId="25" fillId="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3" fillId="0" borderId="6" xfId="0" applyNumberFormat="1" applyFont="1" applyBorder="1" applyAlignment="1">
      <alignment horizontal="center" vertical="center" wrapText="1"/>
    </xf>
    <xf numFmtId="0" fontId="0" fillId="0" borderId="0" xfId="0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9" fontId="13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9" fontId="13" fillId="0" borderId="12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9" fontId="13" fillId="0" borderId="18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vertical="center" wrapText="1"/>
    </xf>
    <xf numFmtId="0" fontId="0" fillId="0" borderId="0" xfId="0" applyFont="1"/>
    <xf numFmtId="0" fontId="37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5" borderId="6" xfId="0" applyFont="1" applyFill="1" applyBorder="1" applyAlignment="1">
      <alignment horizontal="center" vertical="center" wrapText="1"/>
    </xf>
    <xf numFmtId="8" fontId="13" fillId="0" borderId="6" xfId="0" applyNumberFormat="1" applyFont="1" applyBorder="1" applyAlignment="1">
      <alignment horizontal="right" vertical="center" wrapText="1"/>
    </xf>
    <xf numFmtId="9" fontId="13" fillId="0" borderId="6" xfId="0" applyNumberFormat="1" applyFont="1" applyBorder="1" applyAlignment="1">
      <alignment horizontal="right" vertical="center" wrapText="1"/>
    </xf>
    <xf numFmtId="44" fontId="12" fillId="0" borderId="6" xfId="1" applyFont="1" applyBorder="1" applyAlignment="1">
      <alignment horizontal="center" vertical="center" wrapText="1"/>
    </xf>
    <xf numFmtId="9" fontId="12" fillId="0" borderId="6" xfId="0" applyNumberFormat="1" applyFont="1" applyBorder="1" applyAlignment="1">
      <alignment horizontal="right" vertical="center" wrapText="1"/>
    </xf>
    <xf numFmtId="9" fontId="12" fillId="0" borderId="6" xfId="0" applyNumberFormat="1" applyFont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vertical="center" wrapText="1"/>
    </xf>
    <xf numFmtId="8" fontId="12" fillId="3" borderId="21" xfId="0" applyNumberFormat="1" applyFont="1" applyFill="1" applyBorder="1" applyAlignment="1">
      <alignment horizontal="right" vertical="center" wrapText="1"/>
    </xf>
    <xf numFmtId="9" fontId="12" fillId="3" borderId="21" xfId="0" applyNumberFormat="1" applyFont="1" applyFill="1" applyBorder="1" applyAlignment="1">
      <alignment horizontal="right" vertical="center" wrapText="1"/>
    </xf>
    <xf numFmtId="8" fontId="12" fillId="3" borderId="22" xfId="0" applyNumberFormat="1" applyFont="1" applyFill="1" applyBorder="1" applyAlignment="1">
      <alignment horizontal="right" vertical="center" wrapText="1"/>
    </xf>
    <xf numFmtId="8" fontId="12" fillId="3" borderId="11" xfId="0" applyNumberFormat="1" applyFont="1" applyFill="1" applyBorder="1" applyAlignment="1">
      <alignment horizontal="right" vertical="center" wrapText="1"/>
    </xf>
    <xf numFmtId="8" fontId="12" fillId="3" borderId="16" xfId="0" applyNumberFormat="1" applyFont="1" applyFill="1" applyBorder="1" applyAlignment="1">
      <alignment horizontal="right" vertical="center" wrapText="1"/>
    </xf>
    <xf numFmtId="8" fontId="13" fillId="5" borderId="11" xfId="0" applyNumberFormat="1" applyFont="1" applyFill="1" applyBorder="1" applyAlignment="1">
      <alignment horizontal="right" vertical="center" wrapText="1"/>
    </xf>
    <xf numFmtId="8" fontId="12" fillId="5" borderId="11" xfId="0" applyNumberFormat="1" applyFont="1" applyFill="1" applyBorder="1" applyAlignment="1">
      <alignment horizontal="right" vertical="center" wrapText="1"/>
    </xf>
    <xf numFmtId="9" fontId="13" fillId="5" borderId="11" xfId="0" applyNumberFormat="1" applyFont="1" applyFill="1" applyBorder="1" applyAlignment="1">
      <alignment horizontal="right" vertical="center" wrapText="1"/>
    </xf>
    <xf numFmtId="8" fontId="23" fillId="0" borderId="19" xfId="0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horizontal="center" vertical="center" wrapText="1"/>
    </xf>
    <xf numFmtId="8" fontId="23" fillId="0" borderId="24" xfId="0" applyNumberFormat="1" applyFont="1" applyBorder="1" applyAlignment="1">
      <alignment horizontal="right" vertical="center" wrapText="1"/>
    </xf>
    <xf numFmtId="8" fontId="23" fillId="0" borderId="6" xfId="0" applyNumberFormat="1" applyFont="1" applyBorder="1" applyAlignment="1">
      <alignment horizontal="right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9" fontId="12" fillId="0" borderId="18" xfId="0" applyNumberFormat="1" applyFont="1" applyBorder="1" applyAlignment="1">
      <alignment horizontal="right" vertical="center" wrapText="1"/>
    </xf>
    <xf numFmtId="8" fontId="27" fillId="0" borderId="4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horizontal="center" vertical="center" wrapText="1"/>
    </xf>
    <xf numFmtId="8" fontId="12" fillId="0" borderId="12" xfId="0" applyNumberFormat="1" applyFont="1" applyBorder="1" applyAlignment="1">
      <alignment horizontal="right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8" fontId="12" fillId="0" borderId="11" xfId="0" applyNumberFormat="1" applyFont="1" applyBorder="1" applyAlignment="1">
      <alignment horizontal="right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0" fontId="19" fillId="0" borderId="0" xfId="0" applyFont="1"/>
    <xf numFmtId="44" fontId="12" fillId="0" borderId="6" xfId="2" applyFont="1" applyBorder="1" applyAlignment="1">
      <alignment horizontal="center" vertical="center" wrapText="1"/>
    </xf>
    <xf numFmtId="44" fontId="12" fillId="0" borderId="6" xfId="2" applyFont="1" applyBorder="1" applyAlignment="1">
      <alignment horizontal="right" vertical="center" wrapText="1"/>
    </xf>
    <xf numFmtId="44" fontId="27" fillId="0" borderId="6" xfId="2" applyFont="1" applyBorder="1" applyAlignment="1">
      <alignment horizontal="right" vertical="center" wrapText="1"/>
    </xf>
    <xf numFmtId="0" fontId="13" fillId="0" borderId="0" xfId="0" applyFont="1"/>
    <xf numFmtId="0" fontId="41" fillId="0" borderId="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44" fontId="12" fillId="0" borderId="11" xfId="1" applyFont="1" applyBorder="1" applyAlignment="1">
      <alignment horizontal="center" vertical="center" wrapText="1"/>
    </xf>
    <xf numFmtId="44" fontId="12" fillId="0" borderId="11" xfId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1" xfId="0" applyFont="1" applyBorder="1"/>
    <xf numFmtId="0" fontId="12" fillId="0" borderId="11" xfId="0" applyFont="1" applyBorder="1" applyAlignment="1">
      <alignment wrapText="1"/>
    </xf>
    <xf numFmtId="0" fontId="12" fillId="5" borderId="11" xfId="0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wrapText="1"/>
    </xf>
    <xf numFmtId="0" fontId="12" fillId="5" borderId="11" xfId="0" applyFont="1" applyFill="1" applyBorder="1" applyAlignment="1">
      <alignment horizontal="center" vertical="center" wrapText="1"/>
    </xf>
    <xf numFmtId="9" fontId="12" fillId="5" borderId="11" xfId="0" applyNumberFormat="1" applyFont="1" applyFill="1" applyBorder="1" applyAlignment="1">
      <alignment horizontal="center" vertical="center" wrapText="1"/>
    </xf>
    <xf numFmtId="8" fontId="12" fillId="0" borderId="11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5" borderId="11" xfId="0" applyFont="1" applyFill="1" applyBorder="1" applyAlignment="1">
      <alignment wrapText="1"/>
    </xf>
    <xf numFmtId="0" fontId="41" fillId="5" borderId="6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4" fontId="13" fillId="0" borderId="12" xfId="1" applyFont="1" applyFill="1" applyBorder="1"/>
    <xf numFmtId="44" fontId="13" fillId="0" borderId="11" xfId="1" applyFont="1" applyFill="1" applyBorder="1"/>
    <xf numFmtId="44" fontId="13" fillId="0" borderId="18" xfId="1" applyFont="1" applyFill="1" applyBorder="1"/>
    <xf numFmtId="0" fontId="27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44" fontId="12" fillId="0" borderId="16" xfId="1" applyFont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44" fontId="27" fillId="0" borderId="27" xfId="1" applyFont="1" applyBorder="1" applyAlignment="1">
      <alignment horizontal="right" vertical="center" wrapText="1"/>
    </xf>
    <xf numFmtId="0" fontId="27" fillId="0" borderId="27" xfId="0" applyFont="1" applyBorder="1" applyAlignment="1">
      <alignment horizontal="center" vertical="center" wrapText="1"/>
    </xf>
    <xf numFmtId="44" fontId="27" fillId="0" borderId="28" xfId="1" applyFont="1" applyBorder="1" applyAlignment="1">
      <alignment horizontal="right" vertical="center" wrapText="1"/>
    </xf>
  </cellXfs>
  <cellStyles count="3">
    <cellStyle name="Normalny" xfId="0" builtinId="0"/>
    <cellStyle name="Walutowy" xfId="1" builtinId="4"/>
    <cellStyle name="Walutowy 2" xfId="2" xr:uid="{362F9675-EF0F-4542-A1FC-C7834F5427D8}"/>
  </cellStyles>
  <dxfs count="3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3"/>
  <sheetViews>
    <sheetView zoomScaleNormal="100" workbookViewId="0">
      <selection sqref="A1:K59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H1" s="186" t="s">
        <v>171</v>
      </c>
      <c r="I1" s="187"/>
      <c r="J1" s="187"/>
      <c r="K1" s="187"/>
    </row>
    <row r="2" spans="1:11" ht="15.75" x14ac:dyDescent="0.2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76.5" customHeight="1" x14ac:dyDescent="0.25">
      <c r="A3" s="188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4.45" customHeight="1" x14ac:dyDescent="0.25">
      <c r="A4" s="1"/>
    </row>
    <row r="5" spans="1:11" ht="29.45" customHeight="1" x14ac:dyDescent="0.25">
      <c r="A5" s="189" t="s">
        <v>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ht="16.5" x14ac:dyDescent="0.25">
      <c r="A6" s="37"/>
    </row>
    <row r="7" spans="1:11" ht="16.5" x14ac:dyDescent="0.25">
      <c r="A7" s="37" t="s">
        <v>202</v>
      </c>
    </row>
    <row r="8" spans="1:11" ht="16.5" thickBot="1" x14ac:dyDescent="0.3">
      <c r="A8" s="2"/>
    </row>
    <row r="9" spans="1:11" ht="21" customHeight="1" x14ac:dyDescent="0.25">
      <c r="A9" s="181" t="s">
        <v>3</v>
      </c>
      <c r="B9" s="181" t="s">
        <v>4</v>
      </c>
      <c r="C9" s="181" t="s">
        <v>5</v>
      </c>
      <c r="D9" s="181" t="s">
        <v>6</v>
      </c>
      <c r="E9" s="181" t="s">
        <v>7</v>
      </c>
      <c r="F9" s="181" t="s">
        <v>8</v>
      </c>
      <c r="G9" s="181" t="s">
        <v>9</v>
      </c>
      <c r="H9" s="181" t="s">
        <v>10</v>
      </c>
      <c r="I9" s="181" t="s">
        <v>11</v>
      </c>
      <c r="J9" s="3" t="s">
        <v>12</v>
      </c>
      <c r="K9" s="181" t="s">
        <v>14</v>
      </c>
    </row>
    <row r="10" spans="1:11" ht="15.75" thickBot="1" x14ac:dyDescent="0.3">
      <c r="A10" s="182"/>
      <c r="B10" s="182"/>
      <c r="C10" s="182"/>
      <c r="D10" s="182"/>
      <c r="E10" s="182"/>
      <c r="F10" s="182"/>
      <c r="G10" s="182"/>
      <c r="H10" s="182"/>
      <c r="I10" s="182"/>
      <c r="J10" s="4" t="s">
        <v>13</v>
      </c>
      <c r="K10" s="182"/>
    </row>
    <row r="11" spans="1:11" ht="15.75" thickBot="1" x14ac:dyDescent="0.3">
      <c r="A11" s="53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 t="s">
        <v>15</v>
      </c>
      <c r="J11" s="54">
        <v>10</v>
      </c>
      <c r="K11" s="54" t="s">
        <v>16</v>
      </c>
    </row>
    <row r="12" spans="1:11" x14ac:dyDescent="0.25">
      <c r="A12" s="116">
        <v>1</v>
      </c>
      <c r="B12" s="117" t="s">
        <v>17</v>
      </c>
      <c r="C12" s="117" t="s">
        <v>18</v>
      </c>
      <c r="D12" s="118" t="s">
        <v>19</v>
      </c>
      <c r="E12" s="117">
        <v>72</v>
      </c>
      <c r="F12" s="117"/>
      <c r="G12" s="117"/>
      <c r="H12" s="131"/>
      <c r="I12" s="131">
        <f>E12*H12</f>
        <v>0</v>
      </c>
      <c r="J12" s="132"/>
      <c r="K12" s="133">
        <f>I12+(I12*J12)</f>
        <v>0</v>
      </c>
    </row>
    <row r="13" spans="1:11" x14ac:dyDescent="0.25">
      <c r="A13" s="103">
        <v>2</v>
      </c>
      <c r="B13" s="96" t="s">
        <v>20</v>
      </c>
      <c r="C13" s="96" t="s">
        <v>18</v>
      </c>
      <c r="D13" s="97" t="s">
        <v>19</v>
      </c>
      <c r="E13" s="96">
        <v>240</v>
      </c>
      <c r="F13" s="96"/>
      <c r="G13" s="96"/>
      <c r="H13" s="55"/>
      <c r="I13" s="134">
        <f t="shared" ref="I13:I54" si="0">E13*H13</f>
        <v>0</v>
      </c>
      <c r="J13" s="108"/>
      <c r="K13" s="135">
        <f t="shared" ref="K13:K54" si="1">I13+(I13*J13)</f>
        <v>0</v>
      </c>
    </row>
    <row r="14" spans="1:11" x14ac:dyDescent="0.25">
      <c r="A14" s="103">
        <v>3</v>
      </c>
      <c r="B14" s="96" t="s">
        <v>21</v>
      </c>
      <c r="C14" s="96" t="s">
        <v>18</v>
      </c>
      <c r="D14" s="97" t="s">
        <v>22</v>
      </c>
      <c r="E14" s="96">
        <v>72</v>
      </c>
      <c r="F14" s="96"/>
      <c r="G14" s="96"/>
      <c r="H14" s="55"/>
      <c r="I14" s="134">
        <f t="shared" si="0"/>
        <v>0</v>
      </c>
      <c r="J14" s="108"/>
      <c r="K14" s="135">
        <f t="shared" si="1"/>
        <v>0</v>
      </c>
    </row>
    <row r="15" spans="1:11" x14ac:dyDescent="0.25">
      <c r="A15" s="103">
        <v>4</v>
      </c>
      <c r="B15" s="96" t="s">
        <v>21</v>
      </c>
      <c r="C15" s="96" t="s">
        <v>18</v>
      </c>
      <c r="D15" s="97" t="s">
        <v>23</v>
      </c>
      <c r="E15" s="96">
        <v>264</v>
      </c>
      <c r="F15" s="96"/>
      <c r="G15" s="96"/>
      <c r="H15" s="55"/>
      <c r="I15" s="134">
        <f t="shared" si="0"/>
        <v>0</v>
      </c>
      <c r="J15" s="108"/>
      <c r="K15" s="135">
        <f t="shared" si="1"/>
        <v>0</v>
      </c>
    </row>
    <row r="16" spans="1:11" x14ac:dyDescent="0.25">
      <c r="A16" s="103">
        <v>5</v>
      </c>
      <c r="B16" s="96" t="s">
        <v>21</v>
      </c>
      <c r="C16" s="96" t="s">
        <v>18</v>
      </c>
      <c r="D16" s="97" t="s">
        <v>24</v>
      </c>
      <c r="E16" s="96">
        <v>576</v>
      </c>
      <c r="F16" s="96"/>
      <c r="G16" s="96"/>
      <c r="H16" s="55"/>
      <c r="I16" s="134">
        <f t="shared" si="0"/>
        <v>0</v>
      </c>
      <c r="J16" s="108"/>
      <c r="K16" s="135">
        <f t="shared" si="1"/>
        <v>0</v>
      </c>
    </row>
    <row r="17" spans="1:11" x14ac:dyDescent="0.25">
      <c r="A17" s="103">
        <v>6</v>
      </c>
      <c r="B17" s="96" t="s">
        <v>25</v>
      </c>
      <c r="C17" s="96" t="s">
        <v>18</v>
      </c>
      <c r="D17" s="97" t="s">
        <v>24</v>
      </c>
      <c r="E17" s="96">
        <v>1800</v>
      </c>
      <c r="F17" s="96"/>
      <c r="G17" s="96"/>
      <c r="H17" s="55"/>
      <c r="I17" s="134">
        <f t="shared" si="0"/>
        <v>0</v>
      </c>
      <c r="J17" s="108"/>
      <c r="K17" s="135">
        <f t="shared" si="1"/>
        <v>0</v>
      </c>
    </row>
    <row r="18" spans="1:11" x14ac:dyDescent="0.25">
      <c r="A18" s="103">
        <v>7</v>
      </c>
      <c r="B18" s="96" t="s">
        <v>25</v>
      </c>
      <c r="C18" s="96" t="s">
        <v>26</v>
      </c>
      <c r="D18" s="97" t="s">
        <v>166</v>
      </c>
      <c r="E18" s="96">
        <v>720</v>
      </c>
      <c r="F18" s="96"/>
      <c r="G18" s="96"/>
      <c r="H18" s="55"/>
      <c r="I18" s="134">
        <f t="shared" si="0"/>
        <v>0</v>
      </c>
      <c r="J18" s="108"/>
      <c r="K18" s="135">
        <f t="shared" si="1"/>
        <v>0</v>
      </c>
    </row>
    <row r="19" spans="1:11" x14ac:dyDescent="0.25">
      <c r="A19" s="103">
        <v>8</v>
      </c>
      <c r="B19" s="96" t="s">
        <v>25</v>
      </c>
      <c r="C19" s="96" t="s">
        <v>26</v>
      </c>
      <c r="D19" s="97" t="s">
        <v>166</v>
      </c>
      <c r="E19" s="96">
        <v>1728</v>
      </c>
      <c r="F19" s="96"/>
      <c r="G19" s="96"/>
      <c r="H19" s="55"/>
      <c r="I19" s="134">
        <f t="shared" si="0"/>
        <v>0</v>
      </c>
      <c r="J19" s="108"/>
      <c r="K19" s="135">
        <f t="shared" si="1"/>
        <v>0</v>
      </c>
    </row>
    <row r="20" spans="1:11" x14ac:dyDescent="0.25">
      <c r="A20" s="103">
        <v>9</v>
      </c>
      <c r="B20" s="96">
        <v>0</v>
      </c>
      <c r="C20" s="96" t="s">
        <v>18</v>
      </c>
      <c r="D20" s="97" t="s">
        <v>27</v>
      </c>
      <c r="E20" s="96">
        <v>1080</v>
      </c>
      <c r="F20" s="96"/>
      <c r="G20" s="96"/>
      <c r="H20" s="55"/>
      <c r="I20" s="134">
        <f t="shared" si="0"/>
        <v>0</v>
      </c>
      <c r="J20" s="108"/>
      <c r="K20" s="135">
        <f t="shared" si="1"/>
        <v>0</v>
      </c>
    </row>
    <row r="21" spans="1:11" ht="25.5" x14ac:dyDescent="0.25">
      <c r="A21" s="103">
        <v>10</v>
      </c>
      <c r="B21" s="96">
        <v>1</v>
      </c>
      <c r="C21" s="96" t="s">
        <v>18</v>
      </c>
      <c r="D21" s="97" t="s">
        <v>28</v>
      </c>
      <c r="E21" s="96">
        <v>720</v>
      </c>
      <c r="F21" s="96"/>
      <c r="G21" s="96"/>
      <c r="H21" s="55"/>
      <c r="I21" s="134">
        <f t="shared" si="0"/>
        <v>0</v>
      </c>
      <c r="J21" s="108"/>
      <c r="K21" s="135">
        <f t="shared" si="1"/>
        <v>0</v>
      </c>
    </row>
    <row r="22" spans="1:11" x14ac:dyDescent="0.25">
      <c r="A22" s="103">
        <v>11</v>
      </c>
      <c r="B22" s="96">
        <v>0</v>
      </c>
      <c r="C22" s="96" t="s">
        <v>26</v>
      </c>
      <c r="D22" s="97" t="s">
        <v>29</v>
      </c>
      <c r="E22" s="96">
        <v>192</v>
      </c>
      <c r="F22" s="96"/>
      <c r="G22" s="96"/>
      <c r="H22" s="55"/>
      <c r="I22" s="134">
        <f t="shared" si="0"/>
        <v>0</v>
      </c>
      <c r="J22" s="108"/>
      <c r="K22" s="135">
        <f t="shared" si="1"/>
        <v>0</v>
      </c>
    </row>
    <row r="23" spans="1:11" x14ac:dyDescent="0.25">
      <c r="A23" s="103">
        <v>12</v>
      </c>
      <c r="B23" s="96">
        <v>0</v>
      </c>
      <c r="C23" s="96" t="s">
        <v>26</v>
      </c>
      <c r="D23" s="97" t="s">
        <v>29</v>
      </c>
      <c r="E23" s="96">
        <v>1656</v>
      </c>
      <c r="F23" s="96"/>
      <c r="G23" s="96"/>
      <c r="H23" s="55"/>
      <c r="I23" s="134">
        <f t="shared" si="0"/>
        <v>0</v>
      </c>
      <c r="J23" s="108"/>
      <c r="K23" s="135">
        <f t="shared" si="1"/>
        <v>0</v>
      </c>
    </row>
    <row r="24" spans="1:11" x14ac:dyDescent="0.25">
      <c r="A24" s="103">
        <v>13</v>
      </c>
      <c r="B24" s="96">
        <v>0</v>
      </c>
      <c r="C24" s="96" t="s">
        <v>26</v>
      </c>
      <c r="D24" s="97" t="s">
        <v>30</v>
      </c>
      <c r="E24" s="96">
        <v>240</v>
      </c>
      <c r="F24" s="96"/>
      <c r="G24" s="96"/>
      <c r="H24" s="55"/>
      <c r="I24" s="134">
        <f t="shared" si="0"/>
        <v>0</v>
      </c>
      <c r="J24" s="108"/>
      <c r="K24" s="135">
        <f t="shared" si="1"/>
        <v>0</v>
      </c>
    </row>
    <row r="25" spans="1:11" x14ac:dyDescent="0.25">
      <c r="A25" s="103">
        <v>14</v>
      </c>
      <c r="B25" s="96">
        <v>0</v>
      </c>
      <c r="C25" s="96" t="s">
        <v>26</v>
      </c>
      <c r="D25" s="97" t="s">
        <v>30</v>
      </c>
      <c r="E25" s="96">
        <v>1800</v>
      </c>
      <c r="F25" s="96"/>
      <c r="G25" s="96"/>
      <c r="H25" s="55"/>
      <c r="I25" s="134">
        <f t="shared" si="0"/>
        <v>0</v>
      </c>
      <c r="J25" s="108"/>
      <c r="K25" s="135">
        <f t="shared" si="1"/>
        <v>0</v>
      </c>
    </row>
    <row r="26" spans="1:11" x14ac:dyDescent="0.25">
      <c r="A26" s="103">
        <v>15</v>
      </c>
      <c r="B26" s="96">
        <v>1</v>
      </c>
      <c r="C26" s="96" t="s">
        <v>18</v>
      </c>
      <c r="D26" s="97" t="s">
        <v>31</v>
      </c>
      <c r="E26" s="96">
        <v>1752</v>
      </c>
      <c r="F26" s="96"/>
      <c r="G26" s="96"/>
      <c r="H26" s="55"/>
      <c r="I26" s="134">
        <f t="shared" si="0"/>
        <v>0</v>
      </c>
      <c r="J26" s="108"/>
      <c r="K26" s="135">
        <f t="shared" si="1"/>
        <v>0</v>
      </c>
    </row>
    <row r="27" spans="1:11" x14ac:dyDescent="0.25">
      <c r="A27" s="103">
        <v>16</v>
      </c>
      <c r="B27" s="96">
        <v>1</v>
      </c>
      <c r="C27" s="96" t="s">
        <v>32</v>
      </c>
      <c r="D27" s="97" t="s">
        <v>33</v>
      </c>
      <c r="E27" s="96">
        <v>1680</v>
      </c>
      <c r="F27" s="96"/>
      <c r="G27" s="96"/>
      <c r="H27" s="55"/>
      <c r="I27" s="134">
        <f t="shared" si="0"/>
        <v>0</v>
      </c>
      <c r="J27" s="108"/>
      <c r="K27" s="135">
        <f t="shared" si="1"/>
        <v>0</v>
      </c>
    </row>
    <row r="28" spans="1:11" ht="38.25" x14ac:dyDescent="0.25">
      <c r="A28" s="103">
        <v>17</v>
      </c>
      <c r="B28" s="96">
        <v>1</v>
      </c>
      <c r="C28" s="96" t="s">
        <v>26</v>
      </c>
      <c r="D28" s="97" t="s">
        <v>34</v>
      </c>
      <c r="E28" s="96">
        <v>480</v>
      </c>
      <c r="F28" s="96"/>
      <c r="G28" s="96"/>
      <c r="H28" s="55"/>
      <c r="I28" s="134">
        <f t="shared" si="0"/>
        <v>0</v>
      </c>
      <c r="J28" s="108"/>
      <c r="K28" s="135">
        <f t="shared" si="1"/>
        <v>0</v>
      </c>
    </row>
    <row r="29" spans="1:11" ht="38.25" x14ac:dyDescent="0.25">
      <c r="A29" s="103">
        <v>18</v>
      </c>
      <c r="B29" s="96">
        <v>1</v>
      </c>
      <c r="C29" s="96" t="s">
        <v>26</v>
      </c>
      <c r="D29" s="97" t="s">
        <v>34</v>
      </c>
      <c r="E29" s="96">
        <v>168</v>
      </c>
      <c r="F29" s="96"/>
      <c r="G29" s="96"/>
      <c r="H29" s="55"/>
      <c r="I29" s="134">
        <f t="shared" si="0"/>
        <v>0</v>
      </c>
      <c r="J29" s="108"/>
      <c r="K29" s="135">
        <f t="shared" si="1"/>
        <v>0</v>
      </c>
    </row>
    <row r="30" spans="1:11" s="72" customFormat="1" ht="25.5" x14ac:dyDescent="0.25">
      <c r="A30" s="128">
        <v>19</v>
      </c>
      <c r="B30" s="129">
        <v>2</v>
      </c>
      <c r="C30" s="129" t="s">
        <v>32</v>
      </c>
      <c r="D30" s="130" t="s">
        <v>167</v>
      </c>
      <c r="E30" s="129">
        <v>1200</v>
      </c>
      <c r="F30" s="129"/>
      <c r="G30" s="129"/>
      <c r="H30" s="136"/>
      <c r="I30" s="134">
        <f t="shared" si="0"/>
        <v>0</v>
      </c>
      <c r="J30" s="138"/>
      <c r="K30" s="135">
        <f t="shared" si="1"/>
        <v>0</v>
      </c>
    </row>
    <row r="31" spans="1:11" ht="25.5" x14ac:dyDescent="0.25">
      <c r="A31" s="103">
        <v>20</v>
      </c>
      <c r="B31" s="96">
        <v>2</v>
      </c>
      <c r="C31" s="96" t="s">
        <v>32</v>
      </c>
      <c r="D31" s="97" t="s">
        <v>167</v>
      </c>
      <c r="E31" s="96">
        <v>6720</v>
      </c>
      <c r="F31" s="96"/>
      <c r="G31" s="96"/>
      <c r="H31" s="55"/>
      <c r="I31" s="134">
        <f t="shared" si="0"/>
        <v>0</v>
      </c>
      <c r="J31" s="108"/>
      <c r="K31" s="135">
        <f t="shared" si="1"/>
        <v>0</v>
      </c>
    </row>
    <row r="32" spans="1:11" x14ac:dyDescent="0.25">
      <c r="A32" s="103">
        <v>21</v>
      </c>
      <c r="B32" s="96">
        <v>2</v>
      </c>
      <c r="C32" s="96" t="s">
        <v>35</v>
      </c>
      <c r="D32" s="97" t="s">
        <v>36</v>
      </c>
      <c r="E32" s="96">
        <v>3552</v>
      </c>
      <c r="F32" s="96"/>
      <c r="G32" s="96"/>
      <c r="H32" s="55"/>
      <c r="I32" s="134">
        <f t="shared" si="0"/>
        <v>0</v>
      </c>
      <c r="J32" s="108"/>
      <c r="K32" s="135">
        <f t="shared" si="1"/>
        <v>0</v>
      </c>
    </row>
    <row r="33" spans="1:11" x14ac:dyDescent="0.25">
      <c r="A33" s="103">
        <v>22</v>
      </c>
      <c r="B33" s="96">
        <v>2</v>
      </c>
      <c r="C33" s="96" t="s">
        <v>32</v>
      </c>
      <c r="D33" s="97" t="s">
        <v>36</v>
      </c>
      <c r="E33" s="96">
        <v>96</v>
      </c>
      <c r="F33" s="96"/>
      <c r="G33" s="96"/>
      <c r="H33" s="55"/>
      <c r="I33" s="134">
        <f t="shared" si="0"/>
        <v>0</v>
      </c>
      <c r="J33" s="108"/>
      <c r="K33" s="135">
        <f t="shared" si="1"/>
        <v>0</v>
      </c>
    </row>
    <row r="34" spans="1:11" x14ac:dyDescent="0.25">
      <c r="A34" s="103">
        <v>23</v>
      </c>
      <c r="B34" s="96">
        <v>2</v>
      </c>
      <c r="C34" s="96" t="s">
        <v>32</v>
      </c>
      <c r="D34" s="97" t="s">
        <v>36</v>
      </c>
      <c r="E34" s="96">
        <v>240</v>
      </c>
      <c r="F34" s="96"/>
      <c r="G34" s="96"/>
      <c r="H34" s="55"/>
      <c r="I34" s="134">
        <f t="shared" si="0"/>
        <v>0</v>
      </c>
      <c r="J34" s="108"/>
      <c r="K34" s="135">
        <f t="shared" si="1"/>
        <v>0</v>
      </c>
    </row>
    <row r="35" spans="1:11" x14ac:dyDescent="0.25">
      <c r="A35" s="103">
        <v>24</v>
      </c>
      <c r="B35" s="96" t="s">
        <v>21</v>
      </c>
      <c r="C35" s="96" t="s">
        <v>37</v>
      </c>
      <c r="D35" s="97" t="s">
        <v>38</v>
      </c>
      <c r="E35" s="96">
        <v>408</v>
      </c>
      <c r="F35" s="96"/>
      <c r="G35" s="96"/>
      <c r="H35" s="55"/>
      <c r="I35" s="134">
        <f t="shared" si="0"/>
        <v>0</v>
      </c>
      <c r="J35" s="108"/>
      <c r="K35" s="135">
        <f t="shared" si="1"/>
        <v>0</v>
      </c>
    </row>
    <row r="36" spans="1:11" x14ac:dyDescent="0.25">
      <c r="A36" s="103">
        <v>25</v>
      </c>
      <c r="B36" s="96" t="s">
        <v>25</v>
      </c>
      <c r="C36" s="96" t="s">
        <v>37</v>
      </c>
      <c r="D36" s="97" t="s">
        <v>38</v>
      </c>
      <c r="E36" s="96">
        <v>984</v>
      </c>
      <c r="F36" s="96"/>
      <c r="G36" s="96"/>
      <c r="H36" s="55"/>
      <c r="I36" s="134">
        <f t="shared" si="0"/>
        <v>0</v>
      </c>
      <c r="J36" s="108"/>
      <c r="K36" s="135">
        <f t="shared" si="1"/>
        <v>0</v>
      </c>
    </row>
    <row r="37" spans="1:11" x14ac:dyDescent="0.25">
      <c r="A37" s="103">
        <v>26</v>
      </c>
      <c r="B37" s="96">
        <v>0</v>
      </c>
      <c r="C37" s="96" t="s">
        <v>37</v>
      </c>
      <c r="D37" s="97" t="s">
        <v>39</v>
      </c>
      <c r="E37" s="96">
        <v>264</v>
      </c>
      <c r="F37" s="96"/>
      <c r="G37" s="96"/>
      <c r="H37" s="55"/>
      <c r="I37" s="134">
        <f t="shared" si="0"/>
        <v>0</v>
      </c>
      <c r="J37" s="108"/>
      <c r="K37" s="135">
        <f t="shared" si="1"/>
        <v>0</v>
      </c>
    </row>
    <row r="38" spans="1:11" x14ac:dyDescent="0.25">
      <c r="A38" s="103">
        <v>27</v>
      </c>
      <c r="B38" s="96">
        <v>0</v>
      </c>
      <c r="C38" s="96" t="s">
        <v>40</v>
      </c>
      <c r="D38" s="97" t="s">
        <v>41</v>
      </c>
      <c r="E38" s="96">
        <v>1728</v>
      </c>
      <c r="F38" s="96"/>
      <c r="G38" s="96"/>
      <c r="H38" s="55"/>
      <c r="I38" s="134">
        <f t="shared" si="0"/>
        <v>0</v>
      </c>
      <c r="J38" s="108"/>
      <c r="K38" s="135">
        <f t="shared" si="1"/>
        <v>0</v>
      </c>
    </row>
    <row r="39" spans="1:11" x14ac:dyDescent="0.25">
      <c r="A39" s="103">
        <v>28</v>
      </c>
      <c r="B39" s="96">
        <v>1</v>
      </c>
      <c r="C39" s="96" t="s">
        <v>37</v>
      </c>
      <c r="D39" s="97" t="s">
        <v>38</v>
      </c>
      <c r="E39" s="96">
        <v>48</v>
      </c>
      <c r="F39" s="96"/>
      <c r="G39" s="96"/>
      <c r="H39" s="55"/>
      <c r="I39" s="134">
        <f t="shared" si="0"/>
        <v>0</v>
      </c>
      <c r="J39" s="108"/>
      <c r="K39" s="135">
        <f t="shared" si="1"/>
        <v>0</v>
      </c>
    </row>
    <row r="40" spans="1:11" x14ac:dyDescent="0.25">
      <c r="A40" s="103">
        <v>29</v>
      </c>
      <c r="B40" s="96">
        <v>2</v>
      </c>
      <c r="C40" s="96" t="s">
        <v>37</v>
      </c>
      <c r="D40" s="97" t="s">
        <v>38</v>
      </c>
      <c r="E40" s="96">
        <v>48</v>
      </c>
      <c r="F40" s="96"/>
      <c r="G40" s="96"/>
      <c r="H40" s="55"/>
      <c r="I40" s="134">
        <f t="shared" si="0"/>
        <v>0</v>
      </c>
      <c r="J40" s="108"/>
      <c r="K40" s="135">
        <f t="shared" si="1"/>
        <v>0</v>
      </c>
    </row>
    <row r="41" spans="1:11" x14ac:dyDescent="0.25">
      <c r="A41" s="103">
        <v>30</v>
      </c>
      <c r="B41" s="96">
        <v>2</v>
      </c>
      <c r="C41" s="96" t="s">
        <v>40</v>
      </c>
      <c r="D41" s="97" t="s">
        <v>42</v>
      </c>
      <c r="E41" s="96">
        <v>1344</v>
      </c>
      <c r="F41" s="96"/>
      <c r="G41" s="96"/>
      <c r="H41" s="55"/>
      <c r="I41" s="134">
        <f t="shared" si="0"/>
        <v>0</v>
      </c>
      <c r="J41" s="108"/>
      <c r="K41" s="135">
        <f t="shared" si="1"/>
        <v>0</v>
      </c>
    </row>
    <row r="42" spans="1:11" x14ac:dyDescent="0.25">
      <c r="A42" s="103">
        <v>31</v>
      </c>
      <c r="B42" s="96" t="s">
        <v>25</v>
      </c>
      <c r="C42" s="96" t="s">
        <v>43</v>
      </c>
      <c r="D42" s="97" t="s">
        <v>44</v>
      </c>
      <c r="E42" s="96">
        <v>1176</v>
      </c>
      <c r="F42" s="96"/>
      <c r="G42" s="96"/>
      <c r="H42" s="55"/>
      <c r="I42" s="134">
        <f t="shared" si="0"/>
        <v>0</v>
      </c>
      <c r="J42" s="108"/>
      <c r="K42" s="135">
        <f t="shared" si="1"/>
        <v>0</v>
      </c>
    </row>
    <row r="43" spans="1:11" x14ac:dyDescent="0.25">
      <c r="A43" s="103">
        <v>32</v>
      </c>
      <c r="B43" s="96">
        <v>0</v>
      </c>
      <c r="C43" s="96" t="s">
        <v>45</v>
      </c>
      <c r="D43" s="97" t="s">
        <v>46</v>
      </c>
      <c r="E43" s="96">
        <v>720</v>
      </c>
      <c r="F43" s="96"/>
      <c r="G43" s="96"/>
      <c r="H43" s="55"/>
      <c r="I43" s="134">
        <f t="shared" si="0"/>
        <v>0</v>
      </c>
      <c r="J43" s="108"/>
      <c r="K43" s="135">
        <f t="shared" si="1"/>
        <v>0</v>
      </c>
    </row>
    <row r="44" spans="1:11" x14ac:dyDescent="0.25">
      <c r="A44" s="103">
        <v>33</v>
      </c>
      <c r="B44" s="96">
        <v>1</v>
      </c>
      <c r="C44" s="96" t="s">
        <v>47</v>
      </c>
      <c r="D44" s="97" t="s">
        <v>46</v>
      </c>
      <c r="E44" s="96">
        <v>48</v>
      </c>
      <c r="F44" s="96"/>
      <c r="G44" s="96"/>
      <c r="H44" s="55"/>
      <c r="I44" s="134">
        <f t="shared" si="0"/>
        <v>0</v>
      </c>
      <c r="J44" s="108"/>
      <c r="K44" s="135">
        <f t="shared" si="1"/>
        <v>0</v>
      </c>
    </row>
    <row r="45" spans="1:11" ht="25.5" x14ac:dyDescent="0.25">
      <c r="A45" s="103">
        <v>34</v>
      </c>
      <c r="B45" s="96">
        <v>2</v>
      </c>
      <c r="C45" s="96" t="s">
        <v>48</v>
      </c>
      <c r="D45" s="97" t="s">
        <v>49</v>
      </c>
      <c r="E45" s="96">
        <v>72</v>
      </c>
      <c r="F45" s="96"/>
      <c r="G45" s="96"/>
      <c r="H45" s="55"/>
      <c r="I45" s="134">
        <f t="shared" si="0"/>
        <v>0</v>
      </c>
      <c r="J45" s="108"/>
      <c r="K45" s="135">
        <f t="shared" si="1"/>
        <v>0</v>
      </c>
    </row>
    <row r="46" spans="1:11" x14ac:dyDescent="0.25">
      <c r="A46" s="103">
        <v>35</v>
      </c>
      <c r="B46" s="96">
        <v>1</v>
      </c>
      <c r="C46" s="96" t="s">
        <v>48</v>
      </c>
      <c r="D46" s="97" t="s">
        <v>50</v>
      </c>
      <c r="E46" s="96">
        <v>1008</v>
      </c>
      <c r="F46" s="96"/>
      <c r="G46" s="96"/>
      <c r="H46" s="55"/>
      <c r="I46" s="134">
        <f t="shared" si="0"/>
        <v>0</v>
      </c>
      <c r="J46" s="108"/>
      <c r="K46" s="135">
        <f t="shared" si="1"/>
        <v>0</v>
      </c>
    </row>
    <row r="47" spans="1:11" x14ac:dyDescent="0.25">
      <c r="A47" s="103">
        <v>36</v>
      </c>
      <c r="B47" s="96">
        <v>0</v>
      </c>
      <c r="C47" s="96" t="s">
        <v>48</v>
      </c>
      <c r="D47" s="97" t="s">
        <v>51</v>
      </c>
      <c r="E47" s="96">
        <v>72</v>
      </c>
      <c r="F47" s="96"/>
      <c r="G47" s="96"/>
      <c r="H47" s="55"/>
      <c r="I47" s="134">
        <f t="shared" si="0"/>
        <v>0</v>
      </c>
      <c r="J47" s="108"/>
      <c r="K47" s="135">
        <f t="shared" si="1"/>
        <v>0</v>
      </c>
    </row>
    <row r="48" spans="1:11" x14ac:dyDescent="0.25">
      <c r="A48" s="103">
        <v>37</v>
      </c>
      <c r="B48" s="96">
        <v>0</v>
      </c>
      <c r="C48" s="96" t="s">
        <v>48</v>
      </c>
      <c r="D48" s="97" t="s">
        <v>52</v>
      </c>
      <c r="E48" s="96">
        <v>72</v>
      </c>
      <c r="F48" s="96"/>
      <c r="G48" s="96"/>
      <c r="H48" s="55"/>
      <c r="I48" s="134">
        <f t="shared" si="0"/>
        <v>0</v>
      </c>
      <c r="J48" s="108"/>
      <c r="K48" s="135">
        <f t="shared" si="1"/>
        <v>0</v>
      </c>
    </row>
    <row r="49" spans="1:11" x14ac:dyDescent="0.25">
      <c r="A49" s="103">
        <v>38</v>
      </c>
      <c r="B49" s="96">
        <v>1</v>
      </c>
      <c r="C49" s="96" t="s">
        <v>32</v>
      </c>
      <c r="D49" s="97" t="s">
        <v>53</v>
      </c>
      <c r="E49" s="96">
        <v>144</v>
      </c>
      <c r="F49" s="96"/>
      <c r="G49" s="96"/>
      <c r="H49" s="55"/>
      <c r="I49" s="134">
        <f t="shared" si="0"/>
        <v>0</v>
      </c>
      <c r="J49" s="108"/>
      <c r="K49" s="135">
        <f t="shared" si="1"/>
        <v>0</v>
      </c>
    </row>
    <row r="50" spans="1:11" ht="25.5" x14ac:dyDescent="0.25">
      <c r="A50" s="103">
        <v>39</v>
      </c>
      <c r="B50" s="96" t="s">
        <v>25</v>
      </c>
      <c r="C50" s="96" t="s">
        <v>43</v>
      </c>
      <c r="D50" s="97" t="s">
        <v>54</v>
      </c>
      <c r="E50" s="96">
        <v>72</v>
      </c>
      <c r="F50" s="96"/>
      <c r="G50" s="96"/>
      <c r="H50" s="55"/>
      <c r="I50" s="134">
        <f t="shared" si="0"/>
        <v>0</v>
      </c>
      <c r="J50" s="108"/>
      <c r="K50" s="135">
        <f t="shared" si="1"/>
        <v>0</v>
      </c>
    </row>
    <row r="51" spans="1:11" ht="25.5" x14ac:dyDescent="0.25">
      <c r="A51" s="103">
        <v>40</v>
      </c>
      <c r="B51" s="96" t="s">
        <v>25</v>
      </c>
      <c r="C51" s="96" t="s">
        <v>43</v>
      </c>
      <c r="D51" s="97" t="s">
        <v>54</v>
      </c>
      <c r="E51" s="96">
        <v>216</v>
      </c>
      <c r="F51" s="96"/>
      <c r="G51" s="96"/>
      <c r="H51" s="55"/>
      <c r="I51" s="134">
        <f t="shared" si="0"/>
        <v>0</v>
      </c>
      <c r="J51" s="108"/>
      <c r="K51" s="135">
        <f t="shared" si="1"/>
        <v>0</v>
      </c>
    </row>
    <row r="52" spans="1:11" ht="38.25" x14ac:dyDescent="0.25">
      <c r="A52" s="103">
        <v>41</v>
      </c>
      <c r="B52" s="96">
        <v>1</v>
      </c>
      <c r="C52" s="96" t="s">
        <v>43</v>
      </c>
      <c r="D52" s="97" t="s">
        <v>55</v>
      </c>
      <c r="E52" s="96">
        <v>720</v>
      </c>
      <c r="F52" s="96"/>
      <c r="G52" s="96"/>
      <c r="H52" s="55"/>
      <c r="I52" s="134">
        <f t="shared" si="0"/>
        <v>0</v>
      </c>
      <c r="J52" s="108"/>
      <c r="K52" s="135">
        <f t="shared" si="1"/>
        <v>0</v>
      </c>
    </row>
    <row r="53" spans="1:11" x14ac:dyDescent="0.25">
      <c r="A53" s="112">
        <v>42</v>
      </c>
      <c r="B53" s="96">
        <v>2</v>
      </c>
      <c r="C53" s="96" t="s">
        <v>32</v>
      </c>
      <c r="D53" s="97" t="s">
        <v>56</v>
      </c>
      <c r="E53" s="96">
        <v>96</v>
      </c>
      <c r="F53" s="96"/>
      <c r="G53" s="96"/>
      <c r="H53" s="55"/>
      <c r="I53" s="134">
        <f t="shared" si="0"/>
        <v>0</v>
      </c>
      <c r="J53" s="108"/>
      <c r="K53" s="135">
        <f t="shared" si="1"/>
        <v>0</v>
      </c>
    </row>
    <row r="54" spans="1:11" ht="15.75" thickBot="1" x14ac:dyDescent="0.3">
      <c r="A54" s="112">
        <v>43</v>
      </c>
      <c r="B54" s="113">
        <v>2</v>
      </c>
      <c r="C54" s="113" t="s">
        <v>32</v>
      </c>
      <c r="D54" s="115" t="s">
        <v>56</v>
      </c>
      <c r="E54" s="113">
        <v>768</v>
      </c>
      <c r="F54" s="113"/>
      <c r="G54" s="113"/>
      <c r="H54" s="66"/>
      <c r="I54" s="134">
        <f t="shared" si="0"/>
        <v>0</v>
      </c>
      <c r="J54" s="114"/>
      <c r="K54" s="135">
        <f t="shared" si="1"/>
        <v>0</v>
      </c>
    </row>
    <row r="55" spans="1:11" ht="15.75" thickBot="1" x14ac:dyDescent="0.3">
      <c r="A55" s="183" t="s">
        <v>297</v>
      </c>
      <c r="B55" s="184"/>
      <c r="C55" s="184"/>
      <c r="D55" s="184"/>
      <c r="E55" s="184"/>
      <c r="F55" s="184"/>
      <c r="G55" s="184"/>
      <c r="H55" s="184"/>
      <c r="I55" s="139">
        <f>SUM(I12:I54)</f>
        <v>0</v>
      </c>
      <c r="J55" s="140" t="s">
        <v>57</v>
      </c>
      <c r="K55" s="141">
        <f>SUM(K12:K54)</f>
        <v>0</v>
      </c>
    </row>
    <row r="56" spans="1:11" ht="16.5" x14ac:dyDescent="0.25">
      <c r="A56" s="12"/>
    </row>
    <row r="57" spans="1:11" x14ac:dyDescent="0.25">
      <c r="A57" s="13" t="s">
        <v>58</v>
      </c>
      <c r="G57" s="72"/>
      <c r="H57" s="72"/>
      <c r="I57" s="72"/>
    </row>
    <row r="58" spans="1:11" ht="42.95" customHeight="1" x14ac:dyDescent="0.25">
      <c r="A58" s="179" t="s">
        <v>59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36" customHeight="1" x14ac:dyDescent="0.25">
      <c r="A59" s="179" t="s">
        <v>60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x14ac:dyDescent="0.25">
      <c r="A60" s="13"/>
    </row>
    <row r="61" spans="1:11" x14ac:dyDescent="0.25">
      <c r="A61" s="38"/>
    </row>
    <row r="62" spans="1:11" x14ac:dyDescent="0.25">
      <c r="A62" s="38"/>
    </row>
    <row r="63" spans="1:11" x14ac:dyDescent="0.25">
      <c r="A63" s="38"/>
    </row>
    <row r="64" spans="1:11" x14ac:dyDescent="0.25">
      <c r="A64" s="38"/>
    </row>
    <row r="65" spans="1:1" x14ac:dyDescent="0.25">
      <c r="A65" s="38"/>
    </row>
    <row r="66" spans="1:1" x14ac:dyDescent="0.25">
      <c r="A66" s="38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3"/>
    </row>
    <row r="76" spans="1:1" x14ac:dyDescent="0.25">
      <c r="A76" s="14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7"/>
    </row>
    <row r="86" spans="1:1" ht="28.5" customHeight="1" x14ac:dyDescent="0.25"/>
    <row r="98" ht="15.75" customHeight="1" x14ac:dyDescent="0.25"/>
    <row r="112" ht="29.45" customHeight="1" x14ac:dyDescent="0.25"/>
    <row r="130" ht="15.75" customHeight="1" x14ac:dyDescent="0.25"/>
    <row r="132" ht="27.95" customHeight="1" x14ac:dyDescent="0.25"/>
    <row r="165" ht="17.25" customHeight="1" x14ac:dyDescent="0.25"/>
    <row r="182" ht="27.6" customHeight="1" x14ac:dyDescent="0.25"/>
    <row r="200" ht="15.75" customHeight="1" x14ac:dyDescent="0.25"/>
    <row r="206" ht="28.5" customHeight="1" x14ac:dyDescent="0.25"/>
    <row r="208" ht="28.5" customHeight="1" x14ac:dyDescent="0.25"/>
    <row r="249" ht="15.75" customHeight="1" x14ac:dyDescent="0.25"/>
    <row r="278" ht="15.75" customHeight="1" x14ac:dyDescent="0.25"/>
    <row r="301" spans="1:1" x14ac:dyDescent="0.25">
      <c r="A301" s="34"/>
    </row>
    <row r="303" spans="1:1" x14ac:dyDescent="0.25">
      <c r="A303" s="35"/>
    </row>
  </sheetData>
  <mergeCells count="17">
    <mergeCell ref="A2:K2"/>
    <mergeCell ref="H1:K1"/>
    <mergeCell ref="A3:K3"/>
    <mergeCell ref="A5:K5"/>
    <mergeCell ref="A58:K58"/>
    <mergeCell ref="A59:K59"/>
    <mergeCell ref="G9:G10"/>
    <mergeCell ref="H9:H10"/>
    <mergeCell ref="I9:I10"/>
    <mergeCell ref="K9:K10"/>
    <mergeCell ref="A9:A10"/>
    <mergeCell ref="B9:B10"/>
    <mergeCell ref="C9:C10"/>
    <mergeCell ref="D9:D10"/>
    <mergeCell ref="A55:H55"/>
    <mergeCell ref="E9:E10"/>
    <mergeCell ref="F9:F10"/>
  </mergeCells>
  <pageMargins left="0.7" right="0.7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1F93-F7AD-4541-AEAD-39E58ECAE952}">
  <sheetPr>
    <pageSetUpPr fitToPage="1"/>
  </sheetPr>
  <dimension ref="A1:K13"/>
  <sheetViews>
    <sheetView workbookViewId="0">
      <selection activeCell="I1" sqref="A1:K12"/>
    </sheetView>
  </sheetViews>
  <sheetFormatPr defaultRowHeight="15" x14ac:dyDescent="0.25"/>
  <cols>
    <col min="4" max="4" width="33.5703125" customWidth="1"/>
    <col min="7" max="7" width="13" customWidth="1"/>
    <col min="9" max="9" width="12.140625" customWidth="1"/>
    <col min="11" max="11" width="10.5703125" customWidth="1"/>
  </cols>
  <sheetData>
    <row r="1" spans="1:11" x14ac:dyDescent="0.25">
      <c r="I1" s="186" t="s">
        <v>187</v>
      </c>
      <c r="J1" s="186"/>
      <c r="K1" s="186"/>
    </row>
    <row r="3" spans="1:11" ht="16.5" x14ac:dyDescent="0.3">
      <c r="A3" s="211" t="s">
        <v>188</v>
      </c>
      <c r="B3" s="211"/>
      <c r="C3" s="211"/>
      <c r="D3" s="211"/>
      <c r="E3" s="211"/>
      <c r="F3" s="211"/>
      <c r="G3" s="211"/>
      <c r="H3" s="211"/>
      <c r="I3" s="154"/>
      <c r="J3" s="119"/>
      <c r="K3" s="84"/>
    </row>
    <row r="4" spans="1:11" ht="17.25" thickBot="1" x14ac:dyDescent="0.3">
      <c r="A4" s="212" t="s">
        <v>239</v>
      </c>
      <c r="B4" s="212"/>
      <c r="C4" s="212"/>
      <c r="D4" s="212"/>
      <c r="E4" s="212"/>
      <c r="F4" s="212"/>
      <c r="G4" s="212"/>
      <c r="H4" s="212"/>
      <c r="I4" s="212"/>
      <c r="J4" s="119"/>
      <c r="K4" s="84"/>
    </row>
    <row r="5" spans="1:11" ht="39" thickBot="1" x14ac:dyDescent="0.3">
      <c r="A5" s="95" t="s">
        <v>3</v>
      </c>
      <c r="B5" s="90" t="s">
        <v>4</v>
      </c>
      <c r="C5" s="90" t="s">
        <v>5</v>
      </c>
      <c r="D5" s="90" t="s">
        <v>6</v>
      </c>
      <c r="E5" s="90" t="s">
        <v>7</v>
      </c>
      <c r="F5" s="90" t="s">
        <v>8</v>
      </c>
      <c r="G5" s="90" t="s">
        <v>9</v>
      </c>
      <c r="H5" s="90" t="s">
        <v>65</v>
      </c>
      <c r="I5" s="90" t="s">
        <v>66</v>
      </c>
      <c r="J5" s="90" t="s">
        <v>132</v>
      </c>
      <c r="K5" s="90" t="s">
        <v>14</v>
      </c>
    </row>
    <row r="6" spans="1:11" ht="15.75" thickBot="1" x14ac:dyDescent="0.3">
      <c r="A6" s="85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 t="s">
        <v>15</v>
      </c>
      <c r="J6" s="86">
        <v>10</v>
      </c>
      <c r="K6" s="86" t="s">
        <v>16</v>
      </c>
    </row>
    <row r="7" spans="1:11" ht="64.5" thickBot="1" x14ac:dyDescent="0.3">
      <c r="A7" s="94" t="s">
        <v>107</v>
      </c>
      <c r="B7" s="91">
        <v>0</v>
      </c>
      <c r="C7" s="91" t="s">
        <v>173</v>
      </c>
      <c r="D7" s="92" t="s">
        <v>174</v>
      </c>
      <c r="E7" s="91">
        <v>24</v>
      </c>
      <c r="F7" s="91"/>
      <c r="G7" s="159"/>
      <c r="H7" s="155"/>
      <c r="I7" s="156">
        <f>E7*H7</f>
        <v>0</v>
      </c>
      <c r="J7" s="126"/>
      <c r="K7" s="156">
        <f>I7*1.08</f>
        <v>0</v>
      </c>
    </row>
    <row r="8" spans="1:11" ht="51.75" thickBot="1" x14ac:dyDescent="0.3">
      <c r="A8" s="94" t="s">
        <v>109</v>
      </c>
      <c r="B8" s="91">
        <v>2</v>
      </c>
      <c r="C8" s="159" t="s">
        <v>175</v>
      </c>
      <c r="D8" s="92" t="s">
        <v>176</v>
      </c>
      <c r="E8" s="91">
        <v>24</v>
      </c>
      <c r="F8" s="91"/>
      <c r="G8" s="176"/>
      <c r="H8" s="155"/>
      <c r="I8" s="156">
        <f t="shared" ref="I8:I11" si="0">E8*H8</f>
        <v>0</v>
      </c>
      <c r="J8" s="126"/>
      <c r="K8" s="156">
        <f t="shared" ref="K8:K11" si="1">I8*1.08</f>
        <v>0</v>
      </c>
    </row>
    <row r="9" spans="1:11" ht="51.75" thickBot="1" x14ac:dyDescent="0.3">
      <c r="A9" s="94" t="s">
        <v>177</v>
      </c>
      <c r="B9" s="91">
        <v>0</v>
      </c>
      <c r="C9" s="91" t="s">
        <v>178</v>
      </c>
      <c r="D9" s="92" t="s">
        <v>179</v>
      </c>
      <c r="E9" s="122">
        <v>24</v>
      </c>
      <c r="F9" s="91"/>
      <c r="G9" s="159"/>
      <c r="H9" s="155"/>
      <c r="I9" s="156">
        <f t="shared" si="0"/>
        <v>0</v>
      </c>
      <c r="J9" s="126"/>
      <c r="K9" s="156">
        <f t="shared" si="1"/>
        <v>0</v>
      </c>
    </row>
    <row r="10" spans="1:11" ht="64.5" thickBot="1" x14ac:dyDescent="0.3">
      <c r="A10" s="94" t="s">
        <v>180</v>
      </c>
      <c r="B10" s="91" t="s">
        <v>181</v>
      </c>
      <c r="C10" s="91" t="s">
        <v>198</v>
      </c>
      <c r="D10" s="92" t="s">
        <v>240</v>
      </c>
      <c r="E10" s="122">
        <v>24</v>
      </c>
      <c r="F10" s="91"/>
      <c r="G10" s="159"/>
      <c r="H10" s="155"/>
      <c r="I10" s="156">
        <f t="shared" si="0"/>
        <v>0</v>
      </c>
      <c r="J10" s="126"/>
      <c r="K10" s="156">
        <f t="shared" si="1"/>
        <v>0</v>
      </c>
    </row>
    <row r="11" spans="1:11" ht="64.5" thickBot="1" x14ac:dyDescent="0.3">
      <c r="A11" s="94" t="s">
        <v>182</v>
      </c>
      <c r="B11" s="91">
        <v>0</v>
      </c>
      <c r="C11" s="91" t="s">
        <v>183</v>
      </c>
      <c r="D11" s="92" t="s">
        <v>241</v>
      </c>
      <c r="E11" s="122">
        <v>24</v>
      </c>
      <c r="F11" s="91"/>
      <c r="G11" s="159"/>
      <c r="H11" s="155"/>
      <c r="I11" s="156">
        <f t="shared" si="0"/>
        <v>0</v>
      </c>
      <c r="J11" s="126"/>
      <c r="K11" s="156">
        <f t="shared" si="1"/>
        <v>0</v>
      </c>
    </row>
    <row r="12" spans="1:11" ht="15.75" thickBot="1" x14ac:dyDescent="0.3">
      <c r="A12" s="200" t="s">
        <v>242</v>
      </c>
      <c r="B12" s="201"/>
      <c r="C12" s="201"/>
      <c r="D12" s="201"/>
      <c r="E12" s="201"/>
      <c r="F12" s="201"/>
      <c r="G12" s="201"/>
      <c r="H12" s="202"/>
      <c r="I12" s="157">
        <f>SUM(I7:I11)</f>
        <v>0</v>
      </c>
      <c r="J12" s="93" t="s">
        <v>57</v>
      </c>
      <c r="K12" s="157">
        <f>SUM(K7:K11)</f>
        <v>0</v>
      </c>
    </row>
    <row r="13" spans="1:1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</sheetData>
  <mergeCells count="4">
    <mergeCell ref="I1:K1"/>
    <mergeCell ref="A3:H3"/>
    <mergeCell ref="A4:I4"/>
    <mergeCell ref="A12:H1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27B3-646B-49AD-A218-46E9AEDB906A}">
  <dimension ref="A1:K40"/>
  <sheetViews>
    <sheetView tabSelected="1" zoomScaleNormal="100" zoomScaleSheetLayoutView="100" workbookViewId="0">
      <selection activeCell="N10" sqref="N10"/>
    </sheetView>
  </sheetViews>
  <sheetFormatPr defaultRowHeight="15" x14ac:dyDescent="0.25"/>
  <cols>
    <col min="3" max="3" width="10.140625" customWidth="1"/>
    <col min="4" max="4" width="67.85546875" customWidth="1"/>
    <col min="6" max="6" width="18.7109375" customWidth="1"/>
    <col min="7" max="7" width="12" customWidth="1"/>
    <col min="8" max="8" width="10.85546875" customWidth="1"/>
    <col min="9" max="9" width="12.140625" customWidth="1"/>
    <col min="10" max="10" width="8.7109375" style="121"/>
    <col min="11" max="11" width="12.140625" customWidth="1"/>
  </cols>
  <sheetData>
    <row r="1" spans="1:11" x14ac:dyDescent="0.25">
      <c r="I1" s="186" t="s">
        <v>172</v>
      </c>
      <c r="J1" s="187"/>
      <c r="K1" s="187"/>
    </row>
    <row r="3" spans="1:11" ht="15.75" x14ac:dyDescent="0.25">
      <c r="A3" s="191" t="s">
        <v>189</v>
      </c>
      <c r="B3" s="191"/>
      <c r="C3" s="191"/>
      <c r="D3" s="191"/>
      <c r="E3" s="191"/>
      <c r="F3" s="191"/>
      <c r="G3" s="191"/>
      <c r="H3" s="191"/>
    </row>
    <row r="4" spans="1:11" ht="16.5" thickBot="1" x14ac:dyDescent="0.3">
      <c r="A4" s="192" t="s">
        <v>248</v>
      </c>
      <c r="B4" s="192"/>
      <c r="C4" s="192"/>
      <c r="D4" s="192"/>
      <c r="E4" s="192"/>
      <c r="F4" s="192"/>
      <c r="G4" s="192"/>
      <c r="H4" s="192"/>
      <c r="I4" s="192"/>
    </row>
    <row r="5" spans="1:11" ht="39" thickBot="1" x14ac:dyDescent="0.3">
      <c r="A5" s="73" t="s">
        <v>3</v>
      </c>
      <c r="B5" s="120" t="s">
        <v>4</v>
      </c>
      <c r="C5" s="120" t="s">
        <v>5</v>
      </c>
      <c r="D5" s="120" t="s">
        <v>6</v>
      </c>
      <c r="E5" s="120" t="s">
        <v>7</v>
      </c>
      <c r="F5" s="120" t="s">
        <v>8</v>
      </c>
      <c r="G5" s="120" t="s">
        <v>9</v>
      </c>
      <c r="H5" s="120" t="s">
        <v>65</v>
      </c>
      <c r="I5" s="120" t="s">
        <v>66</v>
      </c>
      <c r="J5" s="120" t="s">
        <v>132</v>
      </c>
      <c r="K5" s="90" t="s">
        <v>14</v>
      </c>
    </row>
    <row r="6" spans="1:11" x14ac:dyDescent="0.25">
      <c r="A6" s="177">
        <v>1</v>
      </c>
      <c r="B6" s="178">
        <v>2</v>
      </c>
      <c r="C6" s="178">
        <v>3</v>
      </c>
      <c r="D6" s="178">
        <v>4</v>
      </c>
      <c r="E6" s="178">
        <v>5</v>
      </c>
      <c r="F6" s="178">
        <v>6</v>
      </c>
      <c r="G6" s="178">
        <v>7</v>
      </c>
      <c r="H6" s="178">
        <v>8</v>
      </c>
      <c r="I6" s="178" t="s">
        <v>15</v>
      </c>
      <c r="J6" s="178">
        <v>10</v>
      </c>
      <c r="K6" s="54" t="s">
        <v>16</v>
      </c>
    </row>
    <row r="7" spans="1:11" ht="27.75" customHeight="1" x14ac:dyDescent="0.25">
      <c r="A7" s="216" t="s">
        <v>304</v>
      </c>
      <c r="B7" s="193"/>
      <c r="C7" s="193"/>
      <c r="D7" s="193"/>
      <c r="E7" s="193"/>
      <c r="F7" s="193"/>
      <c r="G7" s="193"/>
      <c r="H7" s="193"/>
      <c r="I7" s="193"/>
      <c r="J7" s="193"/>
      <c r="K7" s="217"/>
    </row>
    <row r="8" spans="1:11" ht="25.5" x14ac:dyDescent="0.25">
      <c r="A8" s="104" t="s">
        <v>107</v>
      </c>
      <c r="B8" s="160" t="s">
        <v>192</v>
      </c>
      <c r="C8" s="160" t="s">
        <v>193</v>
      </c>
      <c r="D8" s="161" t="s">
        <v>277</v>
      </c>
      <c r="E8" s="99">
        <v>192</v>
      </c>
      <c r="F8" s="99"/>
      <c r="G8" s="99"/>
      <c r="H8" s="162"/>
      <c r="I8" s="163">
        <f>E8*H8</f>
        <v>0</v>
      </c>
      <c r="J8" s="152"/>
      <c r="K8" s="218">
        <f>I8+(I8*J8)</f>
        <v>0</v>
      </c>
    </row>
    <row r="9" spans="1:11" ht="25.5" x14ac:dyDescent="0.25">
      <c r="A9" s="104" t="s">
        <v>109</v>
      </c>
      <c r="B9" s="160" t="s">
        <v>199</v>
      </c>
      <c r="C9" s="160" t="s">
        <v>83</v>
      </c>
      <c r="D9" s="161" t="s">
        <v>278</v>
      </c>
      <c r="E9" s="99">
        <v>192</v>
      </c>
      <c r="F9" s="99"/>
      <c r="G9" s="99"/>
      <c r="H9" s="162"/>
      <c r="I9" s="163">
        <f t="shared" ref="I9:I38" si="0">E9*H9</f>
        <v>0</v>
      </c>
      <c r="J9" s="152"/>
      <c r="K9" s="218">
        <f t="shared" ref="K9:K38" si="1">I9+(I9*J9)</f>
        <v>0</v>
      </c>
    </row>
    <row r="10" spans="1:11" ht="60" customHeight="1" x14ac:dyDescent="0.25">
      <c r="A10" s="216" t="s">
        <v>299</v>
      </c>
      <c r="B10" s="190"/>
      <c r="C10" s="190"/>
      <c r="D10" s="190"/>
      <c r="E10" s="190"/>
      <c r="F10" s="190"/>
      <c r="G10" s="190"/>
      <c r="H10" s="190"/>
      <c r="I10" s="190"/>
      <c r="J10" s="190"/>
      <c r="K10" s="219"/>
    </row>
    <row r="11" spans="1:11" s="84" customFormat="1" ht="25.5" x14ac:dyDescent="0.25">
      <c r="A11" s="104" t="s">
        <v>177</v>
      </c>
      <c r="B11" s="99" t="s">
        <v>249</v>
      </c>
      <c r="C11" s="164" t="s">
        <v>250</v>
      </c>
      <c r="D11" s="98" t="s">
        <v>295</v>
      </c>
      <c r="E11" s="99">
        <v>24</v>
      </c>
      <c r="F11" s="166"/>
      <c r="G11" s="98"/>
      <c r="H11" s="151"/>
      <c r="I11" s="163">
        <f t="shared" si="0"/>
        <v>0</v>
      </c>
      <c r="J11" s="152"/>
      <c r="K11" s="218">
        <f t="shared" si="1"/>
        <v>0</v>
      </c>
    </row>
    <row r="12" spans="1:11" s="84" customFormat="1" x14ac:dyDescent="0.25">
      <c r="A12" s="104" t="s">
        <v>180</v>
      </c>
      <c r="B12" s="99">
        <v>0</v>
      </c>
      <c r="C12" s="167" t="s">
        <v>250</v>
      </c>
      <c r="D12" s="168" t="s">
        <v>276</v>
      </c>
      <c r="E12" s="170">
        <v>24</v>
      </c>
      <c r="F12" s="169"/>
      <c r="G12" s="168"/>
      <c r="H12" s="137"/>
      <c r="I12" s="163">
        <f t="shared" si="0"/>
        <v>0</v>
      </c>
      <c r="J12" s="152"/>
      <c r="K12" s="218">
        <f t="shared" si="1"/>
        <v>0</v>
      </c>
    </row>
    <row r="13" spans="1:11" s="84" customFormat="1" ht="92.1" customHeight="1" x14ac:dyDescent="0.25">
      <c r="A13" s="216" t="s">
        <v>298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219"/>
    </row>
    <row r="14" spans="1:11" s="84" customFormat="1" ht="25.5" x14ac:dyDescent="0.25">
      <c r="A14" s="220" t="s">
        <v>182</v>
      </c>
      <c r="B14" s="167" t="s">
        <v>168</v>
      </c>
      <c r="C14" s="167" t="s">
        <v>251</v>
      </c>
      <c r="D14" s="168" t="s">
        <v>279</v>
      </c>
      <c r="E14" s="170">
        <v>24</v>
      </c>
      <c r="F14" s="169"/>
      <c r="G14" s="168"/>
      <c r="H14" s="137"/>
      <c r="I14" s="163">
        <f t="shared" si="0"/>
        <v>0</v>
      </c>
      <c r="J14" s="152"/>
      <c r="K14" s="218">
        <f t="shared" si="1"/>
        <v>0</v>
      </c>
    </row>
    <row r="15" spans="1:11" s="84" customFormat="1" ht="25.5" x14ac:dyDescent="0.25">
      <c r="A15" s="220" t="s">
        <v>184</v>
      </c>
      <c r="B15" s="167" t="s">
        <v>181</v>
      </c>
      <c r="C15" s="167" t="s">
        <v>251</v>
      </c>
      <c r="D15" s="168" t="s">
        <v>280</v>
      </c>
      <c r="E15" s="170">
        <v>72</v>
      </c>
      <c r="F15" s="169"/>
      <c r="G15" s="168"/>
      <c r="H15" s="137"/>
      <c r="I15" s="163">
        <f t="shared" si="0"/>
        <v>0</v>
      </c>
      <c r="J15" s="152"/>
      <c r="K15" s="218">
        <f t="shared" si="1"/>
        <v>0</v>
      </c>
    </row>
    <row r="16" spans="1:11" s="84" customFormat="1" ht="39" customHeight="1" x14ac:dyDescent="0.25">
      <c r="A16" s="216" t="s">
        <v>300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219"/>
    </row>
    <row r="17" spans="1:11" s="84" customFormat="1" ht="76.5" x14ac:dyDescent="0.25">
      <c r="A17" s="104" t="s">
        <v>185</v>
      </c>
      <c r="B17" s="99">
        <v>1</v>
      </c>
      <c r="C17" s="99" t="s">
        <v>252</v>
      </c>
      <c r="D17" s="98" t="s">
        <v>281</v>
      </c>
      <c r="E17" s="99">
        <v>24</v>
      </c>
      <c r="F17" s="165"/>
      <c r="G17" s="165"/>
      <c r="H17" s="172"/>
      <c r="I17" s="163">
        <f t="shared" si="0"/>
        <v>0</v>
      </c>
      <c r="J17" s="152"/>
      <c r="K17" s="218">
        <f t="shared" si="1"/>
        <v>0</v>
      </c>
    </row>
    <row r="18" spans="1:11" s="158" customFormat="1" ht="24.6" customHeight="1" x14ac:dyDescent="0.2">
      <c r="A18" s="216" t="s">
        <v>301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219"/>
    </row>
    <row r="19" spans="1:11" s="158" customFormat="1" ht="63.75" x14ac:dyDescent="0.2">
      <c r="A19" s="104" t="s">
        <v>186</v>
      </c>
      <c r="B19" s="99">
        <v>1</v>
      </c>
      <c r="C19" s="99" t="s">
        <v>253</v>
      </c>
      <c r="D19" s="98" t="s">
        <v>282</v>
      </c>
      <c r="E19" s="99">
        <v>24</v>
      </c>
      <c r="F19" s="99"/>
      <c r="G19" s="99"/>
      <c r="H19" s="162"/>
      <c r="I19" s="163">
        <f t="shared" si="0"/>
        <v>0</v>
      </c>
      <c r="J19" s="152"/>
      <c r="K19" s="218">
        <f t="shared" si="1"/>
        <v>0</v>
      </c>
    </row>
    <row r="20" spans="1:11" s="158" customFormat="1" ht="87.95" customHeight="1" x14ac:dyDescent="0.2">
      <c r="A20" s="216" t="s">
        <v>302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219"/>
    </row>
    <row r="21" spans="1:11" s="158" customFormat="1" ht="38.25" x14ac:dyDescent="0.2">
      <c r="A21" s="220" t="s">
        <v>255</v>
      </c>
      <c r="B21" s="170">
        <v>2</v>
      </c>
      <c r="C21" s="170" t="s">
        <v>26</v>
      </c>
      <c r="D21" s="168" t="s">
        <v>283</v>
      </c>
      <c r="E21" s="170">
        <v>72</v>
      </c>
      <c r="F21" s="170"/>
      <c r="G21" s="168"/>
      <c r="H21" s="137"/>
      <c r="I21" s="163">
        <f t="shared" si="0"/>
        <v>0</v>
      </c>
      <c r="J21" s="171"/>
      <c r="K21" s="218">
        <f t="shared" si="1"/>
        <v>0</v>
      </c>
    </row>
    <row r="22" spans="1:11" s="158" customFormat="1" ht="38.25" x14ac:dyDescent="0.2">
      <c r="A22" s="220" t="s">
        <v>256</v>
      </c>
      <c r="B22" s="170">
        <v>0</v>
      </c>
      <c r="C22" s="170" t="s">
        <v>83</v>
      </c>
      <c r="D22" s="168" t="s">
        <v>284</v>
      </c>
      <c r="E22" s="170">
        <v>72</v>
      </c>
      <c r="F22" s="170"/>
      <c r="G22" s="168"/>
      <c r="H22" s="137"/>
      <c r="I22" s="163">
        <f t="shared" si="0"/>
        <v>0</v>
      </c>
      <c r="J22" s="171"/>
      <c r="K22" s="218">
        <f t="shared" si="1"/>
        <v>0</v>
      </c>
    </row>
    <row r="23" spans="1:11" s="158" customFormat="1" ht="38.25" x14ac:dyDescent="0.2">
      <c r="A23" s="220" t="s">
        <v>257</v>
      </c>
      <c r="B23" s="170">
        <v>1</v>
      </c>
      <c r="C23" s="170" t="s">
        <v>83</v>
      </c>
      <c r="D23" s="168" t="s">
        <v>285</v>
      </c>
      <c r="E23" s="170">
        <v>72</v>
      </c>
      <c r="F23" s="170"/>
      <c r="G23" s="168"/>
      <c r="H23" s="137"/>
      <c r="I23" s="163">
        <f t="shared" si="0"/>
        <v>0</v>
      </c>
      <c r="J23" s="171"/>
      <c r="K23" s="218">
        <f t="shared" si="1"/>
        <v>0</v>
      </c>
    </row>
    <row r="24" spans="1:11" s="158" customFormat="1" ht="38.25" x14ac:dyDescent="0.2">
      <c r="A24" s="220" t="s">
        <v>258</v>
      </c>
      <c r="B24" s="170">
        <v>1</v>
      </c>
      <c r="C24" s="170" t="s">
        <v>254</v>
      </c>
      <c r="D24" s="168" t="s">
        <v>286</v>
      </c>
      <c r="E24" s="170">
        <v>24</v>
      </c>
      <c r="F24" s="170"/>
      <c r="G24" s="168"/>
      <c r="H24" s="137"/>
      <c r="I24" s="163">
        <f t="shared" si="0"/>
        <v>0</v>
      </c>
      <c r="J24" s="171"/>
      <c r="K24" s="218">
        <f t="shared" si="1"/>
        <v>0</v>
      </c>
    </row>
    <row r="25" spans="1:11" s="158" customFormat="1" ht="30.75" customHeight="1" x14ac:dyDescent="0.2">
      <c r="A25" s="221" t="s">
        <v>303</v>
      </c>
      <c r="B25" s="194"/>
      <c r="C25" s="194"/>
      <c r="D25" s="194"/>
      <c r="E25" s="194"/>
      <c r="F25" s="194"/>
      <c r="G25" s="194"/>
      <c r="H25" s="194"/>
      <c r="I25" s="194"/>
      <c r="J25" s="194"/>
      <c r="K25" s="222"/>
    </row>
    <row r="26" spans="1:11" s="158" customFormat="1" ht="51" x14ac:dyDescent="0.2">
      <c r="A26" s="220" t="s">
        <v>260</v>
      </c>
      <c r="B26" s="170" t="s">
        <v>259</v>
      </c>
      <c r="C26" s="170" t="s">
        <v>261</v>
      </c>
      <c r="D26" s="168" t="s">
        <v>296</v>
      </c>
      <c r="E26" s="170">
        <v>12</v>
      </c>
      <c r="F26" s="170"/>
      <c r="G26" s="168"/>
      <c r="H26" s="172"/>
      <c r="I26" s="163">
        <f t="shared" si="0"/>
        <v>0</v>
      </c>
      <c r="J26" s="171"/>
      <c r="K26" s="218">
        <f t="shared" si="1"/>
        <v>0</v>
      </c>
    </row>
    <row r="27" spans="1:11" s="158" customFormat="1" ht="99.6" customHeight="1" x14ac:dyDescent="0.2">
      <c r="A27" s="221" t="s">
        <v>305</v>
      </c>
      <c r="B27" s="194"/>
      <c r="C27" s="194"/>
      <c r="D27" s="194"/>
      <c r="E27" s="194"/>
      <c r="F27" s="194"/>
      <c r="G27" s="194"/>
      <c r="H27" s="194"/>
      <c r="I27" s="194"/>
      <c r="J27" s="194"/>
      <c r="K27" s="222"/>
    </row>
    <row r="28" spans="1:11" s="158" customFormat="1" ht="25.5" x14ac:dyDescent="0.2">
      <c r="A28" s="220" t="s">
        <v>262</v>
      </c>
      <c r="B28" s="170">
        <v>1</v>
      </c>
      <c r="C28" s="170" t="s">
        <v>264</v>
      </c>
      <c r="D28" s="168" t="s">
        <v>294</v>
      </c>
      <c r="E28" s="170">
        <v>24</v>
      </c>
      <c r="F28" s="170"/>
      <c r="G28" s="168"/>
      <c r="H28" s="137"/>
      <c r="I28" s="163">
        <f t="shared" si="0"/>
        <v>0</v>
      </c>
      <c r="J28" s="171"/>
      <c r="K28" s="218">
        <f t="shared" si="1"/>
        <v>0</v>
      </c>
    </row>
    <row r="29" spans="1:11" s="158" customFormat="1" ht="25.5" x14ac:dyDescent="0.2">
      <c r="A29" s="220" t="s">
        <v>263</v>
      </c>
      <c r="B29" s="170">
        <v>1</v>
      </c>
      <c r="C29" s="170" t="s">
        <v>264</v>
      </c>
      <c r="D29" s="168" t="s">
        <v>287</v>
      </c>
      <c r="E29" s="170">
        <v>24</v>
      </c>
      <c r="F29" s="170"/>
      <c r="G29" s="168"/>
      <c r="H29" s="137"/>
      <c r="I29" s="163">
        <f t="shared" si="0"/>
        <v>0</v>
      </c>
      <c r="J29" s="171"/>
      <c r="K29" s="218">
        <f t="shared" si="1"/>
        <v>0</v>
      </c>
    </row>
    <row r="30" spans="1:11" s="158" customFormat="1" ht="93.95" customHeight="1" x14ac:dyDescent="0.2">
      <c r="A30" s="221" t="s">
        <v>306</v>
      </c>
      <c r="B30" s="194"/>
      <c r="C30" s="194"/>
      <c r="D30" s="194"/>
      <c r="E30" s="194"/>
      <c r="F30" s="194"/>
      <c r="G30" s="194"/>
      <c r="H30" s="194"/>
      <c r="I30" s="194"/>
      <c r="J30" s="194"/>
      <c r="K30" s="222"/>
    </row>
    <row r="31" spans="1:11" s="158" customFormat="1" ht="25.5" x14ac:dyDescent="0.2">
      <c r="A31" s="220" t="s">
        <v>265</v>
      </c>
      <c r="B31" s="167" t="s">
        <v>181</v>
      </c>
      <c r="C31" s="167" t="s">
        <v>274</v>
      </c>
      <c r="D31" s="168" t="s">
        <v>288</v>
      </c>
      <c r="E31" s="170">
        <v>24</v>
      </c>
      <c r="F31" s="169"/>
      <c r="G31" s="168"/>
      <c r="H31" s="137"/>
      <c r="I31" s="163">
        <f t="shared" si="0"/>
        <v>0</v>
      </c>
      <c r="J31" s="171"/>
      <c r="K31" s="218">
        <f t="shared" si="1"/>
        <v>0</v>
      </c>
    </row>
    <row r="32" spans="1:11" s="158" customFormat="1" ht="25.5" x14ac:dyDescent="0.2">
      <c r="A32" s="220" t="s">
        <v>266</v>
      </c>
      <c r="B32" s="167" t="s">
        <v>168</v>
      </c>
      <c r="C32" s="167" t="s">
        <v>275</v>
      </c>
      <c r="D32" s="168" t="s">
        <v>289</v>
      </c>
      <c r="E32" s="170">
        <v>24</v>
      </c>
      <c r="F32" s="169"/>
      <c r="G32" s="168"/>
      <c r="H32" s="137"/>
      <c r="I32" s="163">
        <f t="shared" si="0"/>
        <v>0</v>
      </c>
      <c r="J32" s="171"/>
      <c r="K32" s="218">
        <f t="shared" si="1"/>
        <v>0</v>
      </c>
    </row>
    <row r="33" spans="1:11" s="158" customFormat="1" ht="25.5" x14ac:dyDescent="0.2">
      <c r="A33" s="220" t="s">
        <v>267</v>
      </c>
      <c r="B33" s="167" t="s">
        <v>168</v>
      </c>
      <c r="C33" s="167" t="s">
        <v>274</v>
      </c>
      <c r="D33" s="168" t="s">
        <v>290</v>
      </c>
      <c r="E33" s="170">
        <v>24</v>
      </c>
      <c r="F33" s="169"/>
      <c r="G33" s="168"/>
      <c r="H33" s="137"/>
      <c r="I33" s="163">
        <f t="shared" si="0"/>
        <v>0</v>
      </c>
      <c r="J33" s="171"/>
      <c r="K33" s="218">
        <f t="shared" si="1"/>
        <v>0</v>
      </c>
    </row>
    <row r="34" spans="1:11" s="158" customFormat="1" ht="12.75" x14ac:dyDescent="0.2">
      <c r="A34" s="220" t="s">
        <v>268</v>
      </c>
      <c r="B34" s="167">
        <v>0</v>
      </c>
      <c r="C34" s="167">
        <v>30</v>
      </c>
      <c r="D34" s="168" t="s">
        <v>291</v>
      </c>
      <c r="E34" s="170">
        <v>24</v>
      </c>
      <c r="F34" s="169"/>
      <c r="G34" s="168"/>
      <c r="H34" s="137"/>
      <c r="I34" s="163">
        <f t="shared" si="0"/>
        <v>0</v>
      </c>
      <c r="J34" s="171"/>
      <c r="K34" s="218">
        <f t="shared" si="1"/>
        <v>0</v>
      </c>
    </row>
    <row r="35" spans="1:11" s="158" customFormat="1" ht="12.75" x14ac:dyDescent="0.2">
      <c r="A35" s="220" t="s">
        <v>269</v>
      </c>
      <c r="B35" s="167">
        <v>1</v>
      </c>
      <c r="C35" s="167">
        <v>45</v>
      </c>
      <c r="D35" s="168" t="s">
        <v>292</v>
      </c>
      <c r="E35" s="170">
        <v>24</v>
      </c>
      <c r="F35" s="169"/>
      <c r="G35" s="168"/>
      <c r="H35" s="137"/>
      <c r="I35" s="163">
        <f t="shared" si="0"/>
        <v>0</v>
      </c>
      <c r="J35" s="171"/>
      <c r="K35" s="218">
        <f t="shared" si="1"/>
        <v>0</v>
      </c>
    </row>
    <row r="36" spans="1:11" s="158" customFormat="1" ht="12.75" x14ac:dyDescent="0.2">
      <c r="A36" s="220" t="s">
        <v>270</v>
      </c>
      <c r="B36" s="167">
        <v>1</v>
      </c>
      <c r="C36" s="167">
        <v>30</v>
      </c>
      <c r="D36" s="168" t="s">
        <v>292</v>
      </c>
      <c r="E36" s="170">
        <v>24</v>
      </c>
      <c r="F36" s="169"/>
      <c r="G36" s="168"/>
      <c r="H36" s="137"/>
      <c r="I36" s="163">
        <f t="shared" si="0"/>
        <v>0</v>
      </c>
      <c r="J36" s="171"/>
      <c r="K36" s="218">
        <f t="shared" si="1"/>
        <v>0</v>
      </c>
    </row>
    <row r="37" spans="1:11" s="158" customFormat="1" ht="25.5" x14ac:dyDescent="0.2">
      <c r="A37" s="220" t="s">
        <v>271</v>
      </c>
      <c r="B37" s="167">
        <v>0</v>
      </c>
      <c r="C37" s="167" t="s">
        <v>274</v>
      </c>
      <c r="D37" s="168" t="s">
        <v>293</v>
      </c>
      <c r="E37" s="170">
        <v>24</v>
      </c>
      <c r="F37" s="169"/>
      <c r="G37" s="168"/>
      <c r="H37" s="137"/>
      <c r="I37" s="163">
        <f t="shared" si="0"/>
        <v>0</v>
      </c>
      <c r="J37" s="171"/>
      <c r="K37" s="218">
        <f t="shared" si="1"/>
        <v>0</v>
      </c>
    </row>
    <row r="38" spans="1:11" s="158" customFormat="1" ht="12.75" x14ac:dyDescent="0.2">
      <c r="A38" s="220" t="s">
        <v>272</v>
      </c>
      <c r="B38" s="167">
        <v>0</v>
      </c>
      <c r="C38" s="167">
        <v>30</v>
      </c>
      <c r="D38" s="175" t="s">
        <v>292</v>
      </c>
      <c r="E38" s="170">
        <v>24</v>
      </c>
      <c r="F38" s="169"/>
      <c r="G38" s="168"/>
      <c r="H38" s="137"/>
      <c r="I38" s="163">
        <f t="shared" si="0"/>
        <v>0</v>
      </c>
      <c r="J38" s="171"/>
      <c r="K38" s="218">
        <f t="shared" si="1"/>
        <v>0</v>
      </c>
    </row>
    <row r="39" spans="1:11" s="158" customFormat="1" ht="13.5" thickBot="1" x14ac:dyDescent="0.25">
      <c r="A39" s="223" t="s">
        <v>273</v>
      </c>
      <c r="B39" s="224"/>
      <c r="C39" s="224"/>
      <c r="D39" s="224"/>
      <c r="E39" s="224"/>
      <c r="F39" s="224"/>
      <c r="G39" s="224"/>
      <c r="H39" s="224"/>
      <c r="I39" s="225">
        <f>SUM(I8:I38)</f>
        <v>0</v>
      </c>
      <c r="J39" s="226" t="s">
        <v>57</v>
      </c>
      <c r="K39" s="227">
        <f>SUM(K8:K38)</f>
        <v>0</v>
      </c>
    </row>
    <row r="40" spans="1:11" s="158" customFormat="1" ht="12.75" x14ac:dyDescent="0.2">
      <c r="A40" s="174"/>
      <c r="J40" s="173"/>
    </row>
  </sheetData>
  <mergeCells count="13">
    <mergeCell ref="A39:H39"/>
    <mergeCell ref="A20:K20"/>
    <mergeCell ref="A27:K27"/>
    <mergeCell ref="A30:K30"/>
    <mergeCell ref="A25:K25"/>
    <mergeCell ref="A13:K13"/>
    <mergeCell ref="A16:K16"/>
    <mergeCell ref="A18:K18"/>
    <mergeCell ref="I1:K1"/>
    <mergeCell ref="A3:H3"/>
    <mergeCell ref="A4:I4"/>
    <mergeCell ref="A7:K7"/>
    <mergeCell ref="A10:K10"/>
  </mergeCells>
  <phoneticPr fontId="42" type="noConversion"/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BFE1-2E89-4D21-9436-7957153618BA}">
  <dimension ref="A1:K38"/>
  <sheetViews>
    <sheetView workbookViewId="0">
      <selection sqref="A1:K29"/>
    </sheetView>
  </sheetViews>
  <sheetFormatPr defaultRowHeight="15" x14ac:dyDescent="0.25"/>
  <cols>
    <col min="4" max="4" width="31.85546875" customWidth="1"/>
    <col min="9" max="9" width="9.5703125" customWidth="1"/>
    <col min="11" max="11" width="10.5703125" customWidth="1"/>
  </cols>
  <sheetData>
    <row r="1" spans="1:11" x14ac:dyDescent="0.25">
      <c r="I1" s="39" t="s">
        <v>195</v>
      </c>
    </row>
    <row r="2" spans="1:11" ht="15.75" x14ac:dyDescent="0.25">
      <c r="D2" s="77" t="s">
        <v>196</v>
      </c>
    </row>
    <row r="3" spans="1:11" ht="15.75" x14ac:dyDescent="0.25">
      <c r="A3" s="25" t="s">
        <v>204</v>
      </c>
    </row>
    <row r="4" spans="1:11" ht="15.95" customHeight="1" x14ac:dyDescent="0.25"/>
    <row r="5" spans="1:11" ht="16.5" thickBot="1" x14ac:dyDescent="0.3">
      <c r="A5" s="18"/>
    </row>
    <row r="6" spans="1:11" ht="39" thickBot="1" x14ac:dyDescent="0.3">
      <c r="A6" s="28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65</v>
      </c>
      <c r="I6" s="20" t="s">
        <v>66</v>
      </c>
      <c r="J6" s="20" t="s">
        <v>132</v>
      </c>
      <c r="K6" s="20" t="s">
        <v>14</v>
      </c>
    </row>
    <row r="7" spans="1:11" ht="15.75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 t="s">
        <v>15</v>
      </c>
      <c r="J7" s="6">
        <v>10</v>
      </c>
      <c r="K7" s="6" t="s">
        <v>217</v>
      </c>
    </row>
    <row r="8" spans="1:11" ht="26.25" thickBot="1" x14ac:dyDescent="0.3">
      <c r="A8" s="8">
        <v>1</v>
      </c>
      <c r="B8" s="9" t="s">
        <v>208</v>
      </c>
      <c r="C8" s="9" t="s">
        <v>209</v>
      </c>
      <c r="D8" s="10" t="s">
        <v>224</v>
      </c>
      <c r="E8" s="9">
        <v>72</v>
      </c>
      <c r="F8" s="78"/>
      <c r="G8" s="78"/>
      <c r="H8" s="80"/>
      <c r="I8" s="80">
        <f>E8*H8</f>
        <v>0</v>
      </c>
      <c r="J8" s="81"/>
      <c r="K8" s="80">
        <f>I8+(I8*J8)</f>
        <v>0</v>
      </c>
    </row>
    <row r="9" spans="1:11" ht="15.75" thickBot="1" x14ac:dyDescent="0.3">
      <c r="A9" s="8">
        <v>2</v>
      </c>
      <c r="B9" s="9" t="s">
        <v>210</v>
      </c>
      <c r="C9" s="9" t="s">
        <v>26</v>
      </c>
      <c r="D9" s="10" t="s">
        <v>223</v>
      </c>
      <c r="E9" s="9">
        <v>288</v>
      </c>
      <c r="F9" s="78"/>
      <c r="G9" s="78"/>
      <c r="H9" s="80"/>
      <c r="I9" s="80">
        <f t="shared" ref="I9:I24" si="0">E9*H9</f>
        <v>0</v>
      </c>
      <c r="J9" s="81"/>
      <c r="K9" s="80">
        <f t="shared" ref="K9:K24" si="1">I9+(I9*J9)</f>
        <v>0</v>
      </c>
    </row>
    <row r="10" spans="1:11" ht="15.75" thickBot="1" x14ac:dyDescent="0.3">
      <c r="A10" s="8">
        <v>3</v>
      </c>
      <c r="B10" s="9" t="s">
        <v>211</v>
      </c>
      <c r="C10" s="9" t="s">
        <v>173</v>
      </c>
      <c r="D10" s="10" t="s">
        <v>225</v>
      </c>
      <c r="E10" s="9">
        <v>144</v>
      </c>
      <c r="F10" s="78"/>
      <c r="G10" s="78"/>
      <c r="H10" s="80"/>
      <c r="I10" s="80">
        <f t="shared" si="0"/>
        <v>0</v>
      </c>
      <c r="J10" s="81"/>
      <c r="K10" s="80">
        <f t="shared" si="1"/>
        <v>0</v>
      </c>
    </row>
    <row r="11" spans="1:11" ht="15.75" thickBot="1" x14ac:dyDescent="0.3">
      <c r="A11" s="8">
        <v>4</v>
      </c>
      <c r="B11" s="9" t="s">
        <v>212</v>
      </c>
      <c r="C11" s="9" t="s">
        <v>26</v>
      </c>
      <c r="D11" s="10" t="s">
        <v>226</v>
      </c>
      <c r="E11" s="9">
        <v>2040</v>
      </c>
      <c r="F11" s="78"/>
      <c r="G11" s="78"/>
      <c r="H11" s="80"/>
      <c r="I11" s="80">
        <f t="shared" si="0"/>
        <v>0</v>
      </c>
      <c r="J11" s="81"/>
      <c r="K11" s="80">
        <f t="shared" si="1"/>
        <v>0</v>
      </c>
    </row>
    <row r="12" spans="1:11" ht="15.75" thickBot="1" x14ac:dyDescent="0.3">
      <c r="A12" s="8">
        <v>5</v>
      </c>
      <c r="B12" s="9" t="s">
        <v>213</v>
      </c>
      <c r="C12" s="9" t="s">
        <v>26</v>
      </c>
      <c r="D12" s="10" t="s">
        <v>227</v>
      </c>
      <c r="E12" s="9">
        <v>2640</v>
      </c>
      <c r="F12" s="78"/>
      <c r="G12" s="78"/>
      <c r="H12" s="80"/>
      <c r="I12" s="80">
        <f t="shared" si="0"/>
        <v>0</v>
      </c>
      <c r="J12" s="81"/>
      <c r="K12" s="80">
        <f t="shared" si="1"/>
        <v>0</v>
      </c>
    </row>
    <row r="13" spans="1:11" ht="15.75" thickBot="1" x14ac:dyDescent="0.3">
      <c r="A13" s="8">
        <v>6</v>
      </c>
      <c r="B13" s="9" t="s">
        <v>21</v>
      </c>
      <c r="C13" s="9" t="s">
        <v>32</v>
      </c>
      <c r="D13" s="10" t="s">
        <v>228</v>
      </c>
      <c r="E13" s="9">
        <v>4360</v>
      </c>
      <c r="F13" s="78"/>
      <c r="G13" s="78"/>
      <c r="H13" s="80"/>
      <c r="I13" s="80">
        <f t="shared" si="0"/>
        <v>0</v>
      </c>
      <c r="J13" s="81"/>
      <c r="K13" s="80">
        <f t="shared" si="1"/>
        <v>0</v>
      </c>
    </row>
    <row r="14" spans="1:11" ht="15.75" thickBot="1" x14ac:dyDescent="0.3">
      <c r="A14" s="8">
        <v>7</v>
      </c>
      <c r="B14" s="9" t="s">
        <v>156</v>
      </c>
      <c r="C14" s="9" t="s">
        <v>26</v>
      </c>
      <c r="D14" s="10" t="s">
        <v>227</v>
      </c>
      <c r="E14" s="9">
        <v>480</v>
      </c>
      <c r="F14" s="78"/>
      <c r="G14" s="78"/>
      <c r="H14" s="80"/>
      <c r="I14" s="80">
        <f t="shared" si="0"/>
        <v>0</v>
      </c>
      <c r="J14" s="81"/>
      <c r="K14" s="80">
        <f t="shared" si="1"/>
        <v>0</v>
      </c>
    </row>
    <row r="15" spans="1:11" ht="15.75" thickBot="1" x14ac:dyDescent="0.3">
      <c r="A15" s="8">
        <v>8</v>
      </c>
      <c r="B15" s="9" t="s">
        <v>25</v>
      </c>
      <c r="C15" s="9" t="s">
        <v>26</v>
      </c>
      <c r="D15" s="10" t="s">
        <v>228</v>
      </c>
      <c r="E15" s="9">
        <v>720</v>
      </c>
      <c r="F15" s="78"/>
      <c r="G15" s="78"/>
      <c r="H15" s="80"/>
      <c r="I15" s="80">
        <f t="shared" si="0"/>
        <v>0</v>
      </c>
      <c r="J15" s="81"/>
      <c r="K15" s="80">
        <f t="shared" si="1"/>
        <v>0</v>
      </c>
    </row>
    <row r="16" spans="1:11" ht="15.75" thickBot="1" x14ac:dyDescent="0.3">
      <c r="A16" s="8">
        <v>9</v>
      </c>
      <c r="B16" s="9" t="s">
        <v>25</v>
      </c>
      <c r="C16" s="9" t="s">
        <v>26</v>
      </c>
      <c r="D16" s="10" t="s">
        <v>229</v>
      </c>
      <c r="E16" s="9">
        <v>1080</v>
      </c>
      <c r="F16" s="78"/>
      <c r="G16" s="78"/>
      <c r="H16" s="80"/>
      <c r="I16" s="80">
        <f t="shared" si="0"/>
        <v>0</v>
      </c>
      <c r="J16" s="81"/>
      <c r="K16" s="80">
        <f t="shared" si="1"/>
        <v>0</v>
      </c>
    </row>
    <row r="17" spans="1:11" ht="15.75" thickBot="1" x14ac:dyDescent="0.3">
      <c r="A17" s="8">
        <v>10</v>
      </c>
      <c r="B17" s="9">
        <v>0</v>
      </c>
      <c r="C17" s="9" t="s">
        <v>26</v>
      </c>
      <c r="D17" s="10" t="s">
        <v>230</v>
      </c>
      <c r="E17" s="9">
        <v>1080</v>
      </c>
      <c r="F17" s="78"/>
      <c r="G17" s="78"/>
      <c r="H17" s="80"/>
      <c r="I17" s="80">
        <f t="shared" si="0"/>
        <v>0</v>
      </c>
      <c r="J17" s="81"/>
      <c r="K17" s="80">
        <f t="shared" si="1"/>
        <v>0</v>
      </c>
    </row>
    <row r="18" spans="1:11" ht="15.75" thickBot="1" x14ac:dyDescent="0.3">
      <c r="A18" s="8">
        <v>11</v>
      </c>
      <c r="B18" s="9">
        <v>0</v>
      </c>
      <c r="C18" s="9" t="s">
        <v>26</v>
      </c>
      <c r="D18" s="10" t="s">
        <v>231</v>
      </c>
      <c r="E18" s="9">
        <v>144</v>
      </c>
      <c r="F18" s="78"/>
      <c r="G18" s="78"/>
      <c r="H18" s="80"/>
      <c r="I18" s="80">
        <f t="shared" si="0"/>
        <v>0</v>
      </c>
      <c r="J18" s="81"/>
      <c r="K18" s="80">
        <f t="shared" si="1"/>
        <v>0</v>
      </c>
    </row>
    <row r="19" spans="1:11" ht="15.75" thickBot="1" x14ac:dyDescent="0.3">
      <c r="A19" s="8">
        <v>12</v>
      </c>
      <c r="B19" s="9">
        <v>1</v>
      </c>
      <c r="C19" s="9" t="s">
        <v>26</v>
      </c>
      <c r="D19" s="10" t="s">
        <v>232</v>
      </c>
      <c r="E19" s="9">
        <v>144</v>
      </c>
      <c r="F19" s="78"/>
      <c r="G19" s="78"/>
      <c r="H19" s="80"/>
      <c r="I19" s="80">
        <f t="shared" si="0"/>
        <v>0</v>
      </c>
      <c r="J19" s="81"/>
      <c r="K19" s="80">
        <f t="shared" si="1"/>
        <v>0</v>
      </c>
    </row>
    <row r="20" spans="1:11" ht="15.75" thickBot="1" x14ac:dyDescent="0.3">
      <c r="A20" s="8">
        <v>13</v>
      </c>
      <c r="B20" s="9">
        <v>1</v>
      </c>
      <c r="C20" s="9" t="s">
        <v>26</v>
      </c>
      <c r="D20" s="10" t="s">
        <v>233</v>
      </c>
      <c r="E20" s="9">
        <v>480</v>
      </c>
      <c r="F20" s="78"/>
      <c r="G20" s="78"/>
      <c r="H20" s="80"/>
      <c r="I20" s="80">
        <f t="shared" si="0"/>
        <v>0</v>
      </c>
      <c r="J20" s="81"/>
      <c r="K20" s="80">
        <f t="shared" si="1"/>
        <v>0</v>
      </c>
    </row>
    <row r="21" spans="1:11" ht="23.45" customHeight="1" thickBot="1" x14ac:dyDescent="0.3">
      <c r="A21" s="8">
        <v>14</v>
      </c>
      <c r="B21" s="9" t="s">
        <v>197</v>
      </c>
      <c r="C21" s="9" t="s">
        <v>198</v>
      </c>
      <c r="D21" s="10" t="s">
        <v>234</v>
      </c>
      <c r="E21" s="9">
        <v>192</v>
      </c>
      <c r="F21" s="78"/>
      <c r="G21" s="78"/>
      <c r="H21" s="80"/>
      <c r="I21" s="80">
        <f t="shared" si="0"/>
        <v>0</v>
      </c>
      <c r="J21" s="81"/>
      <c r="K21" s="80">
        <f t="shared" si="1"/>
        <v>0</v>
      </c>
    </row>
    <row r="22" spans="1:11" ht="15.75" thickBot="1" x14ac:dyDescent="0.3">
      <c r="A22" s="8">
        <v>15</v>
      </c>
      <c r="B22" s="9" t="s">
        <v>181</v>
      </c>
      <c r="C22" s="9" t="s">
        <v>26</v>
      </c>
      <c r="D22" s="10" t="s">
        <v>235</v>
      </c>
      <c r="E22" s="9">
        <v>144</v>
      </c>
      <c r="F22" s="78"/>
      <c r="G22" s="78"/>
      <c r="H22" s="80"/>
      <c r="I22" s="80">
        <f t="shared" si="0"/>
        <v>0</v>
      </c>
      <c r="J22" s="81"/>
      <c r="K22" s="80">
        <f t="shared" si="1"/>
        <v>0</v>
      </c>
    </row>
    <row r="23" spans="1:11" ht="15.75" thickBot="1" x14ac:dyDescent="0.3">
      <c r="A23" s="8">
        <v>16</v>
      </c>
      <c r="B23" s="9" t="s">
        <v>214</v>
      </c>
      <c r="C23" s="9" t="s">
        <v>26</v>
      </c>
      <c r="D23" s="10" t="s">
        <v>236</v>
      </c>
      <c r="E23" s="9">
        <v>480</v>
      </c>
      <c r="F23" s="78"/>
      <c r="G23" s="78"/>
      <c r="H23" s="80"/>
      <c r="I23" s="80">
        <f t="shared" si="0"/>
        <v>0</v>
      </c>
      <c r="J23" s="81"/>
      <c r="K23" s="80">
        <f t="shared" si="1"/>
        <v>0</v>
      </c>
    </row>
    <row r="24" spans="1:11" ht="15.75" thickBot="1" x14ac:dyDescent="0.3">
      <c r="A24" s="8">
        <v>17</v>
      </c>
      <c r="B24" s="9" t="s">
        <v>215</v>
      </c>
      <c r="C24" s="9" t="s">
        <v>216</v>
      </c>
      <c r="D24" s="10" t="s">
        <v>237</v>
      </c>
      <c r="E24" s="9">
        <v>72</v>
      </c>
      <c r="F24" s="78"/>
      <c r="G24" s="78"/>
      <c r="H24" s="80"/>
      <c r="I24" s="80">
        <f t="shared" si="0"/>
        <v>0</v>
      </c>
      <c r="J24" s="81"/>
      <c r="K24" s="80">
        <f t="shared" si="1"/>
        <v>0</v>
      </c>
    </row>
    <row r="25" spans="1:11" ht="15.95" customHeight="1" thickBot="1" x14ac:dyDescent="0.3">
      <c r="A25" s="195" t="s">
        <v>218</v>
      </c>
      <c r="B25" s="196"/>
      <c r="C25" s="196"/>
      <c r="D25" s="196"/>
      <c r="E25" s="196"/>
      <c r="F25" s="196"/>
      <c r="G25" s="196"/>
      <c r="H25" s="197"/>
      <c r="I25" s="83">
        <f>SUM(I8:I24)</f>
        <v>0</v>
      </c>
      <c r="J25" s="79" t="s">
        <v>57</v>
      </c>
      <c r="K25" s="83">
        <f>SUM(K8:K24)</f>
        <v>0</v>
      </c>
    </row>
    <row r="26" spans="1:11" x14ac:dyDescent="0.25">
      <c r="A26" s="22"/>
      <c r="B26" s="13"/>
      <c r="K26" s="82"/>
    </row>
    <row r="27" spans="1:11" ht="15.75" x14ac:dyDescent="0.25">
      <c r="A27" s="25" t="s">
        <v>205</v>
      </c>
    </row>
    <row r="28" spans="1:11" ht="15.75" x14ac:dyDescent="0.25">
      <c r="A28" s="25" t="s">
        <v>206</v>
      </c>
    </row>
    <row r="29" spans="1:11" ht="15.75" x14ac:dyDescent="0.25">
      <c r="A29" s="25" t="s">
        <v>207</v>
      </c>
    </row>
    <row r="30" spans="1:11" x14ac:dyDescent="0.25">
      <c r="B30" s="74"/>
    </row>
    <row r="31" spans="1:11" x14ac:dyDescent="0.25">
      <c r="B31" s="74"/>
    </row>
    <row r="33" spans="2:2" x14ac:dyDescent="0.25">
      <c r="B33" s="74"/>
    </row>
    <row r="34" spans="2:2" x14ac:dyDescent="0.25">
      <c r="B34" s="74"/>
    </row>
    <row r="35" spans="2:2" x14ac:dyDescent="0.25">
      <c r="B35" s="74"/>
    </row>
    <row r="36" spans="2:2" x14ac:dyDescent="0.25">
      <c r="B36" s="74"/>
    </row>
    <row r="37" spans="2:2" x14ac:dyDescent="0.25">
      <c r="B37" s="74"/>
    </row>
    <row r="38" spans="2:2" x14ac:dyDescent="0.25">
      <c r="B38" s="75"/>
    </row>
  </sheetData>
  <mergeCells count="1">
    <mergeCell ref="A25:H2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zoomScaleNormal="100" workbookViewId="0">
      <selection sqref="A1:K17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ht="15.75" x14ac:dyDescent="0.25">
      <c r="A1" s="40"/>
      <c r="I1" s="39" t="s">
        <v>63</v>
      </c>
    </row>
    <row r="2" spans="1:11" ht="15.75" x14ac:dyDescent="0.25">
      <c r="A2" s="36" t="s">
        <v>64</v>
      </c>
    </row>
    <row r="3" spans="1:11" ht="28.5" customHeight="1" x14ac:dyDescent="0.25">
      <c r="A3" s="198" t="s">
        <v>162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6.5" thickBot="1" x14ac:dyDescent="0.3">
      <c r="A4" s="40"/>
    </row>
    <row r="5" spans="1:11" ht="39" thickBot="1" x14ac:dyDescent="0.3">
      <c r="A5" s="19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65</v>
      </c>
      <c r="I5" s="20" t="s">
        <v>66</v>
      </c>
      <c r="J5" s="20" t="s">
        <v>67</v>
      </c>
      <c r="K5" s="20" t="s">
        <v>14</v>
      </c>
    </row>
    <row r="6" spans="1:11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 t="s">
        <v>15</v>
      </c>
      <c r="J6" s="6">
        <v>10</v>
      </c>
      <c r="K6" s="6" t="s">
        <v>16</v>
      </c>
    </row>
    <row r="7" spans="1:11" x14ac:dyDescent="0.25">
      <c r="A7" s="49">
        <v>1</v>
      </c>
      <c r="B7" s="100" t="s">
        <v>20</v>
      </c>
      <c r="C7" s="100" t="s">
        <v>43</v>
      </c>
      <c r="D7" s="101" t="s">
        <v>68</v>
      </c>
      <c r="E7" s="100">
        <v>72</v>
      </c>
      <c r="F7" s="100"/>
      <c r="G7" s="100"/>
      <c r="H7" s="60"/>
      <c r="I7" s="60">
        <f>E7*H7</f>
        <v>0</v>
      </c>
      <c r="J7" s="111"/>
      <c r="K7" s="62">
        <f>I7+(I7*J7)</f>
        <v>0</v>
      </c>
    </row>
    <row r="8" spans="1:11" x14ac:dyDescent="0.25">
      <c r="A8" s="50">
        <v>2</v>
      </c>
      <c r="B8" s="96" t="s">
        <v>25</v>
      </c>
      <c r="C8" s="96" t="s">
        <v>48</v>
      </c>
      <c r="D8" s="97" t="s">
        <v>69</v>
      </c>
      <c r="E8" s="96">
        <v>504</v>
      </c>
      <c r="F8" s="96"/>
      <c r="G8" s="96"/>
      <c r="H8" s="55"/>
      <c r="I8" s="60">
        <f t="shared" ref="I8:I14" si="0">E8*H8</f>
        <v>0</v>
      </c>
      <c r="J8" s="108"/>
      <c r="K8" s="62">
        <f t="shared" ref="K8:K14" si="1">I8+(I8*J8)</f>
        <v>0</v>
      </c>
    </row>
    <row r="9" spans="1:11" x14ac:dyDescent="0.25">
      <c r="A9" s="50">
        <v>3</v>
      </c>
      <c r="B9" s="96" t="s">
        <v>70</v>
      </c>
      <c r="C9" s="96" t="s">
        <v>26</v>
      </c>
      <c r="D9" s="97" t="s">
        <v>71</v>
      </c>
      <c r="E9" s="96">
        <v>144</v>
      </c>
      <c r="F9" s="96"/>
      <c r="G9" s="96"/>
      <c r="H9" s="55"/>
      <c r="I9" s="60">
        <f t="shared" si="0"/>
        <v>0</v>
      </c>
      <c r="J9" s="108"/>
      <c r="K9" s="62">
        <f t="shared" si="1"/>
        <v>0</v>
      </c>
    </row>
    <row r="10" spans="1:11" x14ac:dyDescent="0.25">
      <c r="A10" s="50">
        <v>4</v>
      </c>
      <c r="B10" s="96">
        <v>0</v>
      </c>
      <c r="C10" s="96" t="s">
        <v>45</v>
      </c>
      <c r="D10" s="97" t="s">
        <v>72</v>
      </c>
      <c r="E10" s="96">
        <v>144</v>
      </c>
      <c r="F10" s="96"/>
      <c r="G10" s="96"/>
      <c r="H10" s="55"/>
      <c r="I10" s="60">
        <f t="shared" si="0"/>
        <v>0</v>
      </c>
      <c r="J10" s="108"/>
      <c r="K10" s="62">
        <f t="shared" si="1"/>
        <v>0</v>
      </c>
    </row>
    <row r="11" spans="1:11" ht="25.5" x14ac:dyDescent="0.25">
      <c r="A11" s="50">
        <v>5</v>
      </c>
      <c r="B11" s="96" t="s">
        <v>20</v>
      </c>
      <c r="C11" s="99" t="s">
        <v>73</v>
      </c>
      <c r="D11" s="97" t="s">
        <v>74</v>
      </c>
      <c r="E11" s="96">
        <v>216</v>
      </c>
      <c r="F11" s="96"/>
      <c r="G11" s="96"/>
      <c r="H11" s="55"/>
      <c r="I11" s="60">
        <f t="shared" si="0"/>
        <v>0</v>
      </c>
      <c r="J11" s="108"/>
      <c r="K11" s="62">
        <f t="shared" si="1"/>
        <v>0</v>
      </c>
    </row>
    <row r="12" spans="1:11" ht="25.5" x14ac:dyDescent="0.25">
      <c r="A12" s="50">
        <v>6</v>
      </c>
      <c r="B12" s="96" t="s">
        <v>75</v>
      </c>
      <c r="C12" s="99" t="s">
        <v>73</v>
      </c>
      <c r="D12" s="97" t="s">
        <v>76</v>
      </c>
      <c r="E12" s="96">
        <v>432</v>
      </c>
      <c r="F12" s="96"/>
      <c r="G12" s="96"/>
      <c r="H12" s="55"/>
      <c r="I12" s="60">
        <f t="shared" si="0"/>
        <v>0</v>
      </c>
      <c r="J12" s="108"/>
      <c r="K12" s="62">
        <f t="shared" si="1"/>
        <v>0</v>
      </c>
    </row>
    <row r="13" spans="1:11" ht="25.5" x14ac:dyDescent="0.25">
      <c r="A13" s="50">
        <v>7</v>
      </c>
      <c r="B13" s="96" t="s">
        <v>25</v>
      </c>
      <c r="C13" s="99" t="s">
        <v>73</v>
      </c>
      <c r="D13" s="97" t="s">
        <v>76</v>
      </c>
      <c r="E13" s="96">
        <v>360</v>
      </c>
      <c r="F13" s="96"/>
      <c r="G13" s="96"/>
      <c r="H13" s="55"/>
      <c r="I13" s="60">
        <f t="shared" si="0"/>
        <v>0</v>
      </c>
      <c r="J13" s="108"/>
      <c r="K13" s="62">
        <f t="shared" si="1"/>
        <v>0</v>
      </c>
    </row>
    <row r="14" spans="1:11" ht="26.25" thickBot="1" x14ac:dyDescent="0.3">
      <c r="A14" s="63">
        <v>8</v>
      </c>
      <c r="B14" s="113">
        <v>0</v>
      </c>
      <c r="C14" s="106" t="s">
        <v>73</v>
      </c>
      <c r="D14" s="115" t="s">
        <v>77</v>
      </c>
      <c r="E14" s="113">
        <v>504</v>
      </c>
      <c r="F14" s="113"/>
      <c r="G14" s="113"/>
      <c r="H14" s="66"/>
      <c r="I14" s="60">
        <f t="shared" si="0"/>
        <v>0</v>
      </c>
      <c r="J14" s="114"/>
      <c r="K14" s="62">
        <f t="shared" si="1"/>
        <v>0</v>
      </c>
    </row>
    <row r="15" spans="1:11" ht="15.75" thickBot="1" x14ac:dyDescent="0.3">
      <c r="A15" s="195" t="s">
        <v>78</v>
      </c>
      <c r="B15" s="196"/>
      <c r="C15" s="196"/>
      <c r="D15" s="196"/>
      <c r="E15" s="196"/>
      <c r="F15" s="196"/>
      <c r="G15" s="197"/>
      <c r="H15" s="70"/>
      <c r="I15" s="71">
        <f>SUM(I7:I14)</f>
        <v>0</v>
      </c>
      <c r="J15" s="68" t="s">
        <v>57</v>
      </c>
      <c r="K15" s="69">
        <f>SUM(K7:K14)</f>
        <v>0</v>
      </c>
    </row>
    <row r="16" spans="1:11" ht="16.5" x14ac:dyDescent="0.25">
      <c r="A16" s="12"/>
      <c r="I16" s="43"/>
    </row>
    <row r="17" spans="1:1" x14ac:dyDescent="0.25">
      <c r="A17" s="13" t="s">
        <v>79</v>
      </c>
    </row>
    <row r="18" spans="1:1" x14ac:dyDescent="0.25">
      <c r="A18" s="13"/>
    </row>
    <row r="19" spans="1:1" x14ac:dyDescent="0.25">
      <c r="A19" s="15"/>
    </row>
    <row r="20" spans="1:1" x14ac:dyDescent="0.25">
      <c r="A20" s="22"/>
    </row>
    <row r="21" spans="1:1" x14ac:dyDescent="0.25">
      <c r="A21" s="22"/>
    </row>
    <row r="22" spans="1:1" x14ac:dyDescent="0.25">
      <c r="A22" s="22"/>
    </row>
    <row r="23" spans="1:1" x14ac:dyDescent="0.25">
      <c r="A23" s="22"/>
    </row>
    <row r="24" spans="1:1" x14ac:dyDescent="0.25">
      <c r="A24" s="22"/>
    </row>
    <row r="25" spans="1:1" x14ac:dyDescent="0.25">
      <c r="A25" s="22"/>
    </row>
  </sheetData>
  <mergeCells count="2">
    <mergeCell ref="A15:G15"/>
    <mergeCell ref="A3:K3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4"/>
  <sheetViews>
    <sheetView zoomScaleNormal="100" workbookViewId="0">
      <selection activeCell="P7" sqref="P7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I1" s="39" t="s">
        <v>80</v>
      </c>
    </row>
    <row r="2" spans="1:11" ht="15.75" x14ac:dyDescent="0.25">
      <c r="A2" s="36" t="s">
        <v>81</v>
      </c>
    </row>
    <row r="3" spans="1:11" ht="29.45" customHeight="1" x14ac:dyDescent="0.25">
      <c r="A3" s="198" t="s">
        <v>163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6.5" thickBot="1" x14ac:dyDescent="0.3">
      <c r="A4" s="40"/>
    </row>
    <row r="5" spans="1:11" ht="39" thickBot="1" x14ac:dyDescent="0.3">
      <c r="A5" s="19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65</v>
      </c>
      <c r="I5" s="20" t="s">
        <v>66</v>
      </c>
      <c r="J5" s="20" t="s">
        <v>67</v>
      </c>
      <c r="K5" s="20" t="s">
        <v>14</v>
      </c>
    </row>
    <row r="6" spans="1:11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 t="s">
        <v>15</v>
      </c>
      <c r="J6" s="6">
        <v>10</v>
      </c>
      <c r="K6" s="6" t="s">
        <v>16</v>
      </c>
    </row>
    <row r="7" spans="1:11" x14ac:dyDescent="0.25">
      <c r="A7" s="49">
        <v>1</v>
      </c>
      <c r="B7" s="58" t="s">
        <v>82</v>
      </c>
      <c r="C7" s="58" t="s">
        <v>83</v>
      </c>
      <c r="D7" s="59" t="s">
        <v>84</v>
      </c>
      <c r="E7" s="58">
        <v>72</v>
      </c>
      <c r="F7" s="48"/>
      <c r="G7" s="48"/>
      <c r="H7" s="213"/>
      <c r="I7" s="60">
        <f>E7*H7</f>
        <v>0</v>
      </c>
      <c r="J7" s="61"/>
      <c r="K7" s="62">
        <f>I7+(I7*J7)</f>
        <v>0</v>
      </c>
    </row>
    <row r="8" spans="1:11" x14ac:dyDescent="0.25">
      <c r="A8" s="50">
        <v>2</v>
      </c>
      <c r="B8" s="47" t="s">
        <v>20</v>
      </c>
      <c r="C8" s="47" t="s">
        <v>83</v>
      </c>
      <c r="D8" s="46" t="s">
        <v>85</v>
      </c>
      <c r="E8" s="47">
        <v>360</v>
      </c>
      <c r="F8" s="45"/>
      <c r="G8" s="45"/>
      <c r="H8" s="214"/>
      <c r="I8" s="60">
        <f t="shared" ref="I8:I20" si="0">E8*H8</f>
        <v>0</v>
      </c>
      <c r="J8" s="56"/>
      <c r="K8" s="62">
        <f t="shared" ref="K8:K20" si="1">I8+(I8*J8)</f>
        <v>0</v>
      </c>
    </row>
    <row r="9" spans="1:11" x14ac:dyDescent="0.25">
      <c r="A9" s="50">
        <v>3</v>
      </c>
      <c r="B9" s="47" t="s">
        <v>75</v>
      </c>
      <c r="C9" s="47" t="s">
        <v>86</v>
      </c>
      <c r="D9" s="46" t="s">
        <v>87</v>
      </c>
      <c r="E9" s="47">
        <v>600</v>
      </c>
      <c r="F9" s="45"/>
      <c r="G9" s="45"/>
      <c r="H9" s="214"/>
      <c r="I9" s="60">
        <f t="shared" si="0"/>
        <v>0</v>
      </c>
      <c r="J9" s="56"/>
      <c r="K9" s="62">
        <f t="shared" si="1"/>
        <v>0</v>
      </c>
    </row>
    <row r="10" spans="1:11" x14ac:dyDescent="0.25">
      <c r="A10" s="50">
        <v>4</v>
      </c>
      <c r="B10" s="47" t="s">
        <v>25</v>
      </c>
      <c r="C10" s="47" t="s">
        <v>83</v>
      </c>
      <c r="D10" s="46" t="s">
        <v>88</v>
      </c>
      <c r="E10" s="47">
        <v>72</v>
      </c>
      <c r="F10" s="45"/>
      <c r="G10" s="45"/>
      <c r="H10" s="214"/>
      <c r="I10" s="60">
        <f t="shared" si="0"/>
        <v>0</v>
      </c>
      <c r="J10" s="56"/>
      <c r="K10" s="62">
        <f t="shared" si="1"/>
        <v>0</v>
      </c>
    </row>
    <row r="11" spans="1:11" x14ac:dyDescent="0.25">
      <c r="A11" s="50">
        <v>5</v>
      </c>
      <c r="B11" s="47" t="s">
        <v>25</v>
      </c>
      <c r="C11" s="47" t="s">
        <v>48</v>
      </c>
      <c r="D11" s="46" t="s">
        <v>89</v>
      </c>
      <c r="E11" s="47">
        <v>144</v>
      </c>
      <c r="F11" s="45"/>
      <c r="G11" s="45"/>
      <c r="H11" s="214"/>
      <c r="I11" s="60">
        <f t="shared" si="0"/>
        <v>0</v>
      </c>
      <c r="J11" s="56"/>
      <c r="K11" s="62">
        <f t="shared" si="1"/>
        <v>0</v>
      </c>
    </row>
    <row r="12" spans="1:11" ht="25.5" x14ac:dyDescent="0.25">
      <c r="A12" s="50">
        <v>6</v>
      </c>
      <c r="B12" s="47" t="s">
        <v>25</v>
      </c>
      <c r="C12" s="47" t="s">
        <v>90</v>
      </c>
      <c r="D12" s="46" t="s">
        <v>91</v>
      </c>
      <c r="E12" s="47">
        <v>720</v>
      </c>
      <c r="F12" s="45"/>
      <c r="G12" s="45"/>
      <c r="H12" s="214"/>
      <c r="I12" s="60">
        <f t="shared" si="0"/>
        <v>0</v>
      </c>
      <c r="J12" s="56"/>
      <c r="K12" s="62">
        <f t="shared" si="1"/>
        <v>0</v>
      </c>
    </row>
    <row r="13" spans="1:11" ht="25.5" x14ac:dyDescent="0.25">
      <c r="A13" s="50">
        <v>7</v>
      </c>
      <c r="B13" s="47">
        <v>0</v>
      </c>
      <c r="C13" s="47" t="s">
        <v>90</v>
      </c>
      <c r="D13" s="46" t="s">
        <v>92</v>
      </c>
      <c r="E13" s="47">
        <v>1296</v>
      </c>
      <c r="F13" s="45"/>
      <c r="G13" s="45"/>
      <c r="H13" s="214"/>
      <c r="I13" s="60">
        <f t="shared" si="0"/>
        <v>0</v>
      </c>
      <c r="J13" s="56"/>
      <c r="K13" s="62">
        <f t="shared" si="1"/>
        <v>0</v>
      </c>
    </row>
    <row r="14" spans="1:11" ht="25.5" x14ac:dyDescent="0.25">
      <c r="A14" s="50">
        <v>8</v>
      </c>
      <c r="B14" s="47">
        <v>0</v>
      </c>
      <c r="C14" s="47" t="s">
        <v>26</v>
      </c>
      <c r="D14" s="46" t="s">
        <v>93</v>
      </c>
      <c r="E14" s="47">
        <v>288</v>
      </c>
      <c r="F14" s="45"/>
      <c r="G14" s="45"/>
      <c r="H14" s="214"/>
      <c r="I14" s="60">
        <f t="shared" si="0"/>
        <v>0</v>
      </c>
      <c r="J14" s="56"/>
      <c r="K14" s="62">
        <f t="shared" si="1"/>
        <v>0</v>
      </c>
    </row>
    <row r="15" spans="1:11" ht="25.5" x14ac:dyDescent="0.25">
      <c r="A15" s="50">
        <v>9</v>
      </c>
      <c r="B15" s="47">
        <v>1</v>
      </c>
      <c r="C15" s="47" t="s">
        <v>26</v>
      </c>
      <c r="D15" s="46" t="s">
        <v>94</v>
      </c>
      <c r="E15" s="47">
        <v>1080</v>
      </c>
      <c r="F15" s="45"/>
      <c r="G15" s="45"/>
      <c r="H15" s="214"/>
      <c r="I15" s="60">
        <f t="shared" si="0"/>
        <v>0</v>
      </c>
      <c r="J15" s="56"/>
      <c r="K15" s="62">
        <f t="shared" si="1"/>
        <v>0</v>
      </c>
    </row>
    <row r="16" spans="1:11" ht="25.5" x14ac:dyDescent="0.25">
      <c r="A16" s="50">
        <v>10</v>
      </c>
      <c r="B16" s="47">
        <v>1</v>
      </c>
      <c r="C16" s="47" t="s">
        <v>83</v>
      </c>
      <c r="D16" s="46" t="s">
        <v>95</v>
      </c>
      <c r="E16" s="47">
        <v>144</v>
      </c>
      <c r="F16" s="45"/>
      <c r="G16" s="45"/>
      <c r="H16" s="214"/>
      <c r="I16" s="60">
        <f t="shared" si="0"/>
        <v>0</v>
      </c>
      <c r="J16" s="56"/>
      <c r="K16" s="62">
        <f t="shared" si="1"/>
        <v>0</v>
      </c>
    </row>
    <row r="17" spans="1:11" ht="38.25" x14ac:dyDescent="0.25">
      <c r="A17" s="50">
        <v>11</v>
      </c>
      <c r="B17" s="47">
        <v>1</v>
      </c>
      <c r="C17" s="47" t="s">
        <v>26</v>
      </c>
      <c r="D17" s="46" t="s">
        <v>96</v>
      </c>
      <c r="E17" s="47">
        <v>480</v>
      </c>
      <c r="F17" s="45"/>
      <c r="G17" s="45"/>
      <c r="H17" s="214"/>
      <c r="I17" s="60">
        <f t="shared" si="0"/>
        <v>0</v>
      </c>
      <c r="J17" s="56"/>
      <c r="K17" s="62">
        <f t="shared" si="1"/>
        <v>0</v>
      </c>
    </row>
    <row r="18" spans="1:11" ht="38.25" x14ac:dyDescent="0.25">
      <c r="A18" s="50">
        <v>12</v>
      </c>
      <c r="B18" s="47">
        <v>1</v>
      </c>
      <c r="C18" s="47" t="s">
        <v>26</v>
      </c>
      <c r="D18" s="46" t="s">
        <v>97</v>
      </c>
      <c r="E18" s="47">
        <v>400</v>
      </c>
      <c r="F18" s="45"/>
      <c r="G18" s="45"/>
      <c r="H18" s="214"/>
      <c r="I18" s="60">
        <f t="shared" si="0"/>
        <v>0</v>
      </c>
      <c r="J18" s="56"/>
      <c r="K18" s="62">
        <f t="shared" si="1"/>
        <v>0</v>
      </c>
    </row>
    <row r="19" spans="1:11" x14ac:dyDescent="0.25">
      <c r="A19" s="50">
        <v>13</v>
      </c>
      <c r="B19" s="47">
        <v>1</v>
      </c>
      <c r="C19" s="47" t="s">
        <v>32</v>
      </c>
      <c r="D19" s="46" t="s">
        <v>98</v>
      </c>
      <c r="E19" s="47">
        <v>144</v>
      </c>
      <c r="F19" s="45"/>
      <c r="G19" s="45"/>
      <c r="H19" s="214"/>
      <c r="I19" s="60">
        <f t="shared" si="0"/>
        <v>0</v>
      </c>
      <c r="J19" s="56"/>
      <c r="K19" s="62">
        <f t="shared" si="1"/>
        <v>0</v>
      </c>
    </row>
    <row r="20" spans="1:11" ht="15.75" thickBot="1" x14ac:dyDescent="0.3">
      <c r="A20" s="63">
        <v>14</v>
      </c>
      <c r="B20" s="51">
        <v>1</v>
      </c>
      <c r="C20" s="51" t="s">
        <v>32</v>
      </c>
      <c r="D20" s="52" t="s">
        <v>99</v>
      </c>
      <c r="E20" s="51">
        <v>1080</v>
      </c>
      <c r="F20" s="64"/>
      <c r="G20" s="64"/>
      <c r="H20" s="215"/>
      <c r="I20" s="60">
        <f t="shared" si="0"/>
        <v>0</v>
      </c>
      <c r="J20" s="67"/>
      <c r="K20" s="62">
        <f t="shared" si="1"/>
        <v>0</v>
      </c>
    </row>
    <row r="21" spans="1:11" ht="15.75" thickBot="1" x14ac:dyDescent="0.3">
      <c r="A21" s="195" t="s">
        <v>100</v>
      </c>
      <c r="B21" s="196"/>
      <c r="C21" s="196"/>
      <c r="D21" s="196"/>
      <c r="E21" s="196"/>
      <c r="F21" s="196"/>
      <c r="G21" s="196"/>
      <c r="H21" s="197"/>
      <c r="I21" s="44">
        <f>SUM(I7:I20)</f>
        <v>0</v>
      </c>
      <c r="J21" s="68" t="s">
        <v>57</v>
      </c>
      <c r="K21" s="69">
        <f>SUM(K7:K20)</f>
        <v>0</v>
      </c>
    </row>
    <row r="22" spans="1:11" x14ac:dyDescent="0.25">
      <c r="A22" s="13"/>
      <c r="I22" s="43"/>
    </row>
    <row r="23" spans="1:11" ht="27.95" customHeight="1" x14ac:dyDescent="0.25">
      <c r="A23" s="199" t="s">
        <v>101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6" spans="1:11" ht="16.5" x14ac:dyDescent="0.25">
      <c r="A26" s="31"/>
    </row>
    <row r="27" spans="1:11" ht="16.5" x14ac:dyDescent="0.25">
      <c r="A27" s="31"/>
    </row>
    <row r="28" spans="1:11" ht="16.5" x14ac:dyDescent="0.25">
      <c r="A28" s="31"/>
    </row>
    <row r="29" spans="1:11" ht="16.5" x14ac:dyDescent="0.25">
      <c r="A29" s="31"/>
    </row>
    <row r="30" spans="1:11" ht="16.5" x14ac:dyDescent="0.25">
      <c r="A30" s="31"/>
    </row>
    <row r="31" spans="1:11" ht="20.25" x14ac:dyDescent="0.25">
      <c r="A31" s="33"/>
    </row>
    <row r="32" spans="1:11" x14ac:dyDescent="0.25">
      <c r="A32" s="34"/>
    </row>
    <row r="34" spans="1:1" x14ac:dyDescent="0.25">
      <c r="A34" s="35"/>
    </row>
  </sheetData>
  <mergeCells count="3">
    <mergeCell ref="A3:K3"/>
    <mergeCell ref="A21:H21"/>
    <mergeCell ref="A23:K23"/>
  </mergeCells>
  <conditionalFormatting sqref="H7:H20">
    <cfRule type="cellIs" dxfId="2" priority="3" operator="greaterThan">
      <formula>0</formula>
    </cfRule>
  </conditionalFormatting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zoomScaleNormal="100" workbookViewId="0">
      <selection sqref="A1:K8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I1" s="39" t="s">
        <v>102</v>
      </c>
    </row>
    <row r="2" spans="1:11" ht="15.75" x14ac:dyDescent="0.25">
      <c r="A2" s="36" t="s">
        <v>103</v>
      </c>
    </row>
    <row r="3" spans="1:11" ht="16.5" thickBot="1" x14ac:dyDescent="0.3">
      <c r="A3" s="40" t="s">
        <v>104</v>
      </c>
    </row>
    <row r="4" spans="1:11" ht="39" thickBot="1" x14ac:dyDescent="0.3">
      <c r="A4" s="19" t="s">
        <v>3</v>
      </c>
      <c r="B4" s="20" t="s">
        <v>4</v>
      </c>
      <c r="C4" s="20" t="s">
        <v>5</v>
      </c>
      <c r="D4" s="20" t="s">
        <v>220</v>
      </c>
      <c r="E4" s="20" t="s">
        <v>105</v>
      </c>
      <c r="F4" s="20" t="s">
        <v>8</v>
      </c>
      <c r="G4" s="20" t="s">
        <v>9</v>
      </c>
      <c r="H4" s="20" t="s">
        <v>65</v>
      </c>
      <c r="I4" s="20" t="s">
        <v>66</v>
      </c>
      <c r="J4" s="20" t="s">
        <v>106</v>
      </c>
      <c r="K4" s="20" t="s">
        <v>14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 t="s">
        <v>15</v>
      </c>
      <c r="J5" s="24">
        <v>10</v>
      </c>
      <c r="K5" s="24" t="s">
        <v>16</v>
      </c>
    </row>
    <row r="6" spans="1:11" ht="39" thickBot="1" x14ac:dyDescent="0.3">
      <c r="A6" s="87" t="s">
        <v>107</v>
      </c>
      <c r="B6" s="89" t="s">
        <v>219</v>
      </c>
      <c r="C6" s="88" t="s">
        <v>108</v>
      </c>
      <c r="D6" s="88" t="s">
        <v>221</v>
      </c>
      <c r="E6" s="88">
        <v>240</v>
      </c>
      <c r="F6" s="88"/>
      <c r="G6" s="88"/>
      <c r="H6" s="123"/>
      <c r="I6" s="123">
        <f>E6*H6</f>
        <v>0</v>
      </c>
      <c r="J6" s="124"/>
      <c r="K6" s="123">
        <f>I6+(I6*J6)</f>
        <v>0</v>
      </c>
    </row>
    <row r="7" spans="1:11" ht="26.25" thickBot="1" x14ac:dyDescent="0.3">
      <c r="A7" s="87" t="s">
        <v>109</v>
      </c>
      <c r="B7" s="89" t="s">
        <v>110</v>
      </c>
      <c r="C7" s="88" t="s">
        <v>57</v>
      </c>
      <c r="D7" s="88" t="s">
        <v>222</v>
      </c>
      <c r="E7" s="88">
        <v>96</v>
      </c>
      <c r="F7" s="88"/>
      <c r="G7" s="88"/>
      <c r="H7" s="123"/>
      <c r="I7" s="123">
        <f>E7*H7</f>
        <v>0</v>
      </c>
      <c r="J7" s="124"/>
      <c r="K7" s="123">
        <f>I7+(I7*J7)</f>
        <v>0</v>
      </c>
    </row>
    <row r="8" spans="1:11" ht="15.75" thickBot="1" x14ac:dyDescent="0.3">
      <c r="A8" s="200" t="s">
        <v>111</v>
      </c>
      <c r="B8" s="201"/>
      <c r="C8" s="201"/>
      <c r="D8" s="201"/>
      <c r="E8" s="201"/>
      <c r="F8" s="201"/>
      <c r="G8" s="201"/>
      <c r="H8" s="202"/>
      <c r="I8" s="142">
        <f>SUM(I6:I7)</f>
        <v>0</v>
      </c>
      <c r="J8" s="93" t="s">
        <v>57</v>
      </c>
      <c r="K8" s="142">
        <f>SUM(K6:K7)</f>
        <v>0</v>
      </c>
    </row>
    <row r="9" spans="1:11" ht="15.75" x14ac:dyDescent="0.25">
      <c r="A9" s="25"/>
      <c r="K9" s="7"/>
    </row>
    <row r="10" spans="1:11" ht="15.75" x14ac:dyDescent="0.25">
      <c r="A10" s="25"/>
      <c r="K10" s="7"/>
    </row>
    <row r="11" spans="1:11" ht="15.75" x14ac:dyDescent="0.25">
      <c r="A11" s="25"/>
      <c r="K11" s="7"/>
    </row>
  </sheetData>
  <mergeCells count="1">
    <mergeCell ref="A8:H8"/>
  </mergeCells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4"/>
  <sheetViews>
    <sheetView zoomScaleNormal="100" workbookViewId="0">
      <selection activeCell="I2" sqref="A2:K31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ht="15.75" x14ac:dyDescent="0.25">
      <c r="A1" s="25"/>
    </row>
    <row r="2" spans="1:11" x14ac:dyDescent="0.25">
      <c r="I2" s="39" t="s">
        <v>112</v>
      </c>
    </row>
    <row r="3" spans="1:11" ht="15.75" x14ac:dyDescent="0.25">
      <c r="A3" s="36" t="s">
        <v>113</v>
      </c>
    </row>
    <row r="4" spans="1:11" ht="66.75" customHeight="1" x14ac:dyDescent="0.25">
      <c r="A4" s="198" t="s">
        <v>203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6.5" thickBot="1" x14ac:dyDescent="0.3">
      <c r="A5" s="40"/>
    </row>
    <row r="6" spans="1:11" ht="39" thickBot="1" x14ac:dyDescent="0.3">
      <c r="A6" s="19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65</v>
      </c>
      <c r="I6" s="20" t="s">
        <v>66</v>
      </c>
      <c r="J6" s="20" t="s">
        <v>106</v>
      </c>
      <c r="K6" s="20" t="s">
        <v>14</v>
      </c>
    </row>
    <row r="7" spans="1:11" ht="15.75" thickBot="1" x14ac:dyDescent="0.3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 t="s">
        <v>15</v>
      </c>
      <c r="J7" s="24">
        <v>10</v>
      </c>
      <c r="K7" s="24" t="s">
        <v>16</v>
      </c>
    </row>
    <row r="8" spans="1:11" x14ac:dyDescent="0.25">
      <c r="A8" s="102">
        <v>1</v>
      </c>
      <c r="B8" s="100" t="s">
        <v>17</v>
      </c>
      <c r="C8" s="100" t="s">
        <v>114</v>
      </c>
      <c r="D8" s="101" t="s">
        <v>115</v>
      </c>
      <c r="E8" s="100">
        <v>72</v>
      </c>
      <c r="F8" s="100"/>
      <c r="G8" s="100"/>
      <c r="H8" s="60"/>
      <c r="I8" s="60">
        <f>E8*H8</f>
        <v>0</v>
      </c>
      <c r="J8" s="111"/>
      <c r="K8" s="62">
        <f>I8+(I8*J8)</f>
        <v>0</v>
      </c>
    </row>
    <row r="9" spans="1:11" x14ac:dyDescent="0.25">
      <c r="A9" s="103">
        <v>2</v>
      </c>
      <c r="B9" s="96" t="s">
        <v>20</v>
      </c>
      <c r="C9" s="96" t="s">
        <v>43</v>
      </c>
      <c r="D9" s="98" t="s">
        <v>116</v>
      </c>
      <c r="E9" s="99">
        <v>144</v>
      </c>
      <c r="F9" s="96"/>
      <c r="G9" s="96"/>
      <c r="H9" s="55"/>
      <c r="I9" s="60">
        <f t="shared" ref="I9:I22" si="0">E9*H9</f>
        <v>0</v>
      </c>
      <c r="J9" s="108"/>
      <c r="K9" s="62">
        <f t="shared" ref="K9:K22" si="1">I9+(I9*J9)</f>
        <v>0</v>
      </c>
    </row>
    <row r="10" spans="1:11" x14ac:dyDescent="0.25">
      <c r="A10" s="103">
        <v>3</v>
      </c>
      <c r="B10" s="96" t="s">
        <v>21</v>
      </c>
      <c r="C10" s="96" t="s">
        <v>43</v>
      </c>
      <c r="D10" s="98" t="s">
        <v>116</v>
      </c>
      <c r="E10" s="99">
        <v>2160</v>
      </c>
      <c r="F10" s="96"/>
      <c r="G10" s="96"/>
      <c r="H10" s="55"/>
      <c r="I10" s="60">
        <f t="shared" si="0"/>
        <v>0</v>
      </c>
      <c r="J10" s="108"/>
      <c r="K10" s="62">
        <f t="shared" si="1"/>
        <v>0</v>
      </c>
    </row>
    <row r="11" spans="1:11" x14ac:dyDescent="0.25">
      <c r="A11" s="103">
        <v>4</v>
      </c>
      <c r="B11" s="96" t="s">
        <v>25</v>
      </c>
      <c r="C11" s="96" t="s">
        <v>43</v>
      </c>
      <c r="D11" s="97" t="s">
        <v>117</v>
      </c>
      <c r="E11" s="96">
        <v>144</v>
      </c>
      <c r="F11" s="96"/>
      <c r="G11" s="96"/>
      <c r="H11" s="55"/>
      <c r="I11" s="60">
        <f t="shared" si="0"/>
        <v>0</v>
      </c>
      <c r="J11" s="108"/>
      <c r="K11" s="62">
        <f t="shared" si="1"/>
        <v>0</v>
      </c>
    </row>
    <row r="12" spans="1:11" ht="38.25" x14ac:dyDescent="0.25">
      <c r="A12" s="103">
        <v>5</v>
      </c>
      <c r="B12" s="96">
        <v>1</v>
      </c>
      <c r="C12" s="96" t="s">
        <v>118</v>
      </c>
      <c r="D12" s="97" t="s">
        <v>119</v>
      </c>
      <c r="E12" s="96">
        <v>48</v>
      </c>
      <c r="F12" s="96"/>
      <c r="G12" s="96"/>
      <c r="H12" s="55"/>
      <c r="I12" s="60">
        <f t="shared" si="0"/>
        <v>0</v>
      </c>
      <c r="J12" s="108"/>
      <c r="K12" s="62">
        <f t="shared" si="1"/>
        <v>0</v>
      </c>
    </row>
    <row r="13" spans="1:11" ht="38.25" x14ac:dyDescent="0.25">
      <c r="A13" s="103">
        <v>6</v>
      </c>
      <c r="B13" s="96">
        <v>1</v>
      </c>
      <c r="C13" s="96" t="s">
        <v>118</v>
      </c>
      <c r="D13" s="97" t="s">
        <v>120</v>
      </c>
      <c r="E13" s="96">
        <v>816</v>
      </c>
      <c r="F13" s="96"/>
      <c r="G13" s="96"/>
      <c r="H13" s="55"/>
      <c r="I13" s="60">
        <f t="shared" si="0"/>
        <v>0</v>
      </c>
      <c r="J13" s="108"/>
      <c r="K13" s="62">
        <f t="shared" si="1"/>
        <v>0</v>
      </c>
    </row>
    <row r="14" spans="1:11" x14ac:dyDescent="0.25">
      <c r="A14" s="103">
        <v>7</v>
      </c>
      <c r="B14" s="96">
        <v>2</v>
      </c>
      <c r="C14" s="96" t="s">
        <v>121</v>
      </c>
      <c r="D14" s="97" t="s">
        <v>119</v>
      </c>
      <c r="E14" s="96">
        <v>480</v>
      </c>
      <c r="F14" s="96"/>
      <c r="G14" s="96"/>
      <c r="H14" s="55"/>
      <c r="I14" s="60">
        <f t="shared" si="0"/>
        <v>0</v>
      </c>
      <c r="J14" s="108"/>
      <c r="K14" s="62">
        <f t="shared" si="1"/>
        <v>0</v>
      </c>
    </row>
    <row r="15" spans="1:11" x14ac:dyDescent="0.25">
      <c r="A15" s="103">
        <v>8</v>
      </c>
      <c r="B15" s="99">
        <v>1</v>
      </c>
      <c r="C15" s="99" t="s">
        <v>26</v>
      </c>
      <c r="D15" s="98" t="s">
        <v>122</v>
      </c>
      <c r="E15" s="99">
        <v>432</v>
      </c>
      <c r="F15" s="96"/>
      <c r="G15" s="96"/>
      <c r="H15" s="55"/>
      <c r="I15" s="60">
        <f t="shared" si="0"/>
        <v>0</v>
      </c>
      <c r="J15" s="108"/>
      <c r="K15" s="62">
        <f t="shared" si="1"/>
        <v>0</v>
      </c>
    </row>
    <row r="16" spans="1:11" x14ac:dyDescent="0.25">
      <c r="A16" s="103">
        <v>9</v>
      </c>
      <c r="B16" s="99">
        <v>1</v>
      </c>
      <c r="C16" s="99" t="s">
        <v>121</v>
      </c>
      <c r="D16" s="98" t="s">
        <v>123</v>
      </c>
      <c r="E16" s="99">
        <v>72</v>
      </c>
      <c r="F16" s="96"/>
      <c r="G16" s="96"/>
      <c r="H16" s="55"/>
      <c r="I16" s="60">
        <f t="shared" si="0"/>
        <v>0</v>
      </c>
      <c r="J16" s="108"/>
      <c r="K16" s="62">
        <f t="shared" si="1"/>
        <v>0</v>
      </c>
    </row>
    <row r="17" spans="1:11" x14ac:dyDescent="0.25">
      <c r="A17" s="104">
        <v>10</v>
      </c>
      <c r="B17" s="99">
        <v>0</v>
      </c>
      <c r="C17" s="99" t="s">
        <v>26</v>
      </c>
      <c r="D17" s="98" t="s">
        <v>124</v>
      </c>
      <c r="E17" s="99">
        <v>48</v>
      </c>
      <c r="F17" s="96"/>
      <c r="G17" s="96"/>
      <c r="H17" s="55"/>
      <c r="I17" s="60">
        <f t="shared" si="0"/>
        <v>0</v>
      </c>
      <c r="J17" s="143"/>
      <c r="K17" s="62">
        <f t="shared" si="1"/>
        <v>0</v>
      </c>
    </row>
    <row r="18" spans="1:11" x14ac:dyDescent="0.25">
      <c r="A18" s="104">
        <v>11</v>
      </c>
      <c r="B18" s="99">
        <v>2</v>
      </c>
      <c r="C18" s="99" t="s">
        <v>121</v>
      </c>
      <c r="D18" s="98" t="s">
        <v>125</v>
      </c>
      <c r="E18" s="99">
        <v>720</v>
      </c>
      <c r="F18" s="96"/>
      <c r="G18" s="96"/>
      <c r="H18" s="55"/>
      <c r="I18" s="60">
        <f t="shared" si="0"/>
        <v>0</v>
      </c>
      <c r="J18" s="143"/>
      <c r="K18" s="62">
        <f t="shared" si="1"/>
        <v>0</v>
      </c>
    </row>
    <row r="19" spans="1:11" x14ac:dyDescent="0.25">
      <c r="A19" s="104">
        <v>12</v>
      </c>
      <c r="B19" s="96" t="s">
        <v>168</v>
      </c>
      <c r="C19" s="96" t="s">
        <v>26</v>
      </c>
      <c r="D19" s="97" t="s">
        <v>169</v>
      </c>
      <c r="E19" s="96">
        <v>72</v>
      </c>
      <c r="F19" s="96"/>
      <c r="G19" s="96"/>
      <c r="H19" s="57"/>
      <c r="I19" s="60">
        <f t="shared" si="0"/>
        <v>0</v>
      </c>
      <c r="J19" s="108"/>
      <c r="K19" s="62">
        <f t="shared" si="1"/>
        <v>0</v>
      </c>
    </row>
    <row r="20" spans="1:11" x14ac:dyDescent="0.25">
      <c r="A20" s="104">
        <v>13</v>
      </c>
      <c r="B20" s="96" t="s">
        <v>181</v>
      </c>
      <c r="C20" s="96" t="s">
        <v>200</v>
      </c>
      <c r="D20" s="97" t="s">
        <v>201</v>
      </c>
      <c r="E20" s="96">
        <v>72</v>
      </c>
      <c r="F20" s="96"/>
      <c r="G20" s="96"/>
      <c r="H20" s="57"/>
      <c r="I20" s="60">
        <f t="shared" si="0"/>
        <v>0</v>
      </c>
      <c r="J20" s="108"/>
      <c r="K20" s="62">
        <f t="shared" si="1"/>
        <v>0</v>
      </c>
    </row>
    <row r="21" spans="1:11" ht="38.25" x14ac:dyDescent="0.25">
      <c r="A21" s="104">
        <v>14</v>
      </c>
      <c r="B21" s="96">
        <v>1</v>
      </c>
      <c r="C21" s="96" t="s">
        <v>118</v>
      </c>
      <c r="D21" s="97" t="s">
        <v>170</v>
      </c>
      <c r="E21" s="96">
        <v>48</v>
      </c>
      <c r="F21" s="96"/>
      <c r="G21" s="144"/>
      <c r="H21" s="57"/>
      <c r="I21" s="60">
        <f t="shared" si="0"/>
        <v>0</v>
      </c>
      <c r="J21" s="108"/>
      <c r="K21" s="62">
        <f t="shared" si="1"/>
        <v>0</v>
      </c>
    </row>
    <row r="22" spans="1:11" ht="39" thickBot="1" x14ac:dyDescent="0.3">
      <c r="A22" s="105">
        <v>15</v>
      </c>
      <c r="B22" s="106">
        <v>1</v>
      </c>
      <c r="C22" s="106" t="s">
        <v>118</v>
      </c>
      <c r="D22" s="107" t="s">
        <v>120</v>
      </c>
      <c r="E22" s="106">
        <v>432</v>
      </c>
      <c r="F22" s="113"/>
      <c r="G22" s="145"/>
      <c r="H22" s="65"/>
      <c r="I22" s="60">
        <f t="shared" si="0"/>
        <v>0</v>
      </c>
      <c r="J22" s="146"/>
      <c r="K22" s="62">
        <f t="shared" si="1"/>
        <v>0</v>
      </c>
    </row>
    <row r="23" spans="1:11" ht="15.75" thickBot="1" x14ac:dyDescent="0.3">
      <c r="A23" s="200" t="s">
        <v>126</v>
      </c>
      <c r="B23" s="201"/>
      <c r="C23" s="201"/>
      <c r="D23" s="201"/>
      <c r="E23" s="201"/>
      <c r="F23" s="201"/>
      <c r="G23" s="201"/>
      <c r="H23" s="202"/>
      <c r="I23" s="147">
        <f>SUM(I8:I22)</f>
        <v>0</v>
      </c>
      <c r="J23" s="148" t="s">
        <v>57</v>
      </c>
      <c r="K23" s="147">
        <f>SUM(K8:K22)</f>
        <v>0</v>
      </c>
    </row>
    <row r="24" spans="1:11" ht="16.5" x14ac:dyDescent="0.25">
      <c r="A24" s="12"/>
    </row>
    <row r="25" spans="1:11" x14ac:dyDescent="0.25">
      <c r="A25" s="13" t="s">
        <v>61</v>
      </c>
      <c r="F25" s="76"/>
    </row>
    <row r="26" spans="1:11" x14ac:dyDescent="0.25">
      <c r="A26" s="26" t="s">
        <v>127</v>
      </c>
    </row>
    <row r="27" spans="1:11" x14ac:dyDescent="0.25">
      <c r="A27" s="26" t="s">
        <v>128</v>
      </c>
    </row>
    <row r="28" spans="1:11" x14ac:dyDescent="0.25">
      <c r="A28" s="13" t="s">
        <v>165</v>
      </c>
    </row>
    <row r="29" spans="1:11" ht="28.5" customHeight="1" x14ac:dyDescent="0.25">
      <c r="A29" s="199" t="s">
        <v>164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  <row r="30" spans="1:11" x14ac:dyDescent="0.25">
      <c r="A30" s="13"/>
    </row>
    <row r="31" spans="1:11" ht="28.5" customHeight="1" x14ac:dyDescent="0.25">
      <c r="A31" s="179" t="s">
        <v>129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1:11" ht="16.5" x14ac:dyDescent="0.25">
      <c r="A32" s="12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</sheetData>
  <mergeCells count="4">
    <mergeCell ref="A4:K4"/>
    <mergeCell ref="A23:H23"/>
    <mergeCell ref="A29:K29"/>
    <mergeCell ref="A31:K31"/>
  </mergeCells>
  <conditionalFormatting sqref="H19:H20">
    <cfRule type="cellIs" dxfId="1" priority="2" operator="greaterThan">
      <formula>0</formula>
    </cfRule>
  </conditionalFormatting>
  <conditionalFormatting sqref="H21:H22">
    <cfRule type="cellIs" dxfId="0" priority="1" operator="greaterThan">
      <formula>0</formula>
    </cfRule>
  </conditionalFormatting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zoomScaleNormal="100" workbookViewId="0">
      <selection activeCell="J2" sqref="A2:K24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A1" s="27"/>
    </row>
    <row r="2" spans="1:11" x14ac:dyDescent="0.25">
      <c r="I2" s="41" t="s">
        <v>130</v>
      </c>
    </row>
    <row r="3" spans="1:11" ht="15.75" x14ac:dyDescent="0.25">
      <c r="A3" s="36" t="s">
        <v>131</v>
      </c>
    </row>
    <row r="4" spans="1:11" ht="15.75" customHeight="1" x14ac:dyDescent="0.25">
      <c r="A4" s="203" t="s">
        <v>310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.75" customHeigh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6.5" thickBot="1" x14ac:dyDescent="0.3">
      <c r="A6" s="18"/>
    </row>
    <row r="7" spans="1:11" ht="39" thickBot="1" x14ac:dyDescent="0.3">
      <c r="A7" s="28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20" t="s">
        <v>9</v>
      </c>
      <c r="H7" s="20" t="s">
        <v>65</v>
      </c>
      <c r="I7" s="20" t="s">
        <v>66</v>
      </c>
      <c r="J7" s="20" t="s">
        <v>132</v>
      </c>
      <c r="K7" s="20" t="s">
        <v>14</v>
      </c>
    </row>
    <row r="8" spans="1:11" ht="15.75" thickBot="1" x14ac:dyDescent="0.3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 t="s">
        <v>15</v>
      </c>
      <c r="J8" s="24">
        <v>10</v>
      </c>
      <c r="K8" s="24" t="s">
        <v>16</v>
      </c>
    </row>
    <row r="9" spans="1:11" x14ac:dyDescent="0.25">
      <c r="A9" s="109">
        <v>1</v>
      </c>
      <c r="B9" s="109" t="s">
        <v>21</v>
      </c>
      <c r="C9" s="109" t="s">
        <v>133</v>
      </c>
      <c r="D9" s="110" t="s">
        <v>134</v>
      </c>
      <c r="E9" s="109">
        <v>72</v>
      </c>
      <c r="F9" s="100"/>
      <c r="G9" s="100"/>
      <c r="H9" s="149"/>
      <c r="I9" s="149">
        <f>E9*H9</f>
        <v>0</v>
      </c>
      <c r="J9" s="150"/>
      <c r="K9" s="149">
        <f>I9+(I9*J9)</f>
        <v>0</v>
      </c>
    </row>
    <row r="10" spans="1:11" x14ac:dyDescent="0.25">
      <c r="A10" s="99">
        <v>2</v>
      </c>
      <c r="B10" s="99" t="s">
        <v>25</v>
      </c>
      <c r="C10" s="99" t="s">
        <v>32</v>
      </c>
      <c r="D10" s="98" t="s">
        <v>135</v>
      </c>
      <c r="E10" s="99">
        <v>288</v>
      </c>
      <c r="F10" s="96"/>
      <c r="G10" s="96"/>
      <c r="H10" s="151"/>
      <c r="I10" s="149">
        <f t="shared" ref="I10:I15" si="0">E10*H10</f>
        <v>0</v>
      </c>
      <c r="J10" s="152"/>
      <c r="K10" s="149">
        <f t="shared" ref="K10:K15" si="1">I10+(I10*J10)</f>
        <v>0</v>
      </c>
    </row>
    <row r="11" spans="1:11" x14ac:dyDescent="0.25">
      <c r="A11" s="99">
        <v>3</v>
      </c>
      <c r="B11" s="99">
        <v>0</v>
      </c>
      <c r="C11" s="99" t="s">
        <v>136</v>
      </c>
      <c r="D11" s="98" t="s">
        <v>31</v>
      </c>
      <c r="E11" s="99">
        <v>72</v>
      </c>
      <c r="F11" s="96"/>
      <c r="G11" s="96"/>
      <c r="H11" s="151"/>
      <c r="I11" s="149">
        <f t="shared" si="0"/>
        <v>0</v>
      </c>
      <c r="J11" s="152"/>
      <c r="K11" s="149">
        <f t="shared" si="1"/>
        <v>0</v>
      </c>
    </row>
    <row r="12" spans="1:11" x14ac:dyDescent="0.25">
      <c r="A12" s="99">
        <v>4</v>
      </c>
      <c r="B12" s="99">
        <v>1</v>
      </c>
      <c r="C12" s="99" t="s">
        <v>136</v>
      </c>
      <c r="D12" s="98" t="s">
        <v>137</v>
      </c>
      <c r="E12" s="99">
        <v>72</v>
      </c>
      <c r="F12" s="96"/>
      <c r="G12" s="96"/>
      <c r="H12" s="151"/>
      <c r="I12" s="149">
        <f t="shared" si="0"/>
        <v>0</v>
      </c>
      <c r="J12" s="152"/>
      <c r="K12" s="149">
        <f t="shared" si="1"/>
        <v>0</v>
      </c>
    </row>
    <row r="13" spans="1:11" ht="25.5" x14ac:dyDescent="0.25">
      <c r="A13" s="99">
        <v>5</v>
      </c>
      <c r="B13" s="99">
        <v>2</v>
      </c>
      <c r="C13" s="99" t="s">
        <v>138</v>
      </c>
      <c r="D13" s="98" t="s">
        <v>238</v>
      </c>
      <c r="E13" s="99">
        <v>48</v>
      </c>
      <c r="F13" s="96"/>
      <c r="G13" s="96"/>
      <c r="H13" s="151"/>
      <c r="I13" s="149">
        <f t="shared" si="0"/>
        <v>0</v>
      </c>
      <c r="J13" s="152"/>
      <c r="K13" s="149">
        <f t="shared" si="1"/>
        <v>0</v>
      </c>
    </row>
    <row r="14" spans="1:11" ht="25.5" x14ac:dyDescent="0.25">
      <c r="A14" s="99">
        <v>6</v>
      </c>
      <c r="B14" s="99">
        <v>5</v>
      </c>
      <c r="C14" s="99" t="s">
        <v>139</v>
      </c>
      <c r="D14" s="98" t="s">
        <v>140</v>
      </c>
      <c r="E14" s="99">
        <v>72</v>
      </c>
      <c r="F14" s="96"/>
      <c r="G14" s="96"/>
      <c r="H14" s="151"/>
      <c r="I14" s="149">
        <f t="shared" si="0"/>
        <v>0</v>
      </c>
      <c r="J14" s="152"/>
      <c r="K14" s="149">
        <f t="shared" si="1"/>
        <v>0</v>
      </c>
    </row>
    <row r="15" spans="1:11" ht="15" customHeight="1" thickBot="1" x14ac:dyDescent="0.3">
      <c r="A15" s="106">
        <v>7</v>
      </c>
      <c r="B15" s="106">
        <v>5</v>
      </c>
      <c r="C15" s="106" t="s">
        <v>136</v>
      </c>
      <c r="D15" s="107" t="s">
        <v>141</v>
      </c>
      <c r="E15" s="106">
        <v>72</v>
      </c>
      <c r="F15" s="113"/>
      <c r="G15" s="113"/>
      <c r="H15" s="66"/>
      <c r="I15" s="149">
        <f t="shared" si="0"/>
        <v>0</v>
      </c>
      <c r="J15" s="153"/>
      <c r="K15" s="149">
        <f t="shared" si="1"/>
        <v>0</v>
      </c>
    </row>
    <row r="16" spans="1:11" ht="15.75" thickBot="1" x14ac:dyDescent="0.3">
      <c r="A16" s="200" t="s">
        <v>142</v>
      </c>
      <c r="B16" s="201"/>
      <c r="C16" s="201"/>
      <c r="D16" s="201"/>
      <c r="E16" s="201"/>
      <c r="F16" s="201"/>
      <c r="G16" s="201"/>
      <c r="H16" s="202"/>
      <c r="I16" s="147">
        <f>SUM(I9:I15)</f>
        <v>0</v>
      </c>
      <c r="J16" s="148" t="s">
        <v>143</v>
      </c>
      <c r="K16" s="147">
        <f>SUM(K9:K15)</f>
        <v>0</v>
      </c>
    </row>
    <row r="17" spans="1:1" x14ac:dyDescent="0.25">
      <c r="A17" s="29"/>
    </row>
    <row r="18" spans="1:1" x14ac:dyDescent="0.25">
      <c r="A18" s="13" t="s">
        <v>144</v>
      </c>
    </row>
    <row r="19" spans="1:1" x14ac:dyDescent="0.25">
      <c r="A19" s="13" t="s">
        <v>145</v>
      </c>
    </row>
    <row r="20" spans="1:1" x14ac:dyDescent="0.25">
      <c r="A20" s="13" t="s">
        <v>146</v>
      </c>
    </row>
    <row r="21" spans="1:1" x14ac:dyDescent="0.25">
      <c r="A21" s="13" t="s">
        <v>147</v>
      </c>
    </row>
    <row r="22" spans="1:1" x14ac:dyDescent="0.25">
      <c r="A22" s="13" t="s">
        <v>148</v>
      </c>
    </row>
    <row r="23" spans="1:1" x14ac:dyDescent="0.25">
      <c r="A23" s="17" t="s">
        <v>62</v>
      </c>
    </row>
    <row r="24" spans="1:1" x14ac:dyDescent="0.25">
      <c r="A24" s="13" t="s">
        <v>149</v>
      </c>
    </row>
    <row r="25" spans="1:1" x14ac:dyDescent="0.25">
      <c r="A25" s="13"/>
    </row>
    <row r="26" spans="1:1" ht="16.5" x14ac:dyDescent="0.25">
      <c r="A26" s="31"/>
    </row>
    <row r="27" spans="1:1" ht="16.5" x14ac:dyDescent="0.25">
      <c r="A27" s="31"/>
    </row>
    <row r="28" spans="1:1" ht="16.5" x14ac:dyDescent="0.25">
      <c r="A28" s="31"/>
    </row>
    <row r="29" spans="1:1" ht="16.5" x14ac:dyDescent="0.25">
      <c r="A29" s="31"/>
    </row>
    <row r="30" spans="1:1" ht="16.5" x14ac:dyDescent="0.25">
      <c r="A30" s="31"/>
    </row>
    <row r="31" spans="1:1" ht="16.5" x14ac:dyDescent="0.25">
      <c r="A31" s="31"/>
    </row>
    <row r="32" spans="1:1" ht="16.5" x14ac:dyDescent="0.25">
      <c r="A32" s="31"/>
    </row>
    <row r="33" spans="1:1" ht="20.25" x14ac:dyDescent="0.25">
      <c r="A33" s="33"/>
    </row>
    <row r="34" spans="1:1" x14ac:dyDescent="0.25">
      <c r="A34" s="34"/>
    </row>
    <row r="36" spans="1:1" x14ac:dyDescent="0.25">
      <c r="A36" s="35"/>
    </row>
  </sheetData>
  <mergeCells count="2">
    <mergeCell ref="A16:H16"/>
    <mergeCell ref="A4:K5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zoomScaleNormal="100" workbookViewId="0">
      <selection activeCell="K2" sqref="A2:K23"/>
    </sheetView>
  </sheetViews>
  <sheetFormatPr defaultRowHeight="15" x14ac:dyDescent="0.25"/>
  <cols>
    <col min="1" max="1" width="5.5703125" customWidth="1"/>
    <col min="4" max="4" width="35.85546875" customWidth="1"/>
    <col min="7" max="7" width="12.7109375" customWidth="1"/>
    <col min="9" max="9" width="11.7109375" customWidth="1"/>
    <col min="11" max="11" width="11.28515625" customWidth="1"/>
  </cols>
  <sheetData>
    <row r="1" spans="1:11" x14ac:dyDescent="0.25">
      <c r="A1" s="27"/>
    </row>
    <row r="2" spans="1:11" x14ac:dyDescent="0.25">
      <c r="I2" s="42" t="s">
        <v>150</v>
      </c>
    </row>
    <row r="3" spans="1:11" ht="15.75" x14ac:dyDescent="0.25">
      <c r="A3" s="36" t="s">
        <v>151</v>
      </c>
    </row>
    <row r="4" spans="1:11" ht="15.75" x14ac:dyDescent="0.25">
      <c r="A4" s="210" t="s">
        <v>243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1" ht="15.75" x14ac:dyDescent="0.25">
      <c r="A5" s="40"/>
    </row>
    <row r="6" spans="1:11" ht="16.5" thickBot="1" x14ac:dyDescent="0.3">
      <c r="A6" s="18"/>
    </row>
    <row r="7" spans="1:11" ht="39" thickBot="1" x14ac:dyDescent="0.3">
      <c r="A7" s="19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20" t="s">
        <v>9</v>
      </c>
      <c r="H7" s="20" t="s">
        <v>65</v>
      </c>
      <c r="I7" s="20" t="s">
        <v>66</v>
      </c>
      <c r="J7" s="20" t="s">
        <v>132</v>
      </c>
      <c r="K7" s="20" t="s">
        <v>14</v>
      </c>
    </row>
    <row r="8" spans="1:11" ht="15.75" thickBot="1" x14ac:dyDescent="0.3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 t="s">
        <v>15</v>
      </c>
      <c r="J8" s="24">
        <v>10</v>
      </c>
      <c r="K8" s="24" t="s">
        <v>16</v>
      </c>
    </row>
    <row r="9" spans="1:11" s="84" customFormat="1" ht="28.5" customHeight="1" thickBot="1" x14ac:dyDescent="0.3">
      <c r="A9" s="204" t="s">
        <v>308</v>
      </c>
      <c r="B9" s="205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15.75" thickBot="1" x14ac:dyDescent="0.3">
      <c r="A10" s="87">
        <v>1</v>
      </c>
      <c r="B10" s="88" t="s">
        <v>17</v>
      </c>
      <c r="C10" s="88" t="s">
        <v>133</v>
      </c>
      <c r="D10" s="89" t="s">
        <v>152</v>
      </c>
      <c r="E10" s="88">
        <v>72</v>
      </c>
      <c r="F10" s="88"/>
      <c r="G10" s="88"/>
      <c r="H10" s="123"/>
      <c r="I10" s="123">
        <f>E10*H10</f>
        <v>0</v>
      </c>
      <c r="J10" s="81"/>
      <c r="K10" s="123">
        <f>I10+(I10*J10)</f>
        <v>0</v>
      </c>
    </row>
    <row r="11" spans="1:11" ht="15.75" thickBot="1" x14ac:dyDescent="0.3">
      <c r="A11" s="87">
        <v>2</v>
      </c>
      <c r="B11" s="88" t="s">
        <v>20</v>
      </c>
      <c r="C11" s="88" t="s">
        <v>32</v>
      </c>
      <c r="D11" s="89" t="s">
        <v>153</v>
      </c>
      <c r="E11" s="88">
        <v>72</v>
      </c>
      <c r="F11" s="88"/>
      <c r="G11" s="88"/>
      <c r="H11" s="123"/>
      <c r="I11" s="123">
        <f t="shared" ref="I11:I20" si="0">E11*H11</f>
        <v>0</v>
      </c>
      <c r="J11" s="81"/>
      <c r="K11" s="123">
        <f t="shared" ref="K11:K20" si="1">I11+(I11*J11)</f>
        <v>0</v>
      </c>
    </row>
    <row r="12" spans="1:11" ht="15.75" thickBot="1" x14ac:dyDescent="0.3">
      <c r="A12" s="87">
        <v>3</v>
      </c>
      <c r="B12" s="88" t="s">
        <v>25</v>
      </c>
      <c r="C12" s="88" t="s">
        <v>154</v>
      </c>
      <c r="D12" s="89" t="s">
        <v>155</v>
      </c>
      <c r="E12" s="88">
        <v>72</v>
      </c>
      <c r="F12" s="88"/>
      <c r="G12" s="88"/>
      <c r="H12" s="123"/>
      <c r="I12" s="123">
        <f t="shared" si="0"/>
        <v>0</v>
      </c>
      <c r="J12" s="81"/>
      <c r="K12" s="123">
        <f t="shared" si="1"/>
        <v>0</v>
      </c>
    </row>
    <row r="13" spans="1:11" ht="15.75" thickBot="1" x14ac:dyDescent="0.3">
      <c r="A13" s="94">
        <v>4</v>
      </c>
      <c r="B13" s="91" t="s">
        <v>156</v>
      </c>
      <c r="C13" s="91" t="s">
        <v>154</v>
      </c>
      <c r="D13" s="92" t="s">
        <v>157</v>
      </c>
      <c r="E13" s="91">
        <v>72</v>
      </c>
      <c r="F13" s="88"/>
      <c r="G13" s="88"/>
      <c r="H13" s="123"/>
      <c r="I13" s="123">
        <f t="shared" si="0"/>
        <v>0</v>
      </c>
      <c r="J13" s="81"/>
      <c r="K13" s="123">
        <f t="shared" si="1"/>
        <v>0</v>
      </c>
    </row>
    <row r="14" spans="1:11" ht="15.75" thickBot="1" x14ac:dyDescent="0.3">
      <c r="A14" s="87">
        <v>5</v>
      </c>
      <c r="B14" s="88" t="s">
        <v>75</v>
      </c>
      <c r="C14" s="88" t="s">
        <v>158</v>
      </c>
      <c r="D14" s="89" t="s">
        <v>159</v>
      </c>
      <c r="E14" s="88">
        <v>216</v>
      </c>
      <c r="F14" s="88"/>
      <c r="G14" s="88"/>
      <c r="H14" s="123"/>
      <c r="I14" s="123">
        <f t="shared" si="0"/>
        <v>0</v>
      </c>
      <c r="J14" s="81"/>
      <c r="K14" s="123">
        <f t="shared" si="1"/>
        <v>0</v>
      </c>
    </row>
    <row r="15" spans="1:11" ht="15.75" thickBot="1" x14ac:dyDescent="0.3">
      <c r="A15" s="87">
        <v>6</v>
      </c>
      <c r="B15" s="88" t="s">
        <v>82</v>
      </c>
      <c r="C15" s="88" t="s">
        <v>136</v>
      </c>
      <c r="D15" s="89" t="s">
        <v>160</v>
      </c>
      <c r="E15" s="88">
        <v>72</v>
      </c>
      <c r="F15" s="88"/>
      <c r="G15" s="88"/>
      <c r="H15" s="123"/>
      <c r="I15" s="123">
        <f t="shared" si="0"/>
        <v>0</v>
      </c>
      <c r="J15" s="81"/>
      <c r="K15" s="123">
        <f t="shared" si="1"/>
        <v>0</v>
      </c>
    </row>
    <row r="16" spans="1:11" s="84" customFormat="1" ht="24.75" customHeight="1" thickBot="1" x14ac:dyDescent="0.3">
      <c r="A16" s="207" t="s">
        <v>309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9"/>
    </row>
    <row r="17" spans="1:11" s="84" customFormat="1" ht="39" thickBot="1" x14ac:dyDescent="0.3">
      <c r="A17" s="94">
        <v>7</v>
      </c>
      <c r="B17" s="91" t="s">
        <v>190</v>
      </c>
      <c r="C17" s="91" t="s">
        <v>173</v>
      </c>
      <c r="D17" s="92" t="s">
        <v>244</v>
      </c>
      <c r="E17" s="91">
        <v>192</v>
      </c>
      <c r="F17" s="91"/>
      <c r="G17" s="91"/>
      <c r="H17" s="125"/>
      <c r="I17" s="123">
        <f t="shared" si="0"/>
        <v>0</v>
      </c>
      <c r="J17" s="127"/>
      <c r="K17" s="123">
        <f t="shared" si="1"/>
        <v>0</v>
      </c>
    </row>
    <row r="18" spans="1:11" s="84" customFormat="1" ht="39" thickBot="1" x14ac:dyDescent="0.3">
      <c r="A18" s="94">
        <v>8</v>
      </c>
      <c r="B18" s="91" t="s">
        <v>20</v>
      </c>
      <c r="C18" s="91" t="s">
        <v>191</v>
      </c>
      <c r="D18" s="92" t="s">
        <v>245</v>
      </c>
      <c r="E18" s="91">
        <v>168</v>
      </c>
      <c r="F18" s="91"/>
      <c r="G18" s="122"/>
      <c r="H18" s="125"/>
      <c r="I18" s="123">
        <f t="shared" si="0"/>
        <v>0</v>
      </c>
      <c r="J18" s="127"/>
      <c r="K18" s="123">
        <f t="shared" si="1"/>
        <v>0</v>
      </c>
    </row>
    <row r="19" spans="1:11" s="84" customFormat="1" ht="26.25" thickBot="1" x14ac:dyDescent="0.3">
      <c r="A19" s="94">
        <v>9</v>
      </c>
      <c r="B19" s="91" t="s">
        <v>82</v>
      </c>
      <c r="C19" s="91" t="s">
        <v>173</v>
      </c>
      <c r="D19" s="92" t="s">
        <v>246</v>
      </c>
      <c r="E19" s="91">
        <v>72</v>
      </c>
      <c r="F19" s="91"/>
      <c r="G19" s="91"/>
      <c r="H19" s="125"/>
      <c r="I19" s="123">
        <f t="shared" si="0"/>
        <v>0</v>
      </c>
      <c r="J19" s="127"/>
      <c r="K19" s="123">
        <f t="shared" si="1"/>
        <v>0</v>
      </c>
    </row>
    <row r="20" spans="1:11" s="84" customFormat="1" ht="26.25" thickBot="1" x14ac:dyDescent="0.3">
      <c r="A20" s="94">
        <v>10</v>
      </c>
      <c r="B20" s="91" t="s">
        <v>194</v>
      </c>
      <c r="C20" s="91" t="s">
        <v>183</v>
      </c>
      <c r="D20" s="92" t="s">
        <v>247</v>
      </c>
      <c r="E20" s="91">
        <v>96</v>
      </c>
      <c r="F20" s="91"/>
      <c r="G20" s="91"/>
      <c r="H20" s="125"/>
      <c r="I20" s="123">
        <f t="shared" si="0"/>
        <v>0</v>
      </c>
      <c r="J20" s="127"/>
      <c r="K20" s="123">
        <f t="shared" si="1"/>
        <v>0</v>
      </c>
    </row>
    <row r="21" spans="1:11" ht="15.75" thickBot="1" x14ac:dyDescent="0.3">
      <c r="A21" s="195" t="s">
        <v>307</v>
      </c>
      <c r="B21" s="196"/>
      <c r="C21" s="196"/>
      <c r="D21" s="196"/>
      <c r="E21" s="196"/>
      <c r="F21" s="196"/>
      <c r="G21" s="196"/>
      <c r="H21" s="197"/>
      <c r="I21" s="11">
        <f>SUM(I10:I20)</f>
        <v>0</v>
      </c>
      <c r="J21" s="21" t="s">
        <v>57</v>
      </c>
      <c r="K21" s="11">
        <f>SUM(K10:K20)</f>
        <v>0</v>
      </c>
    </row>
    <row r="22" spans="1:11" ht="15.75" x14ac:dyDescent="0.25">
      <c r="A22" s="30"/>
    </row>
    <row r="23" spans="1:11" x14ac:dyDescent="0.25">
      <c r="A23" s="13" t="s">
        <v>161</v>
      </c>
    </row>
    <row r="24" spans="1:11" ht="16.5" x14ac:dyDescent="0.25">
      <c r="A24" s="31"/>
    </row>
    <row r="25" spans="1:11" ht="16.5" x14ac:dyDescent="0.25">
      <c r="A25" s="31"/>
    </row>
    <row r="28" spans="1:11" x14ac:dyDescent="0.25">
      <c r="A28" s="32"/>
    </row>
    <row r="29" spans="1:11" ht="16.5" x14ac:dyDescent="0.25">
      <c r="A29" s="31"/>
    </row>
    <row r="30" spans="1:11" ht="16.5" x14ac:dyDescent="0.25">
      <c r="A30" s="31"/>
    </row>
    <row r="31" spans="1:11" ht="16.5" x14ac:dyDescent="0.25">
      <c r="A31" s="31"/>
    </row>
    <row r="32" spans="1:11" ht="16.5" x14ac:dyDescent="0.25">
      <c r="A32" s="31"/>
    </row>
    <row r="33" spans="1:1" ht="16.5" x14ac:dyDescent="0.25">
      <c r="A33" s="31"/>
    </row>
    <row r="34" spans="1:1" ht="16.5" x14ac:dyDescent="0.25">
      <c r="A34" s="31"/>
    </row>
    <row r="35" spans="1:1" ht="16.5" x14ac:dyDescent="0.25">
      <c r="A35" s="31"/>
    </row>
    <row r="36" spans="1:1" ht="16.5" x14ac:dyDescent="0.25">
      <c r="A36" s="31"/>
    </row>
    <row r="37" spans="1:1" ht="20.25" x14ac:dyDescent="0.25">
      <c r="A37" s="33"/>
    </row>
    <row r="38" spans="1:1" x14ac:dyDescent="0.25">
      <c r="A38" s="34"/>
    </row>
    <row r="40" spans="1:1" x14ac:dyDescent="0.25">
      <c r="A40" s="35"/>
    </row>
  </sheetData>
  <mergeCells count="4">
    <mergeCell ref="A21:H21"/>
    <mergeCell ref="A9:K9"/>
    <mergeCell ref="A16:K16"/>
    <mergeCell ref="A4:J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Zadanie 1</vt:lpstr>
      <vt:lpstr>Zadanie 2</vt:lpstr>
      <vt:lpstr>Zadanie 3</vt:lpstr>
      <vt:lpstr>Zadanie 4</vt:lpstr>
      <vt:lpstr>Zadanie 5</vt:lpstr>
      <vt:lpstr>Zadanie  6</vt:lpstr>
      <vt:lpstr>Zadanie 7</vt:lpstr>
      <vt:lpstr>Zadanie 8</vt:lpstr>
      <vt:lpstr>Zadanie 9</vt:lpstr>
      <vt:lpstr>Zadanie 10</vt:lpstr>
      <vt:lpstr>'Zadanie  6'!Obszar_wydruku</vt:lpstr>
      <vt:lpstr>'Zadanie 1'!Obszar_wydruku</vt:lpstr>
      <vt:lpstr>'Zadanie 10'!Obszar_wydruku</vt:lpstr>
      <vt:lpstr>'Zadanie 2'!Obszar_wydruku</vt:lpstr>
      <vt:lpstr>'Zadanie 3'!Obszar_wydruku</vt:lpstr>
      <vt:lpstr>'Zadanie 4'!Obszar_wydruku</vt:lpstr>
      <vt:lpstr>'Zadanie 5'!Obszar_wydruku</vt:lpstr>
      <vt:lpstr>'Zadanie 7'!Obszar_wydruku</vt:lpstr>
      <vt:lpstr>'Zadanie 8'!Obszar_wydruku</vt:lpstr>
      <vt:lpstr>'Zadanie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Nowakowski</dc:creator>
  <cp:lastModifiedBy>Nowakowski Rafał</cp:lastModifiedBy>
  <cp:lastPrinted>2023-08-02T10:43:31Z</cp:lastPrinted>
  <dcterms:created xsi:type="dcterms:W3CDTF">2022-06-30T09:07:40Z</dcterms:created>
  <dcterms:modified xsi:type="dcterms:W3CDTF">2023-08-02T10:45:32Z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2022-06-30T09:07:41Z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695792e4-3409-4e7a-adac-e3ccfda34cd7</vt:lpwstr>
  </property>
  <property fmtid="{D5CDD505-2E9C-101B-9397-08002B2CF9AE}" pid="8" name="MSIP_Label_a8de25a8-ef47-40a7-b7ec-c38f3edc2acf_ContentBits">
    <vt:lpwstr>0</vt:lpwstr>
  </property>
</Properties>
</file>