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ukasz.czega\Desktop\Moje Postępowania 2024\Przetarg roczny\Przetarg\BC\"/>
    </mc:Choice>
  </mc:AlternateContent>
  <xr:revisionPtr revIDLastSave="0" documentId="13_ncr:1_{07037396-A0F9-4D1F-9B0D-B7F6F931297B}" xr6:coauthVersionLast="47" xr6:coauthVersionMax="47" xr10:uidLastSave="{00000000-0000-0000-0000-000000000000}"/>
  <bookViews>
    <workbookView xWindow="2340" yWindow="1785" windowWidth="25980" windowHeight="13695" xr2:uid="{00000000-000D-0000-FFFF-FFFF00000000}"/>
  </bookViews>
  <sheets>
    <sheet name="Arkusz1 (2)" sheetId="3" r:id="rId1"/>
  </sheets>
  <definedNames>
    <definedName name="_xlnm.Print_Area" localSheetId="0">'Arkusz1 (2)'!$A$1:$M$77</definedName>
    <definedName name="_xlnm.Print_Titles" localSheetId="0">'Arkusz1 (2)'!$5:$5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9" i="3" l="1"/>
  <c r="I68" i="3"/>
  <c r="J68" i="3" s="1"/>
  <c r="F68" i="3"/>
  <c r="H68" i="3" s="1"/>
  <c r="I67" i="3"/>
  <c r="J67" i="3" s="1"/>
  <c r="F67" i="3"/>
  <c r="H67" i="3" s="1"/>
  <c r="I66" i="3"/>
  <c r="J66" i="3" s="1"/>
  <c r="F66" i="3"/>
  <c r="H66" i="3" s="1"/>
  <c r="I65" i="3"/>
  <c r="J65" i="3" s="1"/>
  <c r="F65" i="3"/>
  <c r="H65" i="3" s="1"/>
  <c r="I64" i="3"/>
  <c r="J64" i="3" s="1"/>
  <c r="F64" i="3"/>
  <c r="H64" i="3" s="1"/>
  <c r="I63" i="3"/>
  <c r="J63" i="3" s="1"/>
  <c r="F63" i="3"/>
  <c r="H63" i="3" s="1"/>
  <c r="I62" i="3"/>
  <c r="J62" i="3" s="1"/>
  <c r="F62" i="3"/>
  <c r="H62" i="3" s="1"/>
  <c r="I61" i="3"/>
  <c r="J61" i="3" s="1"/>
  <c r="F61" i="3"/>
  <c r="H61" i="3" s="1"/>
  <c r="I60" i="3"/>
  <c r="J60" i="3" s="1"/>
  <c r="F60" i="3"/>
  <c r="H60" i="3" s="1"/>
  <c r="I59" i="3"/>
  <c r="J59" i="3" s="1"/>
  <c r="F59" i="3"/>
  <c r="H59" i="3" s="1"/>
  <c r="I58" i="3"/>
  <c r="J58" i="3" s="1"/>
  <c r="F58" i="3"/>
  <c r="H58" i="3" s="1"/>
  <c r="I57" i="3"/>
  <c r="J57" i="3" s="1"/>
  <c r="F57" i="3"/>
  <c r="H57" i="3" s="1"/>
  <c r="I56" i="3"/>
  <c r="J56" i="3" s="1"/>
  <c r="F56" i="3"/>
  <c r="H56" i="3" s="1"/>
  <c r="I55" i="3"/>
  <c r="J55" i="3" s="1"/>
  <c r="F55" i="3"/>
  <c r="H55" i="3" s="1"/>
  <c r="I54" i="3"/>
  <c r="J54" i="3" s="1"/>
  <c r="F54" i="3"/>
  <c r="H54" i="3" s="1"/>
  <c r="I53" i="3"/>
  <c r="J53" i="3" s="1"/>
  <c r="F53" i="3"/>
  <c r="H53" i="3" s="1"/>
  <c r="I52" i="3"/>
  <c r="J52" i="3" s="1"/>
  <c r="F52" i="3"/>
  <c r="H52" i="3" s="1"/>
  <c r="I51" i="3"/>
  <c r="J51" i="3" s="1"/>
  <c r="F51" i="3"/>
  <c r="H51" i="3" s="1"/>
  <c r="I50" i="3"/>
  <c r="J50" i="3" s="1"/>
  <c r="F50" i="3"/>
  <c r="H50" i="3" s="1"/>
  <c r="I49" i="3"/>
  <c r="J49" i="3" s="1"/>
  <c r="F49" i="3"/>
  <c r="H49" i="3" s="1"/>
  <c r="I48" i="3"/>
  <c r="J48" i="3" s="1"/>
  <c r="F48" i="3"/>
  <c r="H48" i="3" s="1"/>
  <c r="I47" i="3"/>
  <c r="J47" i="3" s="1"/>
  <c r="F47" i="3"/>
  <c r="H47" i="3" s="1"/>
  <c r="I46" i="3"/>
  <c r="J46" i="3" s="1"/>
  <c r="F46" i="3"/>
  <c r="H46" i="3" s="1"/>
  <c r="I45" i="3"/>
  <c r="J45" i="3" s="1"/>
  <c r="F45" i="3"/>
  <c r="H45" i="3" s="1"/>
  <c r="I44" i="3"/>
  <c r="J44" i="3" s="1"/>
  <c r="F44" i="3"/>
  <c r="H44" i="3" s="1"/>
  <c r="I43" i="3"/>
  <c r="J43" i="3" s="1"/>
  <c r="F43" i="3"/>
  <c r="H43" i="3" s="1"/>
  <c r="I42" i="3"/>
  <c r="J42" i="3" s="1"/>
  <c r="F42" i="3"/>
  <c r="H42" i="3" s="1"/>
  <c r="I41" i="3"/>
  <c r="J41" i="3" s="1"/>
  <c r="F41" i="3"/>
  <c r="H41" i="3" s="1"/>
  <c r="I40" i="3"/>
  <c r="J40" i="3" s="1"/>
  <c r="F40" i="3"/>
  <c r="H40" i="3" s="1"/>
  <c r="I39" i="3"/>
  <c r="J39" i="3" s="1"/>
  <c r="F39" i="3"/>
  <c r="H39" i="3" s="1"/>
  <c r="I38" i="3"/>
  <c r="J38" i="3" s="1"/>
  <c r="F38" i="3"/>
  <c r="H38" i="3" s="1"/>
  <c r="I37" i="3"/>
  <c r="J37" i="3" s="1"/>
  <c r="F37" i="3"/>
  <c r="H37" i="3" s="1"/>
  <c r="I36" i="3"/>
  <c r="J36" i="3" s="1"/>
  <c r="F36" i="3"/>
  <c r="H36" i="3" s="1"/>
  <c r="I35" i="3"/>
  <c r="J35" i="3" s="1"/>
  <c r="F35" i="3"/>
  <c r="H35" i="3" s="1"/>
  <c r="I34" i="3"/>
  <c r="J34" i="3" s="1"/>
  <c r="F34" i="3"/>
  <c r="H34" i="3" s="1"/>
  <c r="I33" i="3"/>
  <c r="J33" i="3" s="1"/>
  <c r="F33" i="3"/>
  <c r="H33" i="3" s="1"/>
  <c r="I32" i="3"/>
  <c r="J32" i="3" s="1"/>
  <c r="F32" i="3"/>
  <c r="H32" i="3" s="1"/>
  <c r="I31" i="3"/>
  <c r="J31" i="3" s="1"/>
  <c r="F31" i="3"/>
  <c r="H31" i="3" s="1"/>
  <c r="I30" i="3"/>
  <c r="J30" i="3" s="1"/>
  <c r="F30" i="3"/>
  <c r="H30" i="3" s="1"/>
  <c r="I29" i="3"/>
  <c r="J29" i="3" s="1"/>
  <c r="F29" i="3"/>
  <c r="H29" i="3" s="1"/>
  <c r="I28" i="3"/>
  <c r="J28" i="3" s="1"/>
  <c r="F28" i="3"/>
  <c r="H28" i="3" s="1"/>
  <c r="I27" i="3"/>
  <c r="J27" i="3" s="1"/>
  <c r="F27" i="3"/>
  <c r="H27" i="3" s="1"/>
  <c r="I26" i="3"/>
  <c r="J26" i="3" s="1"/>
  <c r="F26" i="3"/>
  <c r="H26" i="3" s="1"/>
  <c r="I25" i="3"/>
  <c r="J25" i="3" s="1"/>
  <c r="F25" i="3"/>
  <c r="H25" i="3" s="1"/>
  <c r="I24" i="3"/>
  <c r="J24" i="3" s="1"/>
  <c r="F24" i="3"/>
  <c r="H24" i="3" s="1"/>
  <c r="I23" i="3"/>
  <c r="J23" i="3" s="1"/>
  <c r="F23" i="3"/>
  <c r="H23" i="3" s="1"/>
  <c r="I22" i="3"/>
  <c r="J22" i="3" s="1"/>
  <c r="F22" i="3"/>
  <c r="H22" i="3" s="1"/>
  <c r="I21" i="3"/>
  <c r="J21" i="3" s="1"/>
  <c r="F21" i="3"/>
  <c r="H21" i="3" s="1"/>
  <c r="I20" i="3"/>
  <c r="J20" i="3" s="1"/>
  <c r="F20" i="3"/>
  <c r="H20" i="3" s="1"/>
  <c r="I19" i="3"/>
  <c r="J19" i="3" s="1"/>
  <c r="F19" i="3"/>
  <c r="H19" i="3" s="1"/>
  <c r="I18" i="3"/>
  <c r="J18" i="3" s="1"/>
  <c r="F18" i="3"/>
  <c r="H18" i="3" s="1"/>
  <c r="I17" i="3"/>
  <c r="J17" i="3" s="1"/>
  <c r="F17" i="3"/>
  <c r="H17" i="3" s="1"/>
  <c r="I16" i="3"/>
  <c r="J16" i="3" s="1"/>
  <c r="F16" i="3"/>
  <c r="H16" i="3" s="1"/>
  <c r="I15" i="3"/>
  <c r="J15" i="3" s="1"/>
  <c r="F15" i="3"/>
  <c r="H15" i="3" s="1"/>
  <c r="I14" i="3"/>
  <c r="J14" i="3" s="1"/>
  <c r="F14" i="3"/>
  <c r="H14" i="3" s="1"/>
  <c r="I13" i="3"/>
  <c r="J13" i="3" s="1"/>
  <c r="F13" i="3"/>
  <c r="H13" i="3" s="1"/>
  <c r="I12" i="3"/>
  <c r="J12" i="3" s="1"/>
  <c r="F12" i="3"/>
  <c r="H12" i="3" s="1"/>
  <c r="I11" i="3"/>
  <c r="J11" i="3" s="1"/>
  <c r="F11" i="3"/>
  <c r="H11" i="3" s="1"/>
  <c r="F69" i="3" l="1"/>
  <c r="J69" i="3"/>
</calcChain>
</file>

<file path=xl/sharedStrings.xml><?xml version="1.0" encoding="utf-8"?>
<sst xmlns="http://schemas.openxmlformats.org/spreadsheetml/2006/main" count="139" uniqueCount="97">
  <si>
    <t>Lp</t>
  </si>
  <si>
    <t>Cena jednostkowa netto (PLN)</t>
  </si>
  <si>
    <t>Wartość netto (PLN)</t>
  </si>
  <si>
    <t>Stawka podatku VAT (%)</t>
  </si>
  <si>
    <t>Kwota podatku VAT (PLN)</t>
  </si>
  <si>
    <t>Cena jednostkowa brutto (PLN)</t>
  </si>
  <si>
    <t>…………………………………………………………………………………</t>
  </si>
  <si>
    <t>Ilość</t>
  </si>
  <si>
    <t xml:space="preserve">    </t>
  </si>
  <si>
    <t>Wartość brutto (PLN)</t>
  </si>
  <si>
    <t>nr katalogowy oferowanego produktu*</t>
  </si>
  <si>
    <t>Producent oferowanego produktu</t>
  </si>
  <si>
    <t>J.m. / wielkość opakownia</t>
  </si>
  <si>
    <t>Załącznik Nr 2</t>
  </si>
  <si>
    <t>(kwalifikowany podpis elektroniczny Wykonawcy)</t>
  </si>
  <si>
    <t>Adres:</t>
  </si>
  <si>
    <t>Nazwa:</t>
  </si>
  <si>
    <r>
      <t>Opis przedmiotu zamówienia- formularz cenowy na dostawę odczynników laboratoryjnych</t>
    </r>
    <r>
      <rPr>
        <b/>
        <sz val="10"/>
        <color rgb="FFFF0000"/>
        <rFont val="Arial CE"/>
        <charset val="238"/>
      </rPr>
      <t xml:space="preserve">  </t>
    </r>
    <r>
      <rPr>
        <b/>
        <sz val="10"/>
        <rFont val="Arial CE"/>
        <family val="2"/>
        <charset val="238"/>
      </rPr>
      <t xml:space="preserve">do celów naukowo-badawczych                                                                                                                                                                                                                                                                                                                                                                                                                                             </t>
    </r>
  </si>
  <si>
    <t>Część 1</t>
  </si>
  <si>
    <t>Opis</t>
  </si>
  <si>
    <t>Nazwa i adres wykonawcy:</t>
  </si>
  <si>
    <t>Zestaw do przygotowania bibliotek DNA do sekwencjonowania NGS wraz ze wzbogaceniem egzomów. Ilość matrycy DNA: 10-1000 ng. Rodzaj materiału: krew, ślina, FFPE. Multipleksowanie - do 12 pleksów wzbogaconej reakcji. Wysoka jednolitość pokrycia egzomów. Zestaw wykorzystujący etap tagmentacji, który eliminuje konieczność normalizacji DNA i przygotowanych bibliotek. Proces hybrydyzacji trwający 90 min. Kompatybilne systemy: NovaSeq 6000, HiSeq 4000, NextSeq 500. Zestaw do przygtowania 96 reakcji.</t>
  </si>
  <si>
    <t>96 rxns</t>
  </si>
  <si>
    <t>Zestaw do przygotowania bibliotek DNA do sekwencjonowania NGS wraz ze wzbogaceniem egzomów. Ilość matrycy DNA: 10-1000 ng. Rodzaj materiału: krew, ślina, FFPE. Multipleksowanie - do 12 pleksów wzbogaconej reakcji. Wysoka jednolitość pokrycia egzomów. Zestaw wykorzystujący etap tagmentacji, który eliminuje konieczność normalizacji DNA i przygotowanych bibliotek. Proces hybrydyzacji trwający 90 min. Kompatybilne systemy: NovaSeq 6000, HiSeq 4000, NextSeq 500. Zestaw do przygtowania 16 reakcji.</t>
  </si>
  <si>
    <t>Zestawy 96 indeksów niezbędnych do przygotowania bibliotek DNA i oznakowania je w celu multipleksowania. Indeksy powinny być kompatybilne z zestawami Illumina® DNA Prep with Enrichment, (S) Tagmentation. Indeksy pozwalające na połączenie większej ilości prób niż 96. ; Indexes Set A</t>
  </si>
  <si>
    <t>Zestawy 96 indeksów niezbędnych do przygotowania bibliotek DNA i oznakowania je w celu multipleksowania. Indeksy powinny być kompatybilne z zestawami Illumina® DNA Prep with Enrichment, (S) Tagmentation. Indeksy pozwalające na połączenie większej ilości prób niż 96. ; Indexes Set B</t>
  </si>
  <si>
    <t>Zestawy 96 indeksów niezbędnych do przygotowania bibliotek DNA i oznakowania je w celu multipleksowania. Indeksy powinny być kompatybilne z zestawami Illumina® DNA Prep with Enrichment, (S) Tagmentation. Indeksy pozwalające na połączenie większej ilości prób niż 96. ; Indexes Set C</t>
  </si>
  <si>
    <t>Zestawy 96 indeksów niezbędnych do przygotowania bibliotek DNA i oznakowania je w celu multipleksowania. Indeksy powinny być kompatybilne z zestawami Illumina® DNA Prep with Enrichment, (S) Tagmentation. Indeksy pozwalające na połączenie większej ilości prób niż 96. Indexes Set D</t>
  </si>
  <si>
    <t>Zestaw sond pozwalający na analizę 45 Mb kodującej części ludzkiego genomu (&gt; 98%). Zaprojektowane sondy powinny być kompatybilne z zestawem Illumina® DNA Prep with Enrichment, (S) Tagmentation.</t>
  </si>
  <si>
    <t xml:space="preserve">Zestaw odczynników do generowania klastrów oraz właściwego sekwencjonowania na sekwenatorze NovaSeq 6000 z komórką przepływową S2 umożliwiającą analizę o długości 300 (2 x 150 bp) cykli, przepustowości ok. 1000-1250 Gb oraz czasie analizy ok. 36 h. </t>
  </si>
  <si>
    <t>zestaw</t>
  </si>
  <si>
    <t xml:space="preserve">Zestaw odczynników do generowania klastrów oraz właściwego sekwencjonowania na sekwenatorze NovaSeq 6000 z komórką przepływową S2 umożliwiającą analizę o długości 200 (2x100 bp) cykli, przepustowości ok. 667-833 Gb oraz czasie analizy ok. 25 h. </t>
  </si>
  <si>
    <t xml:space="preserve">Zestaw odczynników do generowania klastrów oraz właściwego sekwencjonowania na sekwenatorze NovaSeq 6000 z komórką przepływową S2 umożliwiającą analizę o długości 100 (2x50 bp) cykli, przepustowości ok. 333-417 Gb oraz czasie analizy ok. 16 h. </t>
  </si>
  <si>
    <t xml:space="preserve">Zestaw odczynników do generowania klastrów oraz właściwego sekwencjonowania na sekwenatorze NovaSeq 6000 z komórką przepływową S1 umożliwiającą analizę o długości 300 (2 x 150 bp) cykli, przepustowości ok. 400-500 Gb oraz czasie analizy ok. 25 h. </t>
  </si>
  <si>
    <t xml:space="preserve">Zestaw odczynników do generowania klastrów oraz właściwego sekwencjonowania na sekwenatorze NovaSeq 6000 z komórką przepływową S1 umożliwiającą analizę o długości 200 (2 x 100 bp) cykli, przepustowości ok. 266-333 Gb oraz czasie analizy ok. 19 h. </t>
  </si>
  <si>
    <t xml:space="preserve">Zestaw odczynników do generowania klastrów oraz właściwego sekwencjonowania na sekwenatorze NovaSeq 6000 z komórką przepływową S1 umożliwiającą analizę o długości 100 (2 x 50 bp) cykli, przepustowości ok. 134-167 Gb oraz czasie analizy ok. 13 h. </t>
  </si>
  <si>
    <t>zestaw odczynników do generowania klastrów oraz właściwego sekwencjonowania na sekwenatorze NovaSeq 6000 z komórką przepływową S4 umożliwiającą analizę o długości 300 (2 x 150 bp) cykli, przepustowości ok. 2400-3000 Gb oraz czasie analizy ok. 44h.</t>
  </si>
  <si>
    <t>zestaw odczynników do generowania klastrów oraz właściwego sekwencjonowania na sekwenatorze NovaSeq 6000 z komórką przepływową S4 umożliwiającą analizę o długości 200 (2 x 100 bp) cykli, przepustowości ok. 1600-2000 Gb oraz czasie analizy ok. 36h.</t>
  </si>
  <si>
    <t>Specjalny uchwyt mocujący płytkę flow cell do sekwenatora NovaSeq, umożliwiający sekwencjonowanie bibliotek na poszczególnych liniach komórki przepływowej  (flow cell) przy użyciu protokołu Xp do sekwencjonowania.</t>
  </si>
  <si>
    <t>Zestaw używany wraz ze stacją NovaSeq Xp Flow Cell Dock, który umożliwia dostęp do poszczególnych liniach komórki przepływowej (flow cell). Zestaw składający się z odczynników ExAmp i manifoldu do załadowania flow cell typu S2.</t>
  </si>
  <si>
    <t>Zestaw używany wraz ze stacją NovaSeq Xp Flow Cell Dock, który umożliwia dostęp do poszczególnych liniach komórki przepływowej (flow cell). Zestaw składający się z odczynników ExAmp i manifoldu do załadowania flow cell typu S4.</t>
  </si>
  <si>
    <t>Zapasowe opakowanie zawierające 16 dodatkowych manifoldów do załadowanie  komórki przepływowej (flow cell) typu S2.</t>
  </si>
  <si>
    <t>Zapasowe opakowanie zawierające 16 dodatkowych manifoldów do załadowanie  komórki przepływowej (flow cell) typu S4.</t>
  </si>
  <si>
    <t xml:space="preserve">Zestaw odczynników do generowania klastrów oraz właściwego sekwencjonowania na sekwenatorze NovaSeq 6000 z komórką przepływową SP umożliwiającą analizę o długości 100 cykli ( 2x50 bp), przepustowości ok. 65–80 Gb oraz czasie analizy ok.13 h. </t>
  </si>
  <si>
    <t xml:space="preserve">Zestaw odczynników do generowania klastrów oraz właściwego sekwencjonowania na sekwenatorze NovaSeq 6000 z komórką przepływową SP umożliwiającą analizę o długości 300 cykli ( 2 x 150 bp), przepustowości ok.200-250 Gb oraz czasie analizy ok.25 h. </t>
  </si>
  <si>
    <t xml:space="preserve">Zestaw odczynników do generowania klastrów oraz właściwego sekwencjonowania na sekwenatorze NovaSeq 6000 z komórką przepływową SP umożliwiającą analizę o długości 500 cykli ( 2x 250 bp), przepustowości ok.  325-400 Gb oraz czasie analizy ok.38 h. </t>
  </si>
  <si>
    <t>Zestaw do przygotowania bibliotek z kodującej części transkryptomu z zachowaniem informacji o nici pochodzenia. Kompatybilne z gatunkami takimi jak człowiek, mysz, szczur, bydło, inne ssaki. Zestaw którego mechanizm działania obejmuje wychwytywanie końców poli-A cząstek mRNA za pomocą kulek oligo-dT. Zestaw umożliwiający przygotowanie bibliotek z 0.1 – 1 ug całkowitego RNA lub 10 – 100 ng mRNA na 48 próbek.</t>
  </si>
  <si>
    <t>Zestaw do przygotowania bibliotek z kodującej części transkryptomu z zachowaniem informacji o nici pochodzenia. Kompatybilne z gatunkami takimi jak człowiek, mysz, szczur, bydło, inne ssaki. Zestaw którego mechanizm działania obejmuje wychwytywanie końców poli-A cząstek mRNA za pomocą kulek oligo-dT. Zestaw umożliwiający przygotowanie bibliotek z 0.1 – 1 ug całkowitego RNA lub 10 – 100 ng mRNA na 96 próbek.</t>
  </si>
  <si>
    <t>Zestaw zawierający odczynniki do tworzenia 24 bibliotek małego RNA bezpośrednio z całkowitego RNA wraz z adapterami. Zestaw umożliwiający wyłapywanie małego RNA z zmodyfikowanymi końcami 3’OH i 5’P. Kompatybilny z materiałem z roślin, nicieni, Drosophila, myszy, danio pręgowany, sczczurów i człowieka. Zestaw na 24 reakcje. ;  Set A (24 rxns) (set A: indexes 1-12)</t>
  </si>
  <si>
    <t>24 rxns</t>
  </si>
  <si>
    <t>Zestaw zawierający odczynniki do tworzenia 24 bibliotek małego RNA bezpośrednio z całkowitego RNA wraz z adapterami. Zestaw umożliwiający wyłapywanie małego RNA z zmodyfikowanymi końcami 3’OH i 5’P. Kompatybilny z materiałem z roślin, nicieni, Drosophila, myszy, danio pręgowany, sczczurów i człowieka. Zestaw na 24 reakcje.  Set B (24 rxns) (set A: indexes 13-24)</t>
  </si>
  <si>
    <t>Zestaw zawierający odczynniki do tworzenia 24 bibliotek małego RNA bezpośrednio z całkowitego RNA wraz z adapterami. Zestaw umożliwiający wyłapywanie małego RNA z zmodyfikowanymi końcami 3’OH i 5’P. Kompatybilny z materiałem z roślin, nicieni, Drosophila, myszy, danio pręgowany, sczczurów i człowieka. Zestaw na 24 reakcje. Set C (24 rxns) (set A: indexes 25-36)</t>
  </si>
  <si>
    <t>Zestaw zawierający odczynniki do tworzenia 24 bibliotek małego RNA bezpośrednio z całkowitego RNA wraz z adapterami. Zestaw umożliwiający wyłapywanie małego RNA z zmodyfikowanymi końcami 3’OH i 5’P. Kompatybilny z materiałem z roślin, nicieni, Drosophila, myszy, danio pręgowany, sczczurów i człowieka. Zestaw na 24 reakcje. Set D (24 rxns) (set A: indexes 37-48)</t>
  </si>
  <si>
    <t>Zestawy 96 indeksów niezbędnych do przygotowania bibliotek z totalnego RNA i oznakowania je w celu multipleksowania. Indeksy powinny być kompatybilne z zestawami Illumina® Stranded Total RNA Prep, Ligation with Ribo-Zero Plus.; Set A</t>
  </si>
  <si>
    <t>Zestawy 96 indeksów niezbędnych do przygotowania bibliotek z totalnego RNA i oznakowania je w celu multipleksowania. Indeksy powinny być kompatybilne z zestawami Illumina® Stranded Total RNA Prep, Ligation with Ribo-Zero Plus.; Set B</t>
  </si>
  <si>
    <t>Zestawy 96 indeksów niezbędnych do przygotowania bibliotek z totalnego RNA i oznakowania je w celu multipleksowania. Indeksy powinny być kompatybilne z zestawami Illumina® Stranded Total RNA Prep, Ligation with Ribo-Zero Plus.; Set C</t>
  </si>
  <si>
    <t>Zestawy 96 indeksów niezbędnych do przygotowania bibliotek z totalnego RNA i oznakowania je w celu multipleksowania. Indeksy powinny być kompatybilne z zestawami Illumina® Stranded Total RNA Prep, Ligation with Ribo-Zero Plus.; Set D</t>
  </si>
  <si>
    <t>Gotowa, zaopatrzona w adaptery biblioteka kontrolna DNA do sekwencjonowania na platformach Illumina, pochodząca z genomu bakteriofaga PhiX. Zapewniająca kontrolę procesu generowania klastrów, sekwencjonowania i alignmentu, a także sprawną kalibrację podczas tworzenia matrycy, phasingu i prephasingu. Umożliwia szybkie określenie m.in. jakościowych parametrów sekwencjonowania przez syntezę (SBS).</t>
  </si>
  <si>
    <t>Gotowa, zaopatrzona w adaptery biblioteka kontrolna DNA do sekwencjonowania na platformie Illumina NextSeq, pochodząca z genomu bakteriofaga PhiX. Zapewniająca kontrolę procesu generowania klastrów, sekwencjonowania i alignmentu, a także sprawną kalibrację podczas tworzenia matrycy, phasingu i prephasingu. Umożliwia szybkie określenie m.in. jakościowych parametrów sekwencjonowania przez syntezę (SBS).</t>
  </si>
  <si>
    <t>zestaw do przygotowywania bibliotek kompatybilnych z technologia sekwencjonowania Illumina. Zestaw dedykowany do bibliotek typu stranded total RNA dla wielu rodzajów prób mikrobiomicznych w ilości od 25 ng do 1000 ng w celu analizowania metatranskryptomów. Zestaw zawiera system deplecji Ribo Zero Plus pozwalający na usunięcie zbędnego RNA. Zestaw na 96 prób.</t>
  </si>
  <si>
    <t>zestaw do przygotowywania bibliotek kompatybilnych z technologia sekwencjonowania Illumina. Zestaw dedykowany do bibliotek typu stranded total RNA dla wielu rodzajów prób w ilości od 1ng do 1000ng w celu analizowania części kodującej i niekodującej transkryptomu. Zestaw kompatybilny z próbami typu FFPE. Zestaw zawiera system deplecji Ribo Zero Plus pozwalający na usunięcie zbędnego RNA wielu gatunków (min. Ludzkie, mysie, szczurze, bakteryjne). Zestaw na 96 prób.</t>
  </si>
  <si>
    <t>Zestaw składający się z komórki przepływowej (flow cell) oraz kartridża zawierającego wszystkie odczynniki potrzebne podczas procesu generowania klastrów i sekwencjonowania właściwego na aparacie MiSeq w wersji na 600 cykli. Odczynniki umożliwiające odczyty do 25 milionów i zapewniające maksymalną wydajność 13.2–15 Gb w czasie ok 56h.</t>
  </si>
  <si>
    <t>Zestaw składający się z komórki przepływowej (flow cell) oraz kartridża zawierającego wszystkie odczynniki potrzebne podczas procesu generowania klastrów i sekwencjonowania właściwego na aparacie MiSeq w wersji na 150 cykli. Odczynniki umożliwiające odczyty do 25 milionów i zapewniające maksymalną wydajność 3.3–3.8 Gb w czasie ok 21h.</t>
  </si>
  <si>
    <t>Zestaw zawierający komórkę przepływową (flow cell), kartridże z niezbędnymi odczynnikami oraz bufor do sekwencjonowania na sekwenatorze NextSeq500/550. Komórka przepływowa (flow cell) zawierająca 4 linie na których na których tworzone są klastry i przeprowadzana reakcje sekwencjonowania. Zestaw w wersji Midi Output na 150 cykli.</t>
  </si>
  <si>
    <t>Zestaw zawierający komórkę przepływową (flow cell), kartridże z niezbędnymi odczynnikami oraz bufor do sekwencjonowania na sekwenatorze NextSeq500/550. Komórka przepływowa (flow cell) zawierająca 4 linie na których na których tworzone są klastry i przeprowadzana reakcje sekwencjonowania. Zestaw w wersji High Output na 150 cykli.</t>
  </si>
  <si>
    <t>Zestaw zawierający komórkę przepływową (flow cell), kartridże z niezbędnymi odczynnikami oraz bufor do sekwencjonowania na sekwenatorze NextSeq500/550. Komórka przepływowa (flow cell) zawierająca 4 linie na których na których tworzone są klastry i przeprowadzana reakcje sekwencjonowania. Zestaw w wersji Midi Output na 300 cykli.</t>
  </si>
  <si>
    <t>Zestaw zawierający komórkę przepływową (flow cell), kartridże z niezbędnymi odczynnikami oraz bufor do sekwencjonowania na sekwenatorze NextSeq500/550. Komórka przepływowa (flow cell) zawierająca 4 linie na których na których tworzone są klastry i przeprowadzana reakcje sekwencjonowania. Zestaw w wersji High Output na 300 cykli.</t>
  </si>
  <si>
    <t>Zestaw zawierający komórkę przepływową (flow cell), kartridże z niezbędnymi odczynnikami oraz bufor do sekwencjonowania na sekwenatorze NextSeq500/550. Komórka przepływowa (flow cell) zawierająca 4 linie na których na których tworzone są klastry i przeprowadzana reakcje sekwencjonowania. Zestaw w wersji High Output na 75 cykli.</t>
  </si>
  <si>
    <t>Zestaw odczynników do przygotowania bibliotek genomowych z minimum 25 ng enzymatycznie pofragmentowanego DNA. Zapewniający stworzenie bibliotek genomowych o wysokim pokryciu docelowej sekwencji i brak błędów wynikających z amplifikacji dzięki całkowitemu pominięciu reakcji PCR. Zestaw pozwalający na wysoką elastyczność względem typu próbki oraz ilości materiału wejściowego. Chemia oparta na kulkach magnetycznnych pozwalająca na skrócenie czasu pracy do około 1,5 godziny. Zestaw pozwala również na rozpoczęcie przygotowania bibliotek od procesu ekstrakcji DNA z krwi, śliny lub zaschniętych plam. Zestaw kompatybilny z podwójnymi indeksami Illumina DNA / RNA UD A, B, C i D obejmujący możliwość wykonania 24 prób.</t>
  </si>
  <si>
    <t>Zestaw odczynników do przygotowania bibliotek genomowych z minimum 25 ng enzymatycznie pofragmentowanego DNA. Zapewniający stworzenie bibliotek genomowych o wysokim pokryciu docelowej sekwencji i brak błędów wynikających z amplifikacji dzięki całkowitemu pominięciu reakcji PCR. Zestaw pozwalający na wysoką elastyczność względem typu próbki oraz ilości materiału wejściowego. Chemia oparta na kulkach magnetycznnych pozwalająca na skrócenie czasu pracy do około 1,5 godziny. Zestaw pozwala również na rozpoczęcie przygotowania bibliotek od procesu ekstrakcji DNA z krwi, śliny lub zaschniętych plam. Zestaw kompatybilny z podwójnymi indeksami Illumina DNA / RNA UD A, B, C i D obejmujący możliwość wykonania 96 prób.</t>
  </si>
  <si>
    <t>Kompletny zestaw do analizy profilu metylacyjnegow technologii mikromacierzy w próbach ludzkich. Mikromacierz pokrywa min. 900 tys. wysp CpG w regionach promotorowych, w obrebie samych genów i w regionach enahancerowych. Jedno szkiełko pozwala na jednoczesną analizę min. 8 prób. Wymagana ilość materiału początkowego nie więcej niż 250ng DNA. Zestaw przeznaczony do analizy 96 prób, zawierający odczynniki do procesowania macierzy (z wyłączeniem konwersji dwusiarczynowej). Zestaw kompatybilny z systemem iScan firmy Illumina (na wyposazeniu laboratorium).</t>
  </si>
  <si>
    <t>Kompletny zestaw do analizy multietnicznych wariantów DNA w próbach ludzkich. Mikromacierz pokrywa powyżej 650 tys. wariantów DNA z zakresu etnicznych, klinicznych oraz jakościowych z zastowaniem w aplikacjach medycyny precyzyjnej. Jedno szkiełko pozwala na jednoczesną analizę min. 24 prób. Wymagana ilość materiału początkowego nie więcej niż 200ng DNA. Zestaw przeznaczony do analizy 48 prób, zawierający odczynniki do procesowania macierzy min. Do amplifikacji, fragmentacji, hybrydyzacji, znakowania oraz detekcji. Zestaw kompatybilny z systemem iScan firmy Illumina (na wyposazeniu laboratorium)</t>
  </si>
  <si>
    <t>Zestaw odczynników do generowania klastrów oraz właściwego sekwencjonowania na sekwenatorze NovaSeq 6000Dx z komórką przepływową S2 umożliwiającą analizę o długości 300 (2 x 150 bp) cykli, przepustowości ok. 1Tb oraz czasie analizy ok. 40h. Zestaw nie zawiera buforu Cartidge oraz probówek library.</t>
  </si>
  <si>
    <t>zestaw odczynników do generowania klastrów oraz właściwego sekwencjonowania na sekwenatorze NovaSeq 6000Dx z komórką przepływową S4 umożliwiającą analizę o długości 300 (2 x 150 bp) cykli, przepustowości ok. 3Tb oraz czasie analizy ok. 45h. Zestaw nie zawiera buforu Cartidge oraz probówek library.</t>
  </si>
  <si>
    <t>dedykowany odczynnik do rozcieńczania zdenaturowanych bibliotek w celu sekwencjonowania z użyciem systemu NovaSeq 6000Dx kompatybilny z flowcell S2</t>
  </si>
  <si>
    <t>dedykowany odczynnik do rozcieńczania zdenaturowanych bibliotek w celu sekwencjonowania z użyciem systemu NovaSeq 6000Dx kompatybilny z flowcell S4</t>
  </si>
  <si>
    <t>probówki library do zastosowania z systemem NovaSeq 6000Dx</t>
  </si>
  <si>
    <t>24 probówki library do zastosowania z systemem NovaSeq 6000Dx</t>
  </si>
  <si>
    <t>zestaw zawierający 1 flowcell oraz odczynniki niezbędne do generowania klastrów oraz właściwego sekwencjonowania na sekwenatorze NovaSeq X oraz NovaSeq X Plus umożliwiające analizę o długości 300 cykli, przepustowości 3TB oraz czasie analizy ok. 24h. Odczynniki umożliwiają odczyty do 10 miliardów w trybie pojedynczego odczytu</t>
  </si>
  <si>
    <t>zestaw zawierający 1 flowcell oraz odczynniki niezbędne do generowania klastrów oraz właściwego sekwencjonowania na sekwenatorze NovaSeq X oraz NovaSeq X Plus umożliwiające analizę o długości 200 cykli, przepustowości 2TB oraz czasie analizy ok. 22h. Odczynniki umożliwiają odczyty do 10 miliardów w trybie pojedynczego odczytu</t>
  </si>
  <si>
    <t>zestaw zawierający 1 flowcell oraz odczynniki niezbędne do generowania klastrów oraz właściwego sekwencjonowania na sekwenatorze NovaSeq X oraz NovaSeq X Plus umożliwiające analizę o długości 100 cykli, przepustowości 1TB oraz czasie analizy ok. 18h. Odczynniki umożliwiają odczyty do 10 miliardów w trybie pojedynczego odczytu</t>
  </si>
  <si>
    <t>dedykowany bufor do zastosowania z primerami typu custom.. Zestaw wystarczający na 1 cykl pracy 1 flowcell z użyciem primerów typu custom.</t>
  </si>
  <si>
    <t>Nazwa handlowa</t>
  </si>
  <si>
    <t>96 samp.</t>
  </si>
  <si>
    <t>16 Samp.</t>
  </si>
  <si>
    <t>Op.</t>
  </si>
  <si>
    <t>300 cycles</t>
  </si>
  <si>
    <t>200 cycles</t>
  </si>
  <si>
    <t>100 cycles</t>
  </si>
  <si>
    <t>48 samples</t>
  </si>
  <si>
    <t>96 samples</t>
  </si>
  <si>
    <t>600 cycles</t>
  </si>
  <si>
    <t>150 cycles</t>
  </si>
  <si>
    <t>75 cycles</t>
  </si>
  <si>
    <t>24 samples</t>
  </si>
  <si>
    <t>24 tubes</t>
  </si>
  <si>
    <r>
      <rPr>
        <b/>
        <sz val="11"/>
        <color rgb="FFFF0000"/>
        <rFont val="Arial"/>
        <family val="2"/>
      </rPr>
      <t>Wykonawca wypełnia kolumnę 5, 7, 11 ,12,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</si>
</sst>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44" formatCode="_-* #,##0.00\ &quot;zł&quot;_-;\-* #,##0.00\ &quot;zł&quot;_-;_-* &quot;-&quot;??\ &quot;zł&quot;_-;_-@_-"/>
  </numFmts>
  <fonts count="14" x14ac:knownFonts="1">
    <font>
      <sz val="10"/>
      <name val="Arial CE"/>
      <charset val="238"/>
    </font>
    <font>
      <sz val="10"/>
      <name val="Arial CE"/>
      <charset val="238"/>
    </font>
    <font>
      <sz val="8"/>
      <name val="Arial CE"/>
      <family val="2"/>
      <charset val="238"/>
    </font>
    <font>
      <b/>
      <sz val="10"/>
      <name val="Arial CE"/>
      <family val="2"/>
      <charset val="238"/>
    </font>
    <font>
      <b/>
      <sz val="10"/>
      <name val="Arial CE"/>
      <charset val="238"/>
    </font>
    <font>
      <b/>
      <sz val="8"/>
      <name val="Arial CE"/>
      <family val="2"/>
      <charset val="238"/>
    </font>
    <font>
      <b/>
      <sz val="10"/>
      <color rgb="FFFF0000"/>
      <name val="Arial CE"/>
      <charset val="238"/>
    </font>
    <font>
      <sz val="8"/>
      <color rgb="FFFF0000"/>
      <name val="Arial CE"/>
      <family val="2"/>
      <charset val="238"/>
    </font>
    <font>
      <b/>
      <sz val="11"/>
      <name val="Arial CE"/>
      <charset val="238"/>
    </font>
    <font>
      <sz val="10"/>
      <color theme="1"/>
      <name val="Arial CE"/>
      <charset val="238"/>
    </font>
    <font>
      <b/>
      <sz val="10"/>
      <color indexed="10"/>
      <name val="Arial CE"/>
      <family val="2"/>
      <charset val="238"/>
    </font>
    <font>
      <sz val="10"/>
      <name val="Arial CE"/>
      <family val="2"/>
      <charset val="238"/>
    </font>
    <font>
      <b/>
      <sz val="11"/>
      <name val="Arial"/>
      <family val="2"/>
    </font>
    <font>
      <b/>
      <sz val="11"/>
      <color rgb="FFFF0000"/>
      <name val="Arial"/>
      <family val="2"/>
    </font>
  </fonts>
  <fills count="6">
    <fill>
      <patternFill patternType="none"/>
    </fill>
    <fill>
      <patternFill patternType="gray125"/>
    </fill>
    <fill>
      <patternFill patternType="solid">
        <fgColor indexed="13"/>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79998168889431442"/>
        <bgColor theme="4" tint="0.59999389629810485"/>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left" vertical="center" wrapText="1"/>
    </xf>
    <xf numFmtId="1" fontId="5" fillId="0" borderId="1" xfId="0" applyNumberFormat="1" applyFont="1" applyBorder="1" applyAlignment="1">
      <alignment horizontal="center"/>
    </xf>
    <xf numFmtId="0" fontId="4" fillId="0" borderId="0" xfId="0" applyFont="1"/>
    <xf numFmtId="44" fontId="2" fillId="0" borderId="0" xfId="0" applyNumberFormat="1" applyFont="1"/>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vertical="center" wrapText="1" readingOrder="1"/>
    </xf>
    <xf numFmtId="0" fontId="3" fillId="0" borderId="0" xfId="0" applyFont="1" applyAlignment="1">
      <alignment horizontal="center" vertical="center" wrapText="1"/>
    </xf>
    <xf numFmtId="0" fontId="7" fillId="0" borderId="0" xfId="0" applyFont="1"/>
    <xf numFmtId="0" fontId="8" fillId="0" borderId="0" xfId="0" applyFont="1" applyAlignment="1">
      <alignment horizontal="left"/>
    </xf>
    <xf numFmtId="0" fontId="4" fillId="0" borderId="0" xfId="0" applyFont="1" applyAlignment="1">
      <alignment horizontal="left"/>
    </xf>
    <xf numFmtId="1" fontId="10" fillId="2" borderId="3" xfId="0" applyNumberFormat="1" applyFont="1" applyFill="1" applyBorder="1" applyAlignment="1">
      <alignment horizontal="center" vertical="center" wrapText="1"/>
    </xf>
    <xf numFmtId="44" fontId="10" fillId="2" borderId="3" xfId="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0" xfId="0" applyFont="1" applyAlignment="1">
      <alignment horizontal="center"/>
    </xf>
    <xf numFmtId="0" fontId="11" fillId="0" borderId="0" xfId="0" applyFont="1"/>
    <xf numFmtId="0" fontId="0" fillId="0" borderId="4" xfId="0" applyBorder="1"/>
    <xf numFmtId="44" fontId="3" fillId="0" borderId="5" xfId="0" applyNumberFormat="1" applyFont="1" applyBorder="1"/>
    <xf numFmtId="0" fontId="3" fillId="0" borderId="1" xfId="0" applyFont="1" applyBorder="1" applyAlignment="1">
      <alignment wrapText="1"/>
    </xf>
    <xf numFmtId="0" fontId="9" fillId="4" borderId="3" xfId="0" applyFont="1" applyFill="1" applyBorder="1" applyAlignment="1">
      <alignment horizontal="center" vertical="center"/>
    </xf>
    <xf numFmtId="0" fontId="9" fillId="3" borderId="3" xfId="0" applyFont="1" applyFill="1" applyBorder="1" applyAlignment="1">
      <alignment horizontal="center" vertical="center"/>
    </xf>
    <xf numFmtId="0" fontId="9" fillId="4" borderId="3" xfId="0" applyFont="1" applyFill="1" applyBorder="1" applyAlignment="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vertical="center"/>
    </xf>
    <xf numFmtId="8" fontId="9" fillId="4" borderId="3" xfId="1" applyNumberFormat="1" applyFont="1" applyFill="1" applyBorder="1" applyAlignment="1">
      <alignment vertical="center"/>
    </xf>
    <xf numFmtId="44" fontId="9" fillId="4" borderId="3" xfId="1" applyFont="1" applyFill="1" applyBorder="1" applyAlignment="1">
      <alignment vertical="center"/>
    </xf>
    <xf numFmtId="0" fontId="9" fillId="3" borderId="3" xfId="0" applyFont="1" applyFill="1" applyBorder="1" applyAlignment="1">
      <alignment vertical="center" wrapText="1"/>
    </xf>
    <xf numFmtId="0" fontId="9" fillId="3" borderId="3" xfId="0" applyFont="1" applyFill="1" applyBorder="1" applyAlignment="1">
      <alignment horizontal="center" vertical="center" wrapText="1"/>
    </xf>
    <xf numFmtId="0" fontId="9" fillId="3" borderId="3" xfId="0" applyFont="1" applyFill="1" applyBorder="1" applyAlignment="1">
      <alignment vertical="center"/>
    </xf>
    <xf numFmtId="44" fontId="9" fillId="3" borderId="3" xfId="1" applyFont="1" applyFill="1" applyBorder="1" applyAlignment="1">
      <alignment vertical="center"/>
    </xf>
    <xf numFmtId="0" fontId="9" fillId="5" borderId="3" xfId="0" applyFont="1" applyFill="1" applyBorder="1" applyAlignment="1">
      <alignment horizontal="center" vertical="center" wrapText="1"/>
    </xf>
    <xf numFmtId="0" fontId="9" fillId="5" borderId="3" xfId="0" applyFont="1" applyFill="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12" fillId="0" borderId="6" xfId="0" applyFont="1" applyBorder="1" applyAlignment="1">
      <alignment horizontal="left" wrapText="1"/>
    </xf>
    <xf numFmtId="9" fontId="9" fillId="4" borderId="3" xfId="2" applyFont="1" applyFill="1" applyBorder="1" applyAlignment="1">
      <alignment vertical="center"/>
    </xf>
    <xf numFmtId="9" fontId="9" fillId="3" borderId="3" xfId="2" applyFont="1" applyFill="1" applyBorder="1" applyAlignment="1">
      <alignment vertical="center"/>
    </xf>
    <xf numFmtId="0" fontId="3" fillId="0" borderId="0"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7" fillId="0" borderId="0" xfId="0" applyFont="1" applyAlignment="1">
      <alignment horizontal="center" vertical="center" wrapText="1"/>
    </xf>
  </cellXfs>
  <cellStyles count="3">
    <cellStyle name="Normalny" xfId="0" builtinId="0"/>
    <cellStyle name="Procentowy" xfId="2" builtinId="5"/>
    <cellStyle name="Walutowy"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3784-6209-46E1-9A7A-23FDD1F50567}">
  <sheetPr>
    <pageSetUpPr fitToPage="1"/>
  </sheetPr>
  <dimension ref="A2:M76"/>
  <sheetViews>
    <sheetView tabSelected="1" zoomScale="85" zoomScaleNormal="85" zoomScaleSheetLayoutView="85" workbookViewId="0">
      <selection activeCell="M7" sqref="M7"/>
    </sheetView>
  </sheetViews>
  <sheetFormatPr defaultRowHeight="11.25" x14ac:dyDescent="0.2"/>
  <cols>
    <col min="1" max="1" width="4.42578125" style="2" customWidth="1"/>
    <col min="2" max="2" width="53.85546875" style="1" customWidth="1"/>
    <col min="3" max="3" width="12.85546875" style="2" customWidth="1"/>
    <col min="4" max="4" width="6.140625" style="1" customWidth="1"/>
    <col min="5" max="5" width="14.140625" style="1" customWidth="1"/>
    <col min="6" max="6" width="16.5703125" style="1" customWidth="1"/>
    <col min="7" max="7" width="10.7109375" style="1" customWidth="1"/>
    <col min="8" max="8" width="13.42578125" style="1" customWidth="1"/>
    <col min="9" max="9" width="14.140625" style="1" customWidth="1"/>
    <col min="10" max="10" width="17.85546875" style="1" customWidth="1"/>
    <col min="11" max="12" width="14.7109375" style="1" customWidth="1"/>
    <col min="13" max="13" width="31.140625" style="1" customWidth="1"/>
    <col min="14" max="16384" width="9.140625" style="1"/>
  </cols>
  <sheetData>
    <row r="2" spans="1:13" ht="15" x14ac:dyDescent="0.25">
      <c r="B2" s="12" t="s">
        <v>20</v>
      </c>
    </row>
    <row r="3" spans="1:13" ht="12.75" x14ac:dyDescent="0.2">
      <c r="B3" s="13" t="s">
        <v>16</v>
      </c>
    </row>
    <row r="4" spans="1:13" ht="12.75" x14ac:dyDescent="0.2">
      <c r="B4" s="13" t="s">
        <v>15</v>
      </c>
    </row>
    <row r="5" spans="1:13" ht="25.5" customHeight="1" x14ac:dyDescent="0.2">
      <c r="D5" s="5" t="s">
        <v>18</v>
      </c>
      <c r="J5" s="1" t="s">
        <v>13</v>
      </c>
    </row>
    <row r="6" spans="1:13" ht="12.75" x14ac:dyDescent="0.2">
      <c r="A6" s="40" t="s">
        <v>17</v>
      </c>
      <c r="B6" s="40"/>
      <c r="C6" s="40"/>
      <c r="D6" s="40"/>
      <c r="E6" s="40"/>
      <c r="F6" s="40"/>
      <c r="G6" s="40"/>
      <c r="H6" s="40"/>
      <c r="I6" s="40"/>
      <c r="J6" s="40"/>
      <c r="K6" s="10"/>
      <c r="L6" s="10"/>
      <c r="M6" s="3"/>
    </row>
    <row r="7" spans="1:13" ht="36.75" customHeight="1" x14ac:dyDescent="0.2">
      <c r="A7" s="40"/>
      <c r="B7" s="40"/>
      <c r="C7" s="40"/>
      <c r="D7" s="40"/>
      <c r="E7" s="40"/>
      <c r="F7" s="40"/>
      <c r="G7" s="40"/>
      <c r="H7" s="40"/>
      <c r="I7" s="40"/>
      <c r="J7" s="40"/>
      <c r="K7" s="10"/>
      <c r="L7" s="10"/>
      <c r="M7" s="3"/>
    </row>
    <row r="8" spans="1:13" ht="36.75" customHeight="1" x14ac:dyDescent="0.25">
      <c r="A8" s="36"/>
      <c r="B8" s="37" t="s">
        <v>96</v>
      </c>
      <c r="C8" s="36"/>
      <c r="D8" s="36"/>
      <c r="E8" s="36"/>
      <c r="F8" s="36"/>
      <c r="G8" s="36"/>
      <c r="H8" s="36"/>
      <c r="I8" s="36"/>
      <c r="J8" s="36"/>
      <c r="K8" s="35"/>
      <c r="L8" s="35"/>
      <c r="M8" s="3"/>
    </row>
    <row r="9" spans="1:13" x14ac:dyDescent="0.2">
      <c r="A9" s="4">
        <v>1</v>
      </c>
      <c r="B9" s="4">
        <v>2</v>
      </c>
      <c r="C9" s="4">
        <v>3</v>
      </c>
      <c r="D9" s="4">
        <v>4</v>
      </c>
      <c r="E9" s="4">
        <v>5</v>
      </c>
      <c r="F9" s="4">
        <v>6</v>
      </c>
      <c r="G9" s="4">
        <v>7</v>
      </c>
      <c r="H9" s="4">
        <v>8</v>
      </c>
      <c r="I9" s="4">
        <v>9</v>
      </c>
      <c r="J9" s="4">
        <v>10</v>
      </c>
      <c r="K9" s="4">
        <v>11</v>
      </c>
      <c r="L9" s="4">
        <v>12</v>
      </c>
      <c r="M9" s="4">
        <v>13</v>
      </c>
    </row>
    <row r="10" spans="1:13" ht="44.25" customHeight="1" x14ac:dyDescent="0.2">
      <c r="A10" s="14" t="s">
        <v>0</v>
      </c>
      <c r="B10" s="14" t="s">
        <v>19</v>
      </c>
      <c r="C10" s="14" t="s">
        <v>12</v>
      </c>
      <c r="D10" s="14" t="s">
        <v>7</v>
      </c>
      <c r="E10" s="15" t="s">
        <v>1</v>
      </c>
      <c r="F10" s="14" t="s">
        <v>2</v>
      </c>
      <c r="G10" s="14" t="s">
        <v>3</v>
      </c>
      <c r="H10" s="14" t="s">
        <v>4</v>
      </c>
      <c r="I10" s="14" t="s">
        <v>5</v>
      </c>
      <c r="J10" s="16" t="s">
        <v>9</v>
      </c>
      <c r="K10" s="16" t="s">
        <v>11</v>
      </c>
      <c r="L10" s="16" t="s">
        <v>10</v>
      </c>
      <c r="M10" s="16" t="s">
        <v>82</v>
      </c>
    </row>
    <row r="11" spans="1:13" ht="127.5" x14ac:dyDescent="0.2">
      <c r="A11" s="22">
        <v>1</v>
      </c>
      <c r="B11" s="24" t="s">
        <v>21</v>
      </c>
      <c r="C11" s="25" t="s">
        <v>83</v>
      </c>
      <c r="D11" s="26">
        <v>4</v>
      </c>
      <c r="E11" s="27"/>
      <c r="F11" s="28">
        <f t="shared" ref="F11:F68" si="0">D11*E11</f>
        <v>0</v>
      </c>
      <c r="G11" s="38"/>
      <c r="H11" s="28">
        <f t="shared" ref="H11:H68" si="1">F11*G11</f>
        <v>0</v>
      </c>
      <c r="I11" s="28">
        <f>ROUND(E11*(1+G11),2)</f>
        <v>0</v>
      </c>
      <c r="J11" s="28">
        <f t="shared" ref="J11:J68" si="2">D11*I11</f>
        <v>0</v>
      </c>
      <c r="K11" s="25"/>
      <c r="L11" s="25"/>
      <c r="M11" s="22"/>
    </row>
    <row r="12" spans="1:13" ht="127.5" x14ac:dyDescent="0.2">
      <c r="A12" s="23">
        <v>2</v>
      </c>
      <c r="B12" s="29" t="s">
        <v>23</v>
      </c>
      <c r="C12" s="30" t="s">
        <v>84</v>
      </c>
      <c r="D12" s="31">
        <v>2</v>
      </c>
      <c r="E12" s="32"/>
      <c r="F12" s="32">
        <f t="shared" si="0"/>
        <v>0</v>
      </c>
      <c r="G12" s="39"/>
      <c r="H12" s="32">
        <f t="shared" si="1"/>
        <v>0</v>
      </c>
      <c r="I12" s="32">
        <f t="shared" ref="I12:I68" si="3">ROUND(E12*(1+G12),2)</f>
        <v>0</v>
      </c>
      <c r="J12" s="32">
        <f t="shared" si="2"/>
        <v>0</v>
      </c>
      <c r="K12" s="33"/>
      <c r="L12" s="33"/>
      <c r="M12" s="34"/>
    </row>
    <row r="13" spans="1:13" ht="63.75" x14ac:dyDescent="0.2">
      <c r="A13" s="22">
        <v>3</v>
      </c>
      <c r="B13" s="24" t="s">
        <v>24</v>
      </c>
      <c r="C13" s="25" t="s">
        <v>22</v>
      </c>
      <c r="D13" s="26">
        <v>4</v>
      </c>
      <c r="E13" s="27"/>
      <c r="F13" s="28">
        <f t="shared" si="0"/>
        <v>0</v>
      </c>
      <c r="G13" s="38"/>
      <c r="H13" s="28">
        <f t="shared" si="1"/>
        <v>0</v>
      </c>
      <c r="I13" s="28">
        <f t="shared" si="3"/>
        <v>0</v>
      </c>
      <c r="J13" s="28">
        <f t="shared" si="2"/>
        <v>0</v>
      </c>
      <c r="K13" s="25"/>
      <c r="L13" s="25"/>
      <c r="M13" s="22"/>
    </row>
    <row r="14" spans="1:13" ht="63.75" x14ac:dyDescent="0.2">
      <c r="A14" s="23">
        <v>4</v>
      </c>
      <c r="B14" s="29" t="s">
        <v>25</v>
      </c>
      <c r="C14" s="30" t="s">
        <v>22</v>
      </c>
      <c r="D14" s="31">
        <v>4</v>
      </c>
      <c r="E14" s="32"/>
      <c r="F14" s="32">
        <f t="shared" si="0"/>
        <v>0</v>
      </c>
      <c r="G14" s="39"/>
      <c r="H14" s="32">
        <f t="shared" si="1"/>
        <v>0</v>
      </c>
      <c r="I14" s="32">
        <f t="shared" si="3"/>
        <v>0</v>
      </c>
      <c r="J14" s="32">
        <f t="shared" si="2"/>
        <v>0</v>
      </c>
      <c r="K14" s="33"/>
      <c r="L14" s="33"/>
      <c r="M14" s="34"/>
    </row>
    <row r="15" spans="1:13" ht="63.75" x14ac:dyDescent="0.2">
      <c r="A15" s="22">
        <v>5</v>
      </c>
      <c r="B15" s="24" t="s">
        <v>26</v>
      </c>
      <c r="C15" s="25" t="s">
        <v>22</v>
      </c>
      <c r="D15" s="26">
        <v>4</v>
      </c>
      <c r="E15" s="27"/>
      <c r="F15" s="28">
        <f t="shared" si="0"/>
        <v>0</v>
      </c>
      <c r="G15" s="38"/>
      <c r="H15" s="28">
        <f t="shared" si="1"/>
        <v>0</v>
      </c>
      <c r="I15" s="28">
        <f t="shared" si="3"/>
        <v>0</v>
      </c>
      <c r="J15" s="28">
        <f t="shared" si="2"/>
        <v>0</v>
      </c>
      <c r="K15" s="25"/>
      <c r="L15" s="25"/>
      <c r="M15" s="22"/>
    </row>
    <row r="16" spans="1:13" ht="63.75" x14ac:dyDescent="0.2">
      <c r="A16" s="23">
        <v>6</v>
      </c>
      <c r="B16" s="29" t="s">
        <v>27</v>
      </c>
      <c r="C16" s="30" t="s">
        <v>22</v>
      </c>
      <c r="D16" s="31">
        <v>4</v>
      </c>
      <c r="E16" s="32"/>
      <c r="F16" s="32">
        <f t="shared" si="0"/>
        <v>0</v>
      </c>
      <c r="G16" s="39"/>
      <c r="H16" s="32">
        <f t="shared" si="1"/>
        <v>0</v>
      </c>
      <c r="I16" s="32">
        <f t="shared" si="3"/>
        <v>0</v>
      </c>
      <c r="J16" s="32">
        <f t="shared" si="2"/>
        <v>0</v>
      </c>
      <c r="K16" s="33"/>
      <c r="L16" s="33"/>
      <c r="M16" s="34"/>
    </row>
    <row r="17" spans="1:13" ht="51" x14ac:dyDescent="0.2">
      <c r="A17" s="22">
        <v>7</v>
      </c>
      <c r="B17" s="24" t="s">
        <v>28</v>
      </c>
      <c r="C17" s="25" t="s">
        <v>85</v>
      </c>
      <c r="D17" s="26">
        <v>4</v>
      </c>
      <c r="E17" s="27"/>
      <c r="F17" s="28">
        <f t="shared" si="0"/>
        <v>0</v>
      </c>
      <c r="G17" s="38"/>
      <c r="H17" s="28">
        <f t="shared" si="1"/>
        <v>0</v>
      </c>
      <c r="I17" s="28">
        <f t="shared" si="3"/>
        <v>0</v>
      </c>
      <c r="J17" s="28">
        <f t="shared" si="2"/>
        <v>0</v>
      </c>
      <c r="K17" s="25"/>
      <c r="L17" s="25"/>
      <c r="M17" s="22"/>
    </row>
    <row r="18" spans="1:13" ht="63.75" x14ac:dyDescent="0.2">
      <c r="A18" s="23">
        <v>9</v>
      </c>
      <c r="B18" s="29" t="s">
        <v>29</v>
      </c>
      <c r="C18" s="30" t="s">
        <v>86</v>
      </c>
      <c r="D18" s="31">
        <v>2</v>
      </c>
      <c r="E18" s="32"/>
      <c r="F18" s="32">
        <f t="shared" si="0"/>
        <v>0</v>
      </c>
      <c r="G18" s="39"/>
      <c r="H18" s="32">
        <f t="shared" si="1"/>
        <v>0</v>
      </c>
      <c r="I18" s="32">
        <f t="shared" si="3"/>
        <v>0</v>
      </c>
      <c r="J18" s="32">
        <f t="shared" si="2"/>
        <v>0</v>
      </c>
      <c r="K18" s="33"/>
      <c r="L18" s="33"/>
      <c r="M18" s="34"/>
    </row>
    <row r="19" spans="1:13" ht="63.75" x14ac:dyDescent="0.2">
      <c r="A19" s="22">
        <v>10</v>
      </c>
      <c r="B19" s="24" t="s">
        <v>31</v>
      </c>
      <c r="C19" s="25" t="s">
        <v>87</v>
      </c>
      <c r="D19" s="26">
        <v>5</v>
      </c>
      <c r="E19" s="27"/>
      <c r="F19" s="28">
        <f t="shared" si="0"/>
        <v>0</v>
      </c>
      <c r="G19" s="38"/>
      <c r="H19" s="28">
        <f t="shared" si="1"/>
        <v>0</v>
      </c>
      <c r="I19" s="28">
        <f t="shared" si="3"/>
        <v>0</v>
      </c>
      <c r="J19" s="28">
        <f t="shared" si="2"/>
        <v>0</v>
      </c>
      <c r="K19" s="25"/>
      <c r="L19" s="25"/>
      <c r="M19" s="22"/>
    </row>
    <row r="20" spans="1:13" ht="63.75" x14ac:dyDescent="0.2">
      <c r="A20" s="23">
        <v>11</v>
      </c>
      <c r="B20" s="29" t="s">
        <v>32</v>
      </c>
      <c r="C20" s="30" t="s">
        <v>88</v>
      </c>
      <c r="D20" s="31">
        <v>5</v>
      </c>
      <c r="E20" s="32"/>
      <c r="F20" s="32">
        <f t="shared" si="0"/>
        <v>0</v>
      </c>
      <c r="G20" s="39"/>
      <c r="H20" s="32">
        <f t="shared" si="1"/>
        <v>0</v>
      </c>
      <c r="I20" s="32">
        <f t="shared" si="3"/>
        <v>0</v>
      </c>
      <c r="J20" s="32">
        <f t="shared" si="2"/>
        <v>0</v>
      </c>
      <c r="K20" s="33"/>
      <c r="L20" s="33"/>
      <c r="M20" s="34"/>
    </row>
    <row r="21" spans="1:13" ht="63.75" x14ac:dyDescent="0.2">
      <c r="A21" s="22">
        <v>12</v>
      </c>
      <c r="B21" s="24" t="s">
        <v>33</v>
      </c>
      <c r="C21" s="25" t="s">
        <v>86</v>
      </c>
      <c r="D21" s="26">
        <v>2</v>
      </c>
      <c r="E21" s="27"/>
      <c r="F21" s="28">
        <f t="shared" si="0"/>
        <v>0</v>
      </c>
      <c r="G21" s="38"/>
      <c r="H21" s="28">
        <f t="shared" si="1"/>
        <v>0</v>
      </c>
      <c r="I21" s="28">
        <f t="shared" si="3"/>
        <v>0</v>
      </c>
      <c r="J21" s="28">
        <f t="shared" si="2"/>
        <v>0</v>
      </c>
      <c r="K21" s="25"/>
      <c r="L21" s="25"/>
      <c r="M21" s="22"/>
    </row>
    <row r="22" spans="1:13" ht="63.75" x14ac:dyDescent="0.2">
      <c r="A22" s="23">
        <v>13</v>
      </c>
      <c r="B22" s="29" t="s">
        <v>34</v>
      </c>
      <c r="C22" s="30" t="s">
        <v>87</v>
      </c>
      <c r="D22" s="31">
        <v>2</v>
      </c>
      <c r="E22" s="32"/>
      <c r="F22" s="32">
        <f t="shared" si="0"/>
        <v>0</v>
      </c>
      <c r="G22" s="39"/>
      <c r="H22" s="32">
        <f t="shared" si="1"/>
        <v>0</v>
      </c>
      <c r="I22" s="32">
        <f t="shared" si="3"/>
        <v>0</v>
      </c>
      <c r="J22" s="32">
        <f t="shared" si="2"/>
        <v>0</v>
      </c>
      <c r="K22" s="33"/>
      <c r="L22" s="33"/>
      <c r="M22" s="34"/>
    </row>
    <row r="23" spans="1:13" ht="63.75" x14ac:dyDescent="0.2">
      <c r="A23" s="22">
        <v>14</v>
      </c>
      <c r="B23" s="24" t="s">
        <v>35</v>
      </c>
      <c r="C23" s="25" t="s">
        <v>88</v>
      </c>
      <c r="D23" s="26">
        <v>2</v>
      </c>
      <c r="E23" s="27"/>
      <c r="F23" s="28">
        <f t="shared" si="0"/>
        <v>0</v>
      </c>
      <c r="G23" s="38"/>
      <c r="H23" s="28">
        <f t="shared" si="1"/>
        <v>0</v>
      </c>
      <c r="I23" s="28">
        <f t="shared" si="3"/>
        <v>0</v>
      </c>
      <c r="J23" s="28">
        <f t="shared" si="2"/>
        <v>0</v>
      </c>
      <c r="K23" s="25"/>
      <c r="L23" s="25"/>
      <c r="M23" s="22"/>
    </row>
    <row r="24" spans="1:13" ht="63.75" x14ac:dyDescent="0.2">
      <c r="A24" s="23">
        <v>15</v>
      </c>
      <c r="B24" s="29" t="s">
        <v>36</v>
      </c>
      <c r="C24" s="30" t="s">
        <v>86</v>
      </c>
      <c r="D24" s="31">
        <v>5</v>
      </c>
      <c r="E24" s="32"/>
      <c r="F24" s="32">
        <f t="shared" si="0"/>
        <v>0</v>
      </c>
      <c r="G24" s="39"/>
      <c r="H24" s="32">
        <f t="shared" si="1"/>
        <v>0</v>
      </c>
      <c r="I24" s="32">
        <f t="shared" si="3"/>
        <v>0</v>
      </c>
      <c r="J24" s="32">
        <f t="shared" si="2"/>
        <v>0</v>
      </c>
      <c r="K24" s="33"/>
      <c r="L24" s="33"/>
      <c r="M24" s="34"/>
    </row>
    <row r="25" spans="1:13" ht="63.75" x14ac:dyDescent="0.2">
      <c r="A25" s="22">
        <v>16</v>
      </c>
      <c r="B25" s="24" t="s">
        <v>37</v>
      </c>
      <c r="C25" s="25" t="s">
        <v>87</v>
      </c>
      <c r="D25" s="26">
        <v>3</v>
      </c>
      <c r="E25" s="27"/>
      <c r="F25" s="28">
        <f t="shared" si="0"/>
        <v>0</v>
      </c>
      <c r="G25" s="38"/>
      <c r="H25" s="28">
        <f t="shared" si="1"/>
        <v>0</v>
      </c>
      <c r="I25" s="28">
        <f t="shared" si="3"/>
        <v>0</v>
      </c>
      <c r="J25" s="28">
        <f t="shared" si="2"/>
        <v>0</v>
      </c>
      <c r="K25" s="25"/>
      <c r="L25" s="25"/>
      <c r="M25" s="22"/>
    </row>
    <row r="26" spans="1:13" ht="51" x14ac:dyDescent="0.2">
      <c r="A26" s="23">
        <v>17</v>
      </c>
      <c r="B26" s="29" t="s">
        <v>38</v>
      </c>
      <c r="C26" s="30" t="s">
        <v>30</v>
      </c>
      <c r="D26" s="31">
        <v>2</v>
      </c>
      <c r="E26" s="32"/>
      <c r="F26" s="32">
        <f t="shared" si="0"/>
        <v>0</v>
      </c>
      <c r="G26" s="39"/>
      <c r="H26" s="32">
        <f t="shared" si="1"/>
        <v>0</v>
      </c>
      <c r="I26" s="32">
        <f t="shared" si="3"/>
        <v>0</v>
      </c>
      <c r="J26" s="32">
        <f t="shared" si="2"/>
        <v>0</v>
      </c>
      <c r="K26" s="33"/>
      <c r="L26" s="33"/>
      <c r="M26" s="34"/>
    </row>
    <row r="27" spans="1:13" ht="63.75" x14ac:dyDescent="0.2">
      <c r="A27" s="22">
        <v>18</v>
      </c>
      <c r="B27" s="24" t="s">
        <v>39</v>
      </c>
      <c r="C27" s="25" t="s">
        <v>30</v>
      </c>
      <c r="D27" s="26">
        <v>2</v>
      </c>
      <c r="E27" s="27"/>
      <c r="F27" s="28">
        <f t="shared" si="0"/>
        <v>0</v>
      </c>
      <c r="G27" s="38"/>
      <c r="H27" s="28">
        <f t="shared" si="1"/>
        <v>0</v>
      </c>
      <c r="I27" s="28">
        <f t="shared" si="3"/>
        <v>0</v>
      </c>
      <c r="J27" s="28">
        <f t="shared" si="2"/>
        <v>0</v>
      </c>
      <c r="K27" s="25"/>
      <c r="L27" s="25"/>
      <c r="M27" s="22"/>
    </row>
    <row r="28" spans="1:13" ht="63.75" x14ac:dyDescent="0.2">
      <c r="A28" s="23">
        <v>19</v>
      </c>
      <c r="B28" s="29" t="s">
        <v>40</v>
      </c>
      <c r="C28" s="30" t="s">
        <v>30</v>
      </c>
      <c r="D28" s="31">
        <v>2</v>
      </c>
      <c r="E28" s="32"/>
      <c r="F28" s="32">
        <f t="shared" si="0"/>
        <v>0</v>
      </c>
      <c r="G28" s="39"/>
      <c r="H28" s="32">
        <f t="shared" si="1"/>
        <v>0</v>
      </c>
      <c r="I28" s="32">
        <f t="shared" si="3"/>
        <v>0</v>
      </c>
      <c r="J28" s="32">
        <f t="shared" si="2"/>
        <v>0</v>
      </c>
      <c r="K28" s="33"/>
      <c r="L28" s="33"/>
      <c r="M28" s="34"/>
    </row>
    <row r="29" spans="1:13" ht="38.25" x14ac:dyDescent="0.2">
      <c r="A29" s="22">
        <v>20</v>
      </c>
      <c r="B29" s="24" t="s">
        <v>41</v>
      </c>
      <c r="C29" s="25" t="s">
        <v>30</v>
      </c>
      <c r="D29" s="26">
        <v>2</v>
      </c>
      <c r="E29" s="27"/>
      <c r="F29" s="28">
        <f t="shared" si="0"/>
        <v>0</v>
      </c>
      <c r="G29" s="38"/>
      <c r="H29" s="28">
        <f t="shared" si="1"/>
        <v>0</v>
      </c>
      <c r="I29" s="28">
        <f t="shared" si="3"/>
        <v>0</v>
      </c>
      <c r="J29" s="28">
        <f t="shared" si="2"/>
        <v>0</v>
      </c>
      <c r="K29" s="25"/>
      <c r="L29" s="25"/>
      <c r="M29" s="22"/>
    </row>
    <row r="30" spans="1:13" ht="38.25" x14ac:dyDescent="0.2">
      <c r="A30" s="23">
        <v>21</v>
      </c>
      <c r="B30" s="29" t="s">
        <v>42</v>
      </c>
      <c r="C30" s="30" t="s">
        <v>30</v>
      </c>
      <c r="D30" s="31">
        <v>2</v>
      </c>
      <c r="E30" s="32"/>
      <c r="F30" s="32">
        <f t="shared" si="0"/>
        <v>0</v>
      </c>
      <c r="G30" s="39"/>
      <c r="H30" s="32">
        <f t="shared" si="1"/>
        <v>0</v>
      </c>
      <c r="I30" s="32">
        <f t="shared" si="3"/>
        <v>0</v>
      </c>
      <c r="J30" s="32">
        <f t="shared" si="2"/>
        <v>0</v>
      </c>
      <c r="K30" s="33"/>
      <c r="L30" s="33"/>
      <c r="M30" s="34"/>
    </row>
    <row r="31" spans="1:13" ht="63.75" x14ac:dyDescent="0.2">
      <c r="A31" s="22">
        <v>22</v>
      </c>
      <c r="B31" s="24" t="s">
        <v>43</v>
      </c>
      <c r="C31" s="25" t="s">
        <v>88</v>
      </c>
      <c r="D31" s="26">
        <v>5</v>
      </c>
      <c r="E31" s="27"/>
      <c r="F31" s="28">
        <f t="shared" si="0"/>
        <v>0</v>
      </c>
      <c r="G31" s="38"/>
      <c r="H31" s="28">
        <f t="shared" si="1"/>
        <v>0</v>
      </c>
      <c r="I31" s="28">
        <f t="shared" si="3"/>
        <v>0</v>
      </c>
      <c r="J31" s="28">
        <f t="shared" si="2"/>
        <v>0</v>
      </c>
      <c r="K31" s="25"/>
      <c r="L31" s="25"/>
      <c r="M31" s="22"/>
    </row>
    <row r="32" spans="1:13" ht="63.75" x14ac:dyDescent="0.2">
      <c r="A32" s="23">
        <v>23</v>
      </c>
      <c r="B32" s="29" t="s">
        <v>44</v>
      </c>
      <c r="C32" s="30" t="s">
        <v>86</v>
      </c>
      <c r="D32" s="31">
        <v>2</v>
      </c>
      <c r="E32" s="32"/>
      <c r="F32" s="32">
        <f t="shared" si="0"/>
        <v>0</v>
      </c>
      <c r="G32" s="39"/>
      <c r="H32" s="32">
        <f t="shared" si="1"/>
        <v>0</v>
      </c>
      <c r="I32" s="32">
        <f t="shared" si="3"/>
        <v>0</v>
      </c>
      <c r="J32" s="32">
        <f t="shared" si="2"/>
        <v>0</v>
      </c>
      <c r="K32" s="33"/>
      <c r="L32" s="33"/>
      <c r="M32" s="34"/>
    </row>
    <row r="33" spans="1:13" ht="63.75" x14ac:dyDescent="0.2">
      <c r="A33" s="22">
        <v>24</v>
      </c>
      <c r="B33" s="24" t="s">
        <v>45</v>
      </c>
      <c r="C33" s="25" t="s">
        <v>86</v>
      </c>
      <c r="D33" s="26">
        <v>2</v>
      </c>
      <c r="E33" s="27"/>
      <c r="F33" s="28">
        <f t="shared" si="0"/>
        <v>0</v>
      </c>
      <c r="G33" s="38"/>
      <c r="H33" s="28">
        <f t="shared" si="1"/>
        <v>0</v>
      </c>
      <c r="I33" s="28">
        <f t="shared" si="3"/>
        <v>0</v>
      </c>
      <c r="J33" s="28">
        <f t="shared" si="2"/>
        <v>0</v>
      </c>
      <c r="K33" s="25"/>
      <c r="L33" s="25"/>
      <c r="M33" s="22"/>
    </row>
    <row r="34" spans="1:13" ht="102" x14ac:dyDescent="0.2">
      <c r="A34" s="23">
        <v>25</v>
      </c>
      <c r="B34" s="29" t="s">
        <v>46</v>
      </c>
      <c r="C34" s="30" t="s">
        <v>89</v>
      </c>
      <c r="D34" s="31">
        <v>2</v>
      </c>
      <c r="E34" s="32"/>
      <c r="F34" s="32">
        <f t="shared" si="0"/>
        <v>0</v>
      </c>
      <c r="G34" s="39"/>
      <c r="H34" s="32">
        <f t="shared" si="1"/>
        <v>0</v>
      </c>
      <c r="I34" s="32">
        <f t="shared" si="3"/>
        <v>0</v>
      </c>
      <c r="J34" s="32">
        <f t="shared" si="2"/>
        <v>0</v>
      </c>
      <c r="K34" s="33"/>
      <c r="L34" s="33"/>
      <c r="M34" s="34"/>
    </row>
    <row r="35" spans="1:13" ht="102" x14ac:dyDescent="0.2">
      <c r="A35" s="22">
        <v>26</v>
      </c>
      <c r="B35" s="24" t="s">
        <v>47</v>
      </c>
      <c r="C35" s="25" t="s">
        <v>90</v>
      </c>
      <c r="D35" s="26">
        <v>3</v>
      </c>
      <c r="E35" s="27"/>
      <c r="F35" s="28">
        <f t="shared" si="0"/>
        <v>0</v>
      </c>
      <c r="G35" s="38"/>
      <c r="H35" s="28">
        <f t="shared" si="1"/>
        <v>0</v>
      </c>
      <c r="I35" s="28">
        <f t="shared" si="3"/>
        <v>0</v>
      </c>
      <c r="J35" s="28">
        <f t="shared" si="2"/>
        <v>0</v>
      </c>
      <c r="K35" s="25"/>
      <c r="L35" s="25"/>
      <c r="M35" s="22"/>
    </row>
    <row r="36" spans="1:13" ht="89.25" x14ac:dyDescent="0.2">
      <c r="A36" s="23">
        <v>27</v>
      </c>
      <c r="B36" s="29" t="s">
        <v>48</v>
      </c>
      <c r="C36" s="30" t="s">
        <v>49</v>
      </c>
      <c r="D36" s="31">
        <v>3</v>
      </c>
      <c r="E36" s="32"/>
      <c r="F36" s="32">
        <f t="shared" si="0"/>
        <v>0</v>
      </c>
      <c r="G36" s="39"/>
      <c r="H36" s="32">
        <f t="shared" si="1"/>
        <v>0</v>
      </c>
      <c r="I36" s="32">
        <f t="shared" si="3"/>
        <v>0</v>
      </c>
      <c r="J36" s="32">
        <f t="shared" si="2"/>
        <v>0</v>
      </c>
      <c r="K36" s="33"/>
      <c r="L36" s="33"/>
      <c r="M36" s="34"/>
    </row>
    <row r="37" spans="1:13" ht="89.25" x14ac:dyDescent="0.2">
      <c r="A37" s="22">
        <v>28</v>
      </c>
      <c r="B37" s="24" t="s">
        <v>50</v>
      </c>
      <c r="C37" s="25" t="s">
        <v>49</v>
      </c>
      <c r="D37" s="26">
        <v>3</v>
      </c>
      <c r="E37" s="27"/>
      <c r="F37" s="28">
        <f t="shared" si="0"/>
        <v>0</v>
      </c>
      <c r="G37" s="38"/>
      <c r="H37" s="28">
        <f t="shared" si="1"/>
        <v>0</v>
      </c>
      <c r="I37" s="28">
        <f t="shared" si="3"/>
        <v>0</v>
      </c>
      <c r="J37" s="28">
        <f t="shared" si="2"/>
        <v>0</v>
      </c>
      <c r="K37" s="25"/>
      <c r="L37" s="25"/>
      <c r="M37" s="22"/>
    </row>
    <row r="38" spans="1:13" ht="89.25" x14ac:dyDescent="0.2">
      <c r="A38" s="23">
        <v>29</v>
      </c>
      <c r="B38" s="29" t="s">
        <v>51</v>
      </c>
      <c r="C38" s="30" t="s">
        <v>49</v>
      </c>
      <c r="D38" s="31">
        <v>3</v>
      </c>
      <c r="E38" s="32"/>
      <c r="F38" s="32">
        <f t="shared" si="0"/>
        <v>0</v>
      </c>
      <c r="G38" s="39"/>
      <c r="H38" s="32">
        <f t="shared" si="1"/>
        <v>0</v>
      </c>
      <c r="I38" s="32">
        <f t="shared" si="3"/>
        <v>0</v>
      </c>
      <c r="J38" s="32">
        <f t="shared" si="2"/>
        <v>0</v>
      </c>
      <c r="K38" s="33"/>
      <c r="L38" s="33"/>
      <c r="M38" s="34"/>
    </row>
    <row r="39" spans="1:13" ht="89.25" x14ac:dyDescent="0.2">
      <c r="A39" s="22">
        <v>30</v>
      </c>
      <c r="B39" s="24" t="s">
        <v>52</v>
      </c>
      <c r="C39" s="25" t="s">
        <v>49</v>
      </c>
      <c r="D39" s="26">
        <v>3</v>
      </c>
      <c r="E39" s="27"/>
      <c r="F39" s="28">
        <f t="shared" si="0"/>
        <v>0</v>
      </c>
      <c r="G39" s="38"/>
      <c r="H39" s="28">
        <f t="shared" si="1"/>
        <v>0</v>
      </c>
      <c r="I39" s="28">
        <f t="shared" si="3"/>
        <v>0</v>
      </c>
      <c r="J39" s="28">
        <f t="shared" si="2"/>
        <v>0</v>
      </c>
      <c r="K39" s="25"/>
      <c r="L39" s="25"/>
      <c r="M39" s="22"/>
    </row>
    <row r="40" spans="1:13" ht="63.75" x14ac:dyDescent="0.2">
      <c r="A40" s="23">
        <v>31</v>
      </c>
      <c r="B40" s="29" t="s">
        <v>53</v>
      </c>
      <c r="C40" s="30" t="s">
        <v>22</v>
      </c>
      <c r="D40" s="31">
        <v>4</v>
      </c>
      <c r="E40" s="32"/>
      <c r="F40" s="32">
        <f t="shared" si="0"/>
        <v>0</v>
      </c>
      <c r="G40" s="39"/>
      <c r="H40" s="32">
        <f t="shared" si="1"/>
        <v>0</v>
      </c>
      <c r="I40" s="32">
        <f t="shared" si="3"/>
        <v>0</v>
      </c>
      <c r="J40" s="32">
        <f t="shared" si="2"/>
        <v>0</v>
      </c>
      <c r="K40" s="33"/>
      <c r="L40" s="33"/>
      <c r="M40" s="34"/>
    </row>
    <row r="41" spans="1:13" ht="63.75" x14ac:dyDescent="0.2">
      <c r="A41" s="22">
        <v>32</v>
      </c>
      <c r="B41" s="24" t="s">
        <v>54</v>
      </c>
      <c r="C41" s="25" t="s">
        <v>22</v>
      </c>
      <c r="D41" s="26">
        <v>4</v>
      </c>
      <c r="E41" s="27"/>
      <c r="F41" s="28">
        <f t="shared" si="0"/>
        <v>0</v>
      </c>
      <c r="G41" s="38"/>
      <c r="H41" s="28">
        <f t="shared" si="1"/>
        <v>0</v>
      </c>
      <c r="I41" s="28">
        <f t="shared" si="3"/>
        <v>0</v>
      </c>
      <c r="J41" s="28">
        <f t="shared" si="2"/>
        <v>0</v>
      </c>
      <c r="K41" s="25"/>
      <c r="L41" s="25"/>
      <c r="M41" s="22"/>
    </row>
    <row r="42" spans="1:13" ht="63.75" x14ac:dyDescent="0.2">
      <c r="A42" s="23">
        <v>33</v>
      </c>
      <c r="B42" s="29" t="s">
        <v>55</v>
      </c>
      <c r="C42" s="30" t="s">
        <v>22</v>
      </c>
      <c r="D42" s="31">
        <v>3</v>
      </c>
      <c r="E42" s="32"/>
      <c r="F42" s="32">
        <f t="shared" si="0"/>
        <v>0</v>
      </c>
      <c r="G42" s="39"/>
      <c r="H42" s="32">
        <f t="shared" si="1"/>
        <v>0</v>
      </c>
      <c r="I42" s="32">
        <f t="shared" si="3"/>
        <v>0</v>
      </c>
      <c r="J42" s="32">
        <f t="shared" si="2"/>
        <v>0</v>
      </c>
      <c r="K42" s="33"/>
      <c r="L42" s="33"/>
      <c r="M42" s="34"/>
    </row>
    <row r="43" spans="1:13" ht="63.75" x14ac:dyDescent="0.2">
      <c r="A43" s="22">
        <v>34</v>
      </c>
      <c r="B43" s="24" t="s">
        <v>56</v>
      </c>
      <c r="C43" s="25" t="s">
        <v>22</v>
      </c>
      <c r="D43" s="26">
        <v>3</v>
      </c>
      <c r="E43" s="27"/>
      <c r="F43" s="28">
        <f t="shared" si="0"/>
        <v>0</v>
      </c>
      <c r="G43" s="38"/>
      <c r="H43" s="28">
        <f t="shared" si="1"/>
        <v>0</v>
      </c>
      <c r="I43" s="28">
        <f t="shared" si="3"/>
        <v>0</v>
      </c>
      <c r="J43" s="28">
        <f t="shared" si="2"/>
        <v>0</v>
      </c>
      <c r="K43" s="25"/>
      <c r="L43" s="25"/>
      <c r="M43" s="22"/>
    </row>
    <row r="44" spans="1:13" ht="102" x14ac:dyDescent="0.2">
      <c r="A44" s="23">
        <v>35</v>
      </c>
      <c r="B44" s="29" t="s">
        <v>57</v>
      </c>
      <c r="C44" s="30" t="s">
        <v>30</v>
      </c>
      <c r="D44" s="31">
        <v>2</v>
      </c>
      <c r="E44" s="32"/>
      <c r="F44" s="32">
        <f t="shared" si="0"/>
        <v>0</v>
      </c>
      <c r="G44" s="39"/>
      <c r="H44" s="32">
        <f t="shared" si="1"/>
        <v>0</v>
      </c>
      <c r="I44" s="32">
        <f t="shared" si="3"/>
        <v>0</v>
      </c>
      <c r="J44" s="32">
        <f t="shared" si="2"/>
        <v>0</v>
      </c>
      <c r="K44" s="33"/>
      <c r="L44" s="33"/>
      <c r="M44" s="34"/>
    </row>
    <row r="45" spans="1:13" ht="102" x14ac:dyDescent="0.2">
      <c r="A45" s="22">
        <v>36</v>
      </c>
      <c r="B45" s="24" t="s">
        <v>58</v>
      </c>
      <c r="C45" s="25" t="s">
        <v>30</v>
      </c>
      <c r="D45" s="26">
        <v>4</v>
      </c>
      <c r="E45" s="27"/>
      <c r="F45" s="28">
        <f t="shared" si="0"/>
        <v>0</v>
      </c>
      <c r="G45" s="38"/>
      <c r="H45" s="28">
        <f t="shared" si="1"/>
        <v>0</v>
      </c>
      <c r="I45" s="28">
        <f t="shared" si="3"/>
        <v>0</v>
      </c>
      <c r="J45" s="28">
        <f t="shared" si="2"/>
        <v>0</v>
      </c>
      <c r="K45" s="25"/>
      <c r="L45" s="25"/>
      <c r="M45" s="22"/>
    </row>
    <row r="46" spans="1:13" ht="89.25" x14ac:dyDescent="0.2">
      <c r="A46" s="23">
        <v>37</v>
      </c>
      <c r="B46" s="29" t="s">
        <v>59</v>
      </c>
      <c r="C46" s="30" t="s">
        <v>22</v>
      </c>
      <c r="D46" s="31">
        <v>4</v>
      </c>
      <c r="E46" s="32"/>
      <c r="F46" s="32">
        <f t="shared" si="0"/>
        <v>0</v>
      </c>
      <c r="G46" s="39"/>
      <c r="H46" s="32">
        <f t="shared" si="1"/>
        <v>0</v>
      </c>
      <c r="I46" s="32">
        <f t="shared" si="3"/>
        <v>0</v>
      </c>
      <c r="J46" s="32">
        <f t="shared" si="2"/>
        <v>0</v>
      </c>
      <c r="K46" s="33"/>
      <c r="L46" s="33"/>
      <c r="M46" s="34"/>
    </row>
    <row r="47" spans="1:13" ht="114.75" x14ac:dyDescent="0.2">
      <c r="A47" s="22">
        <v>38</v>
      </c>
      <c r="B47" s="24" t="s">
        <v>60</v>
      </c>
      <c r="C47" s="25" t="s">
        <v>22</v>
      </c>
      <c r="D47" s="26">
        <v>2</v>
      </c>
      <c r="E47" s="27"/>
      <c r="F47" s="28">
        <f t="shared" si="0"/>
        <v>0</v>
      </c>
      <c r="G47" s="38"/>
      <c r="H47" s="28">
        <f t="shared" si="1"/>
        <v>0</v>
      </c>
      <c r="I47" s="28">
        <f t="shared" si="3"/>
        <v>0</v>
      </c>
      <c r="J47" s="28">
        <f t="shared" si="2"/>
        <v>0</v>
      </c>
      <c r="K47" s="25"/>
      <c r="L47" s="25"/>
      <c r="M47" s="22"/>
    </row>
    <row r="48" spans="1:13" ht="89.25" x14ac:dyDescent="0.2">
      <c r="A48" s="23">
        <v>39</v>
      </c>
      <c r="B48" s="29" t="s">
        <v>61</v>
      </c>
      <c r="C48" s="30" t="s">
        <v>91</v>
      </c>
      <c r="D48" s="31">
        <v>2</v>
      </c>
      <c r="E48" s="32"/>
      <c r="F48" s="32">
        <f t="shared" si="0"/>
        <v>0</v>
      </c>
      <c r="G48" s="39"/>
      <c r="H48" s="32">
        <f t="shared" si="1"/>
        <v>0</v>
      </c>
      <c r="I48" s="32">
        <f t="shared" si="3"/>
        <v>0</v>
      </c>
      <c r="J48" s="32">
        <f t="shared" si="2"/>
        <v>0</v>
      </c>
      <c r="K48" s="33"/>
      <c r="L48" s="33"/>
      <c r="M48" s="34"/>
    </row>
    <row r="49" spans="1:13" ht="89.25" x14ac:dyDescent="0.2">
      <c r="A49" s="22">
        <v>40</v>
      </c>
      <c r="B49" s="24" t="s">
        <v>62</v>
      </c>
      <c r="C49" s="25" t="s">
        <v>92</v>
      </c>
      <c r="D49" s="26">
        <v>2</v>
      </c>
      <c r="E49" s="27"/>
      <c r="F49" s="28">
        <f t="shared" si="0"/>
        <v>0</v>
      </c>
      <c r="G49" s="38"/>
      <c r="H49" s="28">
        <f t="shared" si="1"/>
        <v>0</v>
      </c>
      <c r="I49" s="28">
        <f t="shared" si="3"/>
        <v>0</v>
      </c>
      <c r="J49" s="28">
        <f t="shared" si="2"/>
        <v>0</v>
      </c>
      <c r="K49" s="25"/>
      <c r="L49" s="25"/>
      <c r="M49" s="22"/>
    </row>
    <row r="50" spans="1:13" ht="89.25" x14ac:dyDescent="0.2">
      <c r="A50" s="23">
        <v>41</v>
      </c>
      <c r="B50" s="29" t="s">
        <v>63</v>
      </c>
      <c r="C50" s="30" t="s">
        <v>92</v>
      </c>
      <c r="D50" s="31">
        <v>2</v>
      </c>
      <c r="E50" s="32"/>
      <c r="F50" s="32">
        <f t="shared" si="0"/>
        <v>0</v>
      </c>
      <c r="G50" s="39"/>
      <c r="H50" s="32">
        <f t="shared" si="1"/>
        <v>0</v>
      </c>
      <c r="I50" s="32">
        <f t="shared" si="3"/>
        <v>0</v>
      </c>
      <c r="J50" s="32">
        <f t="shared" si="2"/>
        <v>0</v>
      </c>
      <c r="K50" s="33"/>
      <c r="L50" s="33"/>
      <c r="M50" s="34"/>
    </row>
    <row r="51" spans="1:13" ht="89.25" x14ac:dyDescent="0.2">
      <c r="A51" s="22">
        <v>42</v>
      </c>
      <c r="B51" s="24" t="s">
        <v>64</v>
      </c>
      <c r="C51" s="25" t="s">
        <v>92</v>
      </c>
      <c r="D51" s="26">
        <v>2</v>
      </c>
      <c r="E51" s="27"/>
      <c r="F51" s="28">
        <f t="shared" si="0"/>
        <v>0</v>
      </c>
      <c r="G51" s="38"/>
      <c r="H51" s="28">
        <f t="shared" si="1"/>
        <v>0</v>
      </c>
      <c r="I51" s="28">
        <f t="shared" si="3"/>
        <v>0</v>
      </c>
      <c r="J51" s="28">
        <f t="shared" si="2"/>
        <v>0</v>
      </c>
      <c r="K51" s="25"/>
      <c r="L51" s="25"/>
      <c r="M51" s="22"/>
    </row>
    <row r="52" spans="1:13" ht="89.25" x14ac:dyDescent="0.2">
      <c r="A52" s="23">
        <v>43</v>
      </c>
      <c r="B52" s="29" t="s">
        <v>65</v>
      </c>
      <c r="C52" s="30" t="s">
        <v>86</v>
      </c>
      <c r="D52" s="31">
        <v>2</v>
      </c>
      <c r="E52" s="32"/>
      <c r="F52" s="32">
        <f t="shared" si="0"/>
        <v>0</v>
      </c>
      <c r="G52" s="39"/>
      <c r="H52" s="32">
        <f t="shared" si="1"/>
        <v>0</v>
      </c>
      <c r="I52" s="32">
        <f t="shared" si="3"/>
        <v>0</v>
      </c>
      <c r="J52" s="32">
        <f t="shared" si="2"/>
        <v>0</v>
      </c>
      <c r="K52" s="33"/>
      <c r="L52" s="33"/>
      <c r="M52" s="34"/>
    </row>
    <row r="53" spans="1:13" ht="89.25" x14ac:dyDescent="0.2">
      <c r="A53" s="22">
        <v>44</v>
      </c>
      <c r="B53" s="24" t="s">
        <v>66</v>
      </c>
      <c r="C53" s="25" t="s">
        <v>86</v>
      </c>
      <c r="D53" s="26">
        <v>2</v>
      </c>
      <c r="E53" s="27"/>
      <c r="F53" s="28">
        <f t="shared" si="0"/>
        <v>0</v>
      </c>
      <c r="G53" s="38"/>
      <c r="H53" s="28">
        <f t="shared" si="1"/>
        <v>0</v>
      </c>
      <c r="I53" s="28">
        <f t="shared" si="3"/>
        <v>0</v>
      </c>
      <c r="J53" s="28">
        <f t="shared" si="2"/>
        <v>0</v>
      </c>
      <c r="K53" s="25"/>
      <c r="L53" s="25"/>
      <c r="M53" s="22"/>
    </row>
    <row r="54" spans="1:13" ht="89.25" x14ac:dyDescent="0.2">
      <c r="A54" s="23">
        <v>45</v>
      </c>
      <c r="B54" s="29" t="s">
        <v>67</v>
      </c>
      <c r="C54" s="30" t="s">
        <v>93</v>
      </c>
      <c r="D54" s="31">
        <v>2</v>
      </c>
      <c r="E54" s="32"/>
      <c r="F54" s="32">
        <f t="shared" si="0"/>
        <v>0</v>
      </c>
      <c r="G54" s="39"/>
      <c r="H54" s="32">
        <f t="shared" si="1"/>
        <v>0</v>
      </c>
      <c r="I54" s="32">
        <f t="shared" si="3"/>
        <v>0</v>
      </c>
      <c r="J54" s="32">
        <f t="shared" si="2"/>
        <v>0</v>
      </c>
      <c r="K54" s="33"/>
      <c r="L54" s="33"/>
      <c r="M54" s="34"/>
    </row>
    <row r="55" spans="1:13" ht="165.75" x14ac:dyDescent="0.2">
      <c r="A55" s="22">
        <v>46</v>
      </c>
      <c r="B55" s="24" t="s">
        <v>68</v>
      </c>
      <c r="C55" s="25" t="s">
        <v>94</v>
      </c>
      <c r="D55" s="26">
        <v>2</v>
      </c>
      <c r="E55" s="27"/>
      <c r="F55" s="28">
        <f t="shared" si="0"/>
        <v>0</v>
      </c>
      <c r="G55" s="38"/>
      <c r="H55" s="28">
        <f t="shared" si="1"/>
        <v>0</v>
      </c>
      <c r="I55" s="28">
        <f t="shared" si="3"/>
        <v>0</v>
      </c>
      <c r="J55" s="28">
        <f t="shared" si="2"/>
        <v>0</v>
      </c>
      <c r="K55" s="25"/>
      <c r="L55" s="25"/>
      <c r="M55" s="22"/>
    </row>
    <row r="56" spans="1:13" ht="165.75" x14ac:dyDescent="0.2">
      <c r="A56" s="23">
        <v>47</v>
      </c>
      <c r="B56" s="29" t="s">
        <v>69</v>
      </c>
      <c r="C56" s="30" t="s">
        <v>90</v>
      </c>
      <c r="D56" s="31">
        <v>5</v>
      </c>
      <c r="E56" s="32"/>
      <c r="F56" s="32">
        <f t="shared" si="0"/>
        <v>0</v>
      </c>
      <c r="G56" s="39"/>
      <c r="H56" s="32">
        <f t="shared" si="1"/>
        <v>0</v>
      </c>
      <c r="I56" s="32">
        <f t="shared" si="3"/>
        <v>0</v>
      </c>
      <c r="J56" s="32">
        <f t="shared" si="2"/>
        <v>0</v>
      </c>
      <c r="K56" s="33"/>
      <c r="L56" s="33"/>
      <c r="M56" s="34"/>
    </row>
    <row r="57" spans="1:13" ht="140.25" x14ac:dyDescent="0.2">
      <c r="A57" s="22">
        <v>48</v>
      </c>
      <c r="B57" s="24" t="s">
        <v>70</v>
      </c>
      <c r="C57" s="25" t="s">
        <v>90</v>
      </c>
      <c r="D57" s="26">
        <v>5</v>
      </c>
      <c r="E57" s="27"/>
      <c r="F57" s="28">
        <f t="shared" si="0"/>
        <v>0</v>
      </c>
      <c r="G57" s="38"/>
      <c r="H57" s="28">
        <f t="shared" si="1"/>
        <v>0</v>
      </c>
      <c r="I57" s="28">
        <f t="shared" si="3"/>
        <v>0</v>
      </c>
      <c r="J57" s="28">
        <f t="shared" si="2"/>
        <v>0</v>
      </c>
      <c r="K57" s="25"/>
      <c r="L57" s="25"/>
      <c r="M57" s="22"/>
    </row>
    <row r="58" spans="1:13" ht="140.25" x14ac:dyDescent="0.2">
      <c r="A58" s="23">
        <v>49</v>
      </c>
      <c r="B58" s="29" t="s">
        <v>71</v>
      </c>
      <c r="C58" s="30" t="s">
        <v>89</v>
      </c>
      <c r="D58" s="31">
        <v>5</v>
      </c>
      <c r="E58" s="32"/>
      <c r="F58" s="32">
        <f t="shared" si="0"/>
        <v>0</v>
      </c>
      <c r="G58" s="39"/>
      <c r="H58" s="32">
        <f t="shared" si="1"/>
        <v>0</v>
      </c>
      <c r="I58" s="32">
        <f t="shared" si="3"/>
        <v>0</v>
      </c>
      <c r="J58" s="32">
        <f t="shared" si="2"/>
        <v>0</v>
      </c>
      <c r="K58" s="33"/>
      <c r="L58" s="33"/>
      <c r="M58" s="34"/>
    </row>
    <row r="59" spans="1:13" ht="76.5" x14ac:dyDescent="0.2">
      <c r="A59" s="22">
        <v>50</v>
      </c>
      <c r="B59" s="24" t="s">
        <v>72</v>
      </c>
      <c r="C59" s="25" t="s">
        <v>86</v>
      </c>
      <c r="D59" s="26">
        <v>2</v>
      </c>
      <c r="E59" s="27"/>
      <c r="F59" s="28">
        <f t="shared" si="0"/>
        <v>0</v>
      </c>
      <c r="G59" s="38"/>
      <c r="H59" s="28">
        <f t="shared" si="1"/>
        <v>0</v>
      </c>
      <c r="I59" s="28">
        <f t="shared" si="3"/>
        <v>0</v>
      </c>
      <c r="J59" s="28">
        <f t="shared" si="2"/>
        <v>0</v>
      </c>
      <c r="K59" s="25"/>
      <c r="L59" s="25"/>
      <c r="M59" s="22"/>
    </row>
    <row r="60" spans="1:13" ht="76.5" x14ac:dyDescent="0.2">
      <c r="A60" s="23">
        <v>51</v>
      </c>
      <c r="B60" s="29" t="s">
        <v>73</v>
      </c>
      <c r="C60" s="30" t="s">
        <v>86</v>
      </c>
      <c r="D60" s="31">
        <v>2</v>
      </c>
      <c r="E60" s="32"/>
      <c r="F60" s="32">
        <f t="shared" si="0"/>
        <v>0</v>
      </c>
      <c r="G60" s="39"/>
      <c r="H60" s="32">
        <f t="shared" si="1"/>
        <v>0</v>
      </c>
      <c r="I60" s="32">
        <f t="shared" si="3"/>
        <v>0</v>
      </c>
      <c r="J60" s="32">
        <f t="shared" si="2"/>
        <v>0</v>
      </c>
      <c r="K60" s="33"/>
      <c r="L60" s="33"/>
      <c r="M60" s="34"/>
    </row>
    <row r="61" spans="1:13" ht="38.25" x14ac:dyDescent="0.2">
      <c r="A61" s="22">
        <v>52</v>
      </c>
      <c r="B61" s="24" t="s">
        <v>74</v>
      </c>
      <c r="C61" s="25" t="s">
        <v>85</v>
      </c>
      <c r="D61" s="26">
        <v>2</v>
      </c>
      <c r="E61" s="27"/>
      <c r="F61" s="28">
        <f t="shared" si="0"/>
        <v>0</v>
      </c>
      <c r="G61" s="38"/>
      <c r="H61" s="28">
        <f t="shared" si="1"/>
        <v>0</v>
      </c>
      <c r="I61" s="28">
        <f t="shared" si="3"/>
        <v>0</v>
      </c>
      <c r="J61" s="28">
        <f t="shared" si="2"/>
        <v>0</v>
      </c>
      <c r="K61" s="25"/>
      <c r="L61" s="25"/>
      <c r="M61" s="22"/>
    </row>
    <row r="62" spans="1:13" ht="38.25" x14ac:dyDescent="0.2">
      <c r="A62" s="23">
        <v>53</v>
      </c>
      <c r="B62" s="29" t="s">
        <v>75</v>
      </c>
      <c r="C62" s="30" t="s">
        <v>85</v>
      </c>
      <c r="D62" s="31">
        <v>2</v>
      </c>
      <c r="E62" s="32"/>
      <c r="F62" s="32">
        <f t="shared" si="0"/>
        <v>0</v>
      </c>
      <c r="G62" s="39"/>
      <c r="H62" s="32">
        <f t="shared" si="1"/>
        <v>0</v>
      </c>
      <c r="I62" s="32">
        <f t="shared" si="3"/>
        <v>0</v>
      </c>
      <c r="J62" s="32">
        <f t="shared" si="2"/>
        <v>0</v>
      </c>
      <c r="K62" s="33"/>
      <c r="L62" s="33"/>
      <c r="M62" s="34"/>
    </row>
    <row r="63" spans="1:13" ht="25.5" x14ac:dyDescent="0.2">
      <c r="A63" s="22">
        <v>54</v>
      </c>
      <c r="B63" s="24" t="s">
        <v>76</v>
      </c>
      <c r="C63" s="25" t="s">
        <v>85</v>
      </c>
      <c r="D63" s="26">
        <v>2</v>
      </c>
      <c r="E63" s="27"/>
      <c r="F63" s="28">
        <f t="shared" si="0"/>
        <v>0</v>
      </c>
      <c r="G63" s="38"/>
      <c r="H63" s="28">
        <f t="shared" si="1"/>
        <v>0</v>
      </c>
      <c r="I63" s="28">
        <f t="shared" si="3"/>
        <v>0</v>
      </c>
      <c r="J63" s="28">
        <f t="shared" si="2"/>
        <v>0</v>
      </c>
      <c r="K63" s="25"/>
      <c r="L63" s="25"/>
      <c r="M63" s="22"/>
    </row>
    <row r="64" spans="1:13" ht="25.5" x14ac:dyDescent="0.2">
      <c r="A64" s="23">
        <v>55</v>
      </c>
      <c r="B64" s="29" t="s">
        <v>77</v>
      </c>
      <c r="C64" s="30" t="s">
        <v>95</v>
      </c>
      <c r="D64" s="31">
        <v>2</v>
      </c>
      <c r="E64" s="32"/>
      <c r="F64" s="32">
        <f t="shared" si="0"/>
        <v>0</v>
      </c>
      <c r="G64" s="39"/>
      <c r="H64" s="32">
        <f t="shared" si="1"/>
        <v>0</v>
      </c>
      <c r="I64" s="32">
        <f t="shared" si="3"/>
        <v>0</v>
      </c>
      <c r="J64" s="32">
        <f t="shared" si="2"/>
        <v>0</v>
      </c>
      <c r="K64" s="33"/>
      <c r="L64" s="33"/>
      <c r="M64" s="34"/>
    </row>
    <row r="65" spans="1:13" ht="76.5" x14ac:dyDescent="0.2">
      <c r="A65" s="22">
        <v>56</v>
      </c>
      <c r="B65" s="24" t="s">
        <v>78</v>
      </c>
      <c r="C65" s="25" t="s">
        <v>86</v>
      </c>
      <c r="D65" s="26">
        <v>2</v>
      </c>
      <c r="E65" s="27"/>
      <c r="F65" s="28">
        <f t="shared" si="0"/>
        <v>0</v>
      </c>
      <c r="G65" s="38"/>
      <c r="H65" s="28">
        <f t="shared" si="1"/>
        <v>0</v>
      </c>
      <c r="I65" s="28">
        <f t="shared" si="3"/>
        <v>0</v>
      </c>
      <c r="J65" s="28">
        <f t="shared" si="2"/>
        <v>0</v>
      </c>
      <c r="K65" s="25"/>
      <c r="L65" s="25"/>
      <c r="M65" s="22"/>
    </row>
    <row r="66" spans="1:13" ht="76.5" x14ac:dyDescent="0.2">
      <c r="A66" s="23">
        <v>57</v>
      </c>
      <c r="B66" s="29" t="s">
        <v>79</v>
      </c>
      <c r="C66" s="30" t="s">
        <v>87</v>
      </c>
      <c r="D66" s="31">
        <v>2</v>
      </c>
      <c r="E66" s="32"/>
      <c r="F66" s="32">
        <f t="shared" si="0"/>
        <v>0</v>
      </c>
      <c r="G66" s="39"/>
      <c r="H66" s="32">
        <f t="shared" si="1"/>
        <v>0</v>
      </c>
      <c r="I66" s="32">
        <f t="shared" si="3"/>
        <v>0</v>
      </c>
      <c r="J66" s="32">
        <f t="shared" si="2"/>
        <v>0</v>
      </c>
      <c r="K66" s="33"/>
      <c r="L66" s="33"/>
      <c r="M66" s="34"/>
    </row>
    <row r="67" spans="1:13" ht="76.5" x14ac:dyDescent="0.2">
      <c r="A67" s="22">
        <v>58</v>
      </c>
      <c r="B67" s="24" t="s">
        <v>80</v>
      </c>
      <c r="C67" s="25" t="s">
        <v>88</v>
      </c>
      <c r="D67" s="26">
        <v>2</v>
      </c>
      <c r="E67" s="27"/>
      <c r="F67" s="28">
        <f t="shared" si="0"/>
        <v>0</v>
      </c>
      <c r="G67" s="38"/>
      <c r="H67" s="28">
        <f t="shared" si="1"/>
        <v>0</v>
      </c>
      <c r="I67" s="28">
        <f t="shared" si="3"/>
        <v>0</v>
      </c>
      <c r="J67" s="28">
        <f t="shared" si="2"/>
        <v>0</v>
      </c>
      <c r="K67" s="25"/>
      <c r="L67" s="25"/>
      <c r="M67" s="22"/>
    </row>
    <row r="68" spans="1:13" ht="39" thickBot="1" x14ac:dyDescent="0.25">
      <c r="A68" s="23">
        <v>59</v>
      </c>
      <c r="B68" s="29" t="s">
        <v>81</v>
      </c>
      <c r="C68" s="30" t="s">
        <v>85</v>
      </c>
      <c r="D68" s="31">
        <v>2</v>
      </c>
      <c r="E68" s="32"/>
      <c r="F68" s="32">
        <f t="shared" si="0"/>
        <v>0</v>
      </c>
      <c r="G68" s="39"/>
      <c r="H68" s="32">
        <f t="shared" si="1"/>
        <v>0</v>
      </c>
      <c r="I68" s="32">
        <f t="shared" si="3"/>
        <v>0</v>
      </c>
      <c r="J68" s="32">
        <f t="shared" si="2"/>
        <v>0</v>
      </c>
      <c r="K68" s="33"/>
      <c r="L68" s="33"/>
      <c r="M68" s="34"/>
    </row>
    <row r="69" spans="1:13" s="18" customFormat="1" ht="13.5" thickBot="1" x14ac:dyDescent="0.25">
      <c r="A69" s="17"/>
      <c r="B69" s="21" t="str">
        <f>"Razem wartość brutto "&amp;D5</f>
        <v>Razem wartość brutto Część 1</v>
      </c>
      <c r="C69" s="41"/>
      <c r="D69" s="41"/>
      <c r="E69" s="41"/>
      <c r="F69" s="20">
        <f>SUM(F11:F68)</f>
        <v>0</v>
      </c>
      <c r="G69" s="19"/>
      <c r="H69" s="19"/>
      <c r="I69" s="19"/>
      <c r="J69" s="20">
        <f>SUM(J11:J68)</f>
        <v>0</v>
      </c>
      <c r="K69" s="19"/>
      <c r="L69" s="19"/>
      <c r="M69" s="19"/>
    </row>
    <row r="70" spans="1:13" ht="12.75" x14ac:dyDescent="0.2">
      <c r="F70" s="6"/>
      <c r="J70" s="1" t="s">
        <v>8</v>
      </c>
      <c r="K70"/>
      <c r="L70"/>
      <c r="M70"/>
    </row>
    <row r="71" spans="1:13" ht="49.5" customHeight="1" x14ac:dyDescent="0.2">
      <c r="B71" s="42"/>
      <c r="C71" s="42"/>
      <c r="D71" s="42"/>
      <c r="E71" s="42"/>
      <c r="F71" s="42"/>
      <c r="K71"/>
      <c r="L71"/>
      <c r="M71"/>
    </row>
    <row r="72" spans="1:13" ht="12.75" x14ac:dyDescent="0.2">
      <c r="H72" s="11"/>
      <c r="K72"/>
      <c r="L72"/>
      <c r="M72"/>
    </row>
    <row r="73" spans="1:13" s="8" customFormat="1" ht="12.75" x14ac:dyDescent="0.2">
      <c r="A73" s="7"/>
      <c r="B73" s="9"/>
      <c r="C73" s="9"/>
      <c r="D73" s="9"/>
      <c r="E73" s="9"/>
      <c r="K73"/>
      <c r="L73"/>
      <c r="M73"/>
    </row>
    <row r="74" spans="1:13" ht="12.75" x14ac:dyDescent="0.2">
      <c r="C74" s="1"/>
      <c r="K74"/>
      <c r="L74"/>
      <c r="M74"/>
    </row>
    <row r="75" spans="1:13" ht="12.75" x14ac:dyDescent="0.2">
      <c r="B75" s="1" t="s">
        <v>6</v>
      </c>
      <c r="C75" s="1"/>
      <c r="K75"/>
      <c r="L75"/>
      <c r="M75"/>
    </row>
    <row r="76" spans="1:13" x14ac:dyDescent="0.2">
      <c r="B76" s="1" t="s">
        <v>14</v>
      </c>
      <c r="C76" s="1"/>
    </row>
  </sheetData>
  <mergeCells count="3">
    <mergeCell ref="A6:J7"/>
    <mergeCell ref="C69:E69"/>
    <mergeCell ref="B71:F71"/>
  </mergeCells>
  <printOptions horizontalCentered="1"/>
  <pageMargins left="0.39370078740157483" right="0.39370078740157483" top="0.39370078740157483" bottom="0.98425196850393704" header="0.51181102362204722" footer="0.51181102362204722"/>
  <pageSetup paperSize="9" scale="63" fitToHeight="0" orientation="landscape" horizontalDpi="300" verticalDpi="300" r:id="rId1"/>
  <headerFooter alignWithMargins="0">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Arkusz1 (2)</vt:lpstr>
      <vt:lpstr>'Arkusz1 (2)'!Obszar_wydruku</vt:lpstr>
      <vt:lpstr>'Arkusz1 (2)'!Tytuły_wydruku</vt:lpstr>
    </vt:vector>
  </TitlesOfParts>
  <Company>xxx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ELKOND</dc:creator>
  <cp:lastModifiedBy>Łukasz Czega</cp:lastModifiedBy>
  <cp:lastPrinted>2024-07-11T12:34:17Z</cp:lastPrinted>
  <dcterms:created xsi:type="dcterms:W3CDTF">2002-11-08T11:04:29Z</dcterms:created>
  <dcterms:modified xsi:type="dcterms:W3CDTF">2024-07-11T12:34:22Z</dcterms:modified>
</cp:coreProperties>
</file>