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tabRatio="500" firstSheet="21" activeTab="25"/>
  </bookViews>
  <sheets>
    <sheet name="Pakiet nr 1" sheetId="1" r:id="rId1"/>
    <sheet name="Pakiet nr 2" sheetId="2" r:id="rId2"/>
    <sheet name="Pakiet nr 3" sheetId="3" r:id="rId3"/>
    <sheet name="Pakiet nr 4" sheetId="4" r:id="rId4"/>
    <sheet name="Arkusz nr 5" sheetId="5" r:id="rId5"/>
    <sheet name="Pakiet nr 6" sheetId="6" r:id="rId6"/>
    <sheet name="Pakiet nr 7" sheetId="7" r:id="rId7"/>
    <sheet name="Pakiet nr 8" sheetId="8" r:id="rId8"/>
    <sheet name="Arkusz nr 9" sheetId="9" r:id="rId9"/>
    <sheet name="Pakiet nr 10" sheetId="10" r:id="rId10"/>
    <sheet name="Pakiet 11" sheetId="11" r:id="rId11"/>
    <sheet name="Pakiet nr 12" sheetId="12" r:id="rId12"/>
    <sheet name="Pakiet nr 13" sheetId="13" r:id="rId13"/>
    <sheet name="Pakiet nr 14" sheetId="14" r:id="rId14"/>
    <sheet name="Pakiet nr 15" sheetId="15" r:id="rId15"/>
    <sheet name="Pakiet nr 16" sheetId="16" r:id="rId16"/>
    <sheet name="Pakiet nr 17" sheetId="17" r:id="rId17"/>
    <sheet name="Pakiet nr 18" sheetId="18" r:id="rId18"/>
    <sheet name="Pakiet nr 19" sheetId="19" r:id="rId19"/>
    <sheet name="Pakiet nr 20" sheetId="20" r:id="rId20"/>
    <sheet name="Pakiet nr 21" sheetId="21" r:id="rId21"/>
    <sheet name="Pakiet nr 22" sheetId="22" r:id="rId22"/>
    <sheet name="Pakiet nr 23" sheetId="23" r:id="rId23"/>
    <sheet name="Pakiet nr 24" sheetId="24" r:id="rId24"/>
    <sheet name="Pakiet  nr 25" sheetId="25" r:id="rId25"/>
    <sheet name="Arkusz cenowy" sheetId="26" r:id="rId26"/>
  </sheets>
  <definedNames/>
  <calcPr fullCalcOnLoad="1" fullPrecision="0"/>
</workbook>
</file>

<file path=xl/comments12.xml><?xml version="1.0" encoding="utf-8"?>
<comments xmlns="http://schemas.openxmlformats.org/spreadsheetml/2006/main">
  <authors>
    <author/>
  </authors>
  <commentList>
    <comment ref="M3" authorId="0">
      <text>
        <r>
          <rPr>
            <b/>
            <sz val="9"/>
            <color indexed="8"/>
            <rFont val="Tahoma"/>
            <family val="2"/>
          </rPr>
          <t xml:space="preserve">mtolwin1:
</t>
        </r>
      </text>
    </comment>
  </commentList>
</comments>
</file>

<file path=xl/sharedStrings.xml><?xml version="1.0" encoding="utf-8"?>
<sst xmlns="http://schemas.openxmlformats.org/spreadsheetml/2006/main" count="1172" uniqueCount="503">
  <si>
    <t>PAKIET NR 1  AMPUŁKI  RÓŻNE  A</t>
  </si>
  <si>
    <t>Lp.</t>
  </si>
  <si>
    <t>Nazwa</t>
  </si>
  <si>
    <t>Nazwa handlowa, kod EAN</t>
  </si>
  <si>
    <t>J.M.</t>
  </si>
  <si>
    <t>Ilość B</t>
  </si>
  <si>
    <t>Ilość K</t>
  </si>
  <si>
    <t>Ilość P</t>
  </si>
  <si>
    <t>Suma</t>
  </si>
  <si>
    <t>Cena jednostkowa netto</t>
  </si>
  <si>
    <t>Vat</t>
  </si>
  <si>
    <t>Cena jednostkowa brutto</t>
  </si>
  <si>
    <t>Wartość netto</t>
  </si>
  <si>
    <t>Wartość brutto</t>
  </si>
  <si>
    <t>Amiodaroni hydrochloridum 0,15/3ml x 5 amp</t>
  </si>
  <si>
    <t>op.</t>
  </si>
  <si>
    <t>Betamethasoni dipropionas + Betamethasoni natrii phosphas inj (6,43 mg + 2,63 mg)/ml x 5 amp</t>
  </si>
  <si>
    <t>op</t>
  </si>
  <si>
    <t>Biperyden 5mg/ml a 1ml x 5 amp</t>
  </si>
  <si>
    <t>Chlorowodorku tiaminy 100 mg, chlorowodorku pirydoksyny 100 mg cyjanokobalaminy 1 mg, chlorowodorku lidokainy 20 mg; x 2 ml x 5 amp.</t>
  </si>
  <si>
    <t>Deferoksamina 500 mg x 10 fiol</t>
  </si>
  <si>
    <t>Dexamethasoni phosphas 4mg/ml x 10amp</t>
  </si>
  <si>
    <t>Dexamethasoni phosphas 8mg/2ml x 10amp</t>
  </si>
  <si>
    <t>Dexketoprofenum  50mg/2 ml x 5 amp
roztwór stabilny przez 24 godziny, bez pirosiarczynu sodu</t>
  </si>
  <si>
    <t>Dexmedetomidyna 400 mikrogramów/4ml x 5 amp</t>
  </si>
  <si>
    <t>Diclofenacum natricum 75mg x 5amp</t>
  </si>
  <si>
    <t>Epanutin parenteral x 5ml x 5 amp</t>
  </si>
  <si>
    <t>Etamsylatum 12,5% 2ml x 5 amp</t>
  </si>
  <si>
    <t>Etamsylatum 12,5% 2ml x 50 amp</t>
  </si>
  <si>
    <t>Ferricum derisomaltosum100 mg Fe3+/ml Roztwór do wstrzykiwań lub infuzji 5 fiol a 1ml</t>
  </si>
  <si>
    <t>Ferricum derisomaltosum100 mg Fe3+/ml Roztwór do wstrzykiwań lub infuzji 5 fiol a 5ml</t>
  </si>
  <si>
    <t>Filgrastyn 0,3 mg x 1 strzyk</t>
  </si>
  <si>
    <t>Filgrastyn 0,48 mg x 1 strzyk</t>
  </si>
  <si>
    <t>Fondaparynuks 2,5mg/0,5ml x 10 amp</t>
  </si>
  <si>
    <t>Fondaperynuks 7,5mg/0,6ml x 10 amp</t>
  </si>
  <si>
    <t>Galantamini hydrobromidum 0,005 g/ml inj.x 10 amp</t>
  </si>
  <si>
    <t>Glucagoni hydrochloridum 1mg x fiolka</t>
  </si>
  <si>
    <t>Glucosum 200 mg/ml 10ml x 50 amp</t>
  </si>
  <si>
    <t>Glucosum 400 mg/ml 10ml x 10 amp</t>
  </si>
  <si>
    <t>Glyceroli trinitras 0,01g/10ml x 10 amp</t>
  </si>
  <si>
    <t>Hydroxyzinum 0,1/2ml x 5 amp</t>
  </si>
  <si>
    <t>Hypnomidate 2 mg/ml x 10 ml x 10 amp (roztwór wodny)</t>
  </si>
  <si>
    <t>Kalii canrenoas 200mg/10ml x 10 amp</t>
  </si>
  <si>
    <t>Kwas alfa-liponowy 600 mg x 10 fiol</t>
  </si>
  <si>
    <t>Levetyracetam 100 mg/ml x 10 fiol</t>
  </si>
  <si>
    <t>Meloxicamum  inj. 15 mg/1,5 ml  x  5 amp.</t>
  </si>
  <si>
    <t>Methylprednisoloni acetasl 40mg/ml x 1fiol</t>
  </si>
  <si>
    <t>fiol</t>
  </si>
  <si>
    <t>Methylprednisolonum 0,5 g proszek i rozpuszczalnik do sporządzania roztworu do wstrzykiwań / z zarejestrowanymi wszystkimi wskazaniami dla methylprednisolonu łącznie z ostrymi urazami rdzenia kręgowego/</t>
  </si>
  <si>
    <t>Methylprednisolonum 1g proszek i rozpuszczalnik do sporządzania roztworu do wstrzykiwań / z zarejestrowanymi wszystkimi  wskazaniami dla methylprednisolonu łącznie z ostrymi urazami rdzenia kręgowego/</t>
  </si>
  <si>
    <t>Metylosiarczan neostygminy inj. 0,5 mg/ml 1 ml x 10 amp</t>
  </si>
  <si>
    <t>Oktreotyd 100 mcg/ml,1ml roztw.d/wst.x 5 amp</t>
  </si>
  <si>
    <t>Ondansetron 2mg/ml 2 ml x 5 amp</t>
  </si>
  <si>
    <t>Propafenoni hydrochloridum 3,5mg/ml x 20 ml x 5 amp</t>
  </si>
  <si>
    <t>Protaminum sulfuricum 50 mg x10 amp</t>
  </si>
  <si>
    <t>Semaglutidum 0,25 mg roztwór do wstrzykiwań we wstrzykiwaczu x 1 wstrzykiwacz</t>
  </si>
  <si>
    <t>Semaglutidum 0,5 mg roztwór do wstrzykiwań we wstrzykiwaczu x 1wstrzykiwacz</t>
  </si>
  <si>
    <t>Szczep.p/Tężcowa ads.0,5ml x 1amp</t>
  </si>
  <si>
    <t>amp</t>
  </si>
  <si>
    <t xml:space="preserve">Teofilina roztwór do wstrzykiwań i infuzji dożylnych; 20 mg/ml x 5 amp10 ml </t>
  </si>
  <si>
    <t>Terlipressini acetas 1mg x 5 amp/ fiolek</t>
  </si>
  <si>
    <t>Thiamine hydrochloride 50 mg/ ml x 10 amp</t>
  </si>
  <si>
    <t>Thiethylperazinum 6,5mg x 5 amp</t>
  </si>
  <si>
    <t>Urapidilum  amp. 25 mg/5ml  x  5 amp</t>
  </si>
  <si>
    <t>Vit. B6 50mg x 5 amp</t>
  </si>
  <si>
    <t>Alteplaza 10 mg + 10 ml rozp.x 1 fiol</t>
  </si>
  <si>
    <t>fiol.</t>
  </si>
  <si>
    <t>Alteplaza 20 mg + 20 ml rozp.x 1 fiol</t>
  </si>
  <si>
    <t>Alteplaza 50 mg + 50 ml rozp.x 1 fiol</t>
  </si>
  <si>
    <t>Dobutamini hydrochloridum 250mg x 1fiol</t>
  </si>
  <si>
    <t>Metronidazolum 0,5% x 100ml z dwoma portami. Opakowanie x 40 butelek</t>
  </si>
  <si>
    <t>Furosemidum 20mg/2ml x 5 amp</t>
  </si>
  <si>
    <t>Furosemidum 20mg/2ml x 50 amp</t>
  </si>
  <si>
    <t>Noradrenalinum 1mg/ml x 10 amp</t>
  </si>
  <si>
    <t>Noradrenalinum 4mg/4ml x 5 amp</t>
  </si>
  <si>
    <t>Zuclopenthixoli decanoas 200mg/1ml 10amp</t>
  </si>
  <si>
    <t>RAZEM</t>
  </si>
  <si>
    <t xml:space="preserve">                                              </t>
  </si>
  <si>
    <t>Dopuszcza się  stosowanie zamienników pod warunkiem tego samego zakresu rejestracji</t>
  </si>
  <si>
    <t>PAKIET NR 2    AMPUŁKI  RÓŻNE   B</t>
  </si>
  <si>
    <t>Nazwa  handlowa, kod EAN</t>
  </si>
  <si>
    <t>Adrenalinum 0,1% 1mg/1ml x 10amp</t>
  </si>
  <si>
    <t>Antazolini mesilas 50 mg/ml x 10amp</t>
  </si>
  <si>
    <t>Aqua pro inj,10ml x 100 amp</t>
  </si>
  <si>
    <t>Atropinum sulfur 0,5mg/ml x 10amp</t>
  </si>
  <si>
    <t>Atropinum sulfur 1mg/ml x 10amp</t>
  </si>
  <si>
    <t>Calcium chloratum 10% inj 0,1/1m  x10amp</t>
  </si>
  <si>
    <t>Clemastinum 2mg x 5 amp</t>
  </si>
  <si>
    <t>Digoxinum 0,5mg/2ml x 5 amp</t>
  </si>
  <si>
    <t>Dopaminum hydrochl. 1% 50mg/5ml x 10 amp</t>
  </si>
  <si>
    <t>Dopaminum hydrochl. 4% 200mg/5ml x 10 amp</t>
  </si>
  <si>
    <t xml:space="preserve">Etomidatum 2 mg/ml x 10 ml x 10 amp </t>
  </si>
  <si>
    <t>Flumazenilum inj.0,1mg/ml x 5 amp</t>
  </si>
  <si>
    <t>Haloperidolum 5mg/ml x 10 amp</t>
  </si>
  <si>
    <t>Heparinum 25000j.m./5ml x 10 fiol.</t>
  </si>
  <si>
    <t xml:space="preserve">Hydrocortisonum  100 mg x 5 fiol. z subst. + 5 amp. rozp.  </t>
  </si>
  <si>
    <t xml:space="preserve">Hydrocortisonum  25mg x  5 fiol. z subst. + 5 amp. rozp.  </t>
  </si>
  <si>
    <t>Hyoscini butylbromidum 20 mg/ml x 10 amp</t>
  </si>
  <si>
    <t>Kalium chloratum 15% 10ml x 50 amp</t>
  </si>
  <si>
    <t>Kalium chloratum 15% 20ml x 10 fiol</t>
  </si>
  <si>
    <t>Lignocainum hydrochlor. 1% 20ml  x 5 fiol</t>
  </si>
  <si>
    <t>Lignocainum hydrochlor. 1% 2ml x 10 amp</t>
  </si>
  <si>
    <t>Lignocainum hydrochlor. 2% 20ml  x 5 fiol</t>
  </si>
  <si>
    <t>Lignocainum hydrochlor. 2% 2ml x 10 amp</t>
  </si>
  <si>
    <t>Magnesium sulfur.20% 10ml x 10 amp</t>
  </si>
  <si>
    <t>Metamizol amp 1g / 2 ml x 5amp *</t>
  </si>
  <si>
    <t>Metamizol amp 2,5 g / 5ml x 5amp *</t>
  </si>
  <si>
    <t>Metoclopramidi hydrochloridum 10mg/2ml x 5 amp</t>
  </si>
  <si>
    <t>Metoprololi tartras inj 0,005g/5ml x 5 amp</t>
  </si>
  <si>
    <t>Naloxonumi hydrochlor.0,4mg/ml x 10 amp</t>
  </si>
  <si>
    <t>Natrium bicarbon. 8,4% 20ml x 10 amp</t>
  </si>
  <si>
    <t>Natrium chlor 0,9% 10ml x 100 amp/plastik/</t>
  </si>
  <si>
    <t>Natrium chlor 10% 10ml x 100 amp /plastik/</t>
  </si>
  <si>
    <t>Omeprazolum 40mg x 1 fiol</t>
  </si>
  <si>
    <t>Papaverinum hydrochlor. 40mg/2ml x 10 amp</t>
  </si>
  <si>
    <t>Pentoxifyllinum 100mg/5ml x 5amp</t>
  </si>
  <si>
    <t xml:space="preserve"> </t>
  </si>
  <si>
    <t>Pentoxifyllinum 300mg/15 ml x 10 amp</t>
  </si>
  <si>
    <t>Phytomenadionum 10mg/1ml x 10 amp</t>
  </si>
  <si>
    <t>Piracetamum 1g/5ml x 12 amp</t>
  </si>
  <si>
    <t>Salbutamolum amp.0,5mg/ml x 10 amp</t>
  </si>
  <si>
    <t>Tramadoli hydrochloridum 100mg/2ml x 5 amp</t>
  </si>
  <si>
    <t>Tramadoli hydrochloridum 50mg/1ml x 5 amp</t>
  </si>
  <si>
    <t xml:space="preserve">Vit. B12 500mg/ml x 2ml x 5 amp </t>
  </si>
  <si>
    <t>Vit. C 0,5/5ml x 5 amp</t>
  </si>
  <si>
    <t xml:space="preserve">  </t>
  </si>
  <si>
    <t>Dopuszcza się stosowanie zamienników pod warunkiem tego samego zakresu rejestracji (oprócz poz 13)</t>
  </si>
  <si>
    <t>PAKIET NR 3    AMPUŁKI RÓŻNE   C</t>
  </si>
  <si>
    <t xml:space="preserve">Dexamethasoni phosphas 4mg/ml x 10 amp </t>
  </si>
  <si>
    <t xml:space="preserve">Dexamethasoni phosphas 8mg/2ml x 10 amp </t>
  </si>
  <si>
    <t xml:space="preserve">Dexamethasoni phosphas 8mg/1ml x 2,5 ml x 1 amp </t>
  </si>
  <si>
    <t>Methylprednisolonum 250 mg x 1 amp</t>
  </si>
  <si>
    <t>Prednisoloni hemisuccinas 25 mg x 3 amp</t>
  </si>
  <si>
    <t>Prednisoloni hemisuccinas 50 mg x 3 amp</t>
  </si>
  <si>
    <t>Acyclovir 250mg x 5 fiol</t>
  </si>
  <si>
    <t>Acidum tranexamicum 0,5/5ml x 5amp</t>
  </si>
  <si>
    <t>Ambroxoli hydrochloridum 15mg/2ml x10 amp</t>
  </si>
  <si>
    <t>Salbutamolum 0,1% 2,5mg/2,5ml x
 20 amp do nebulizacji</t>
  </si>
  <si>
    <t xml:space="preserve">Salbutamol 0,2% = 5 mg/2,5ml  x 20 ampułek </t>
  </si>
  <si>
    <t>Drotaverini hydrochloridum 20 mg/ml amp a 2ml x 5amp roztwór do wstrzykiwań</t>
  </si>
  <si>
    <t xml:space="preserve"> Dopuszcza się  stosowanie zamienników pod warunkiem tego samego zakresu rejestracji</t>
  </si>
  <si>
    <t>PAKIET NR 4  AMPUŁKI  RÓŻNE   D</t>
  </si>
  <si>
    <t>Acetylcysteine 300 mg/3ml x 5 amp.</t>
  </si>
  <si>
    <t>Ferri hydroxidum polyisomaltosum 100 mg Fe3+2ml x 50 amp</t>
  </si>
  <si>
    <t>Ketoprofen inj i.m/i.v 0,1/2ml x 10 amp</t>
  </si>
  <si>
    <t>Midazolamum 15mg/3 ml x 5 amp</t>
  </si>
  <si>
    <t>Midazolamum 50mg/10ml x 5amp.</t>
  </si>
  <si>
    <t>Midazolamum 5mg/5ml x 5 amp</t>
  </si>
  <si>
    <t>Pantoprazolum 40 mg proszek do sporządzania roztworów do wstrzyknięć dożylnych x 10 fiol</t>
  </si>
  <si>
    <t>PAKIET NR 5   AMPUŁKI  RÓŻNE   E</t>
  </si>
  <si>
    <t>Nazwa handlowa</t>
  </si>
  <si>
    <t xml:space="preserve">Vat </t>
  </si>
  <si>
    <t>Adenozyna 3mg/ml x 2 ml x 6 fiol</t>
  </si>
  <si>
    <t xml:space="preserve">                                                                                                                                                                                          </t>
  </si>
  <si>
    <t>Enoxaparinum natricum 20mg x 10amp-strzyk.</t>
  </si>
  <si>
    <t>Enoxaparinum natricum 40mg x 10amp-strzyk.</t>
  </si>
  <si>
    <t>Enoxaparinum natricum 60mg x 10amp-strzyk.</t>
  </si>
  <si>
    <t>Enoxaparinum natricum 80mg x 10amp-strzyk.</t>
  </si>
  <si>
    <t>Enoxaparinum natricum 100mg x 10amp-strzyk.</t>
  </si>
  <si>
    <t>Enoxaparinum natricum 150mg  x 10amp-strzyk.</t>
  </si>
  <si>
    <t>Enoxaparinum natricum 300mg x 1 fiol</t>
  </si>
  <si>
    <t>Hylan G-F 20 16g/2ml x 3 amp-strzyk.</t>
  </si>
  <si>
    <t>Hylan G-F 20 48 mg/6 ml x 1 amp-strzyk.</t>
  </si>
  <si>
    <t>Teikoplanina 0,2g x 1fiol + amp.rozp</t>
  </si>
  <si>
    <t>Teikoplanina 0,4g x 1fiol + amp.rozp</t>
  </si>
  <si>
    <t>Walproinian sodu amp 400mg/4ml x 1 fiol +1 amp rozp</t>
  </si>
  <si>
    <t>Razem</t>
  </si>
  <si>
    <t>BCG ad immunocurationem ; min. 2x10^8 max. 3x10^9 , żywe cząstki BCG , szcep RIVM wytworzony ze szczepu 1173-P2 ; proszek i rozpuszczalnik do sporządzania zawiesiny do podawania do pęcherza moczowego  1 fiol. + system z rozp. 50 ml                                      Fiolka z proszkiem z gumowym korkiem i system do rekonstytucji i podawania : worek z PCV z łącznikami do fiolki i cewnika z rozpuszczalnikiem po 50ml , cewnik oraz łącznik stożkowy do Luer-Lock ( zgodnie z CHPL) , gwarantujące jałowe przygotowanie i podanie leku. Szpital nie posiada osobnego pomieszczenia i loży z nawiewem laminarnym typu A z przeznaczeniem do przygotowania leków biologicznych ,takich jak BCG</t>
  </si>
  <si>
    <t>Botox toksyna botulinowa tyou A 100 j.m. x 1 fiolka</t>
  </si>
  <si>
    <t xml:space="preserve">         </t>
  </si>
  <si>
    <t>Nadroparyna  0,3 ml.  x  10ampułkostrzyk.</t>
  </si>
  <si>
    <t>Nadroparyna  0,4 ml.  x  10ampułkostrzyk..</t>
  </si>
  <si>
    <t>Nadroparyna 0,6 ml.  x  10ampułkostrzyk.</t>
  </si>
  <si>
    <t>Nadroparyna  0,8 ml.  x  10ampułkostrzyk.</t>
  </si>
  <si>
    <t xml:space="preserve"> RAZEM</t>
  </si>
  <si>
    <t xml:space="preserve"> Dopuszcza się awaryjne stosowanie zamienników pod warunkiem tego sammego składu chemicznego i tego samego zakresu rejestracji</t>
  </si>
  <si>
    <t xml:space="preserve">Lp. </t>
  </si>
  <si>
    <t>Opis przedmiotu zamówienia</t>
  </si>
  <si>
    <t>Jedn. wymag</t>
  </si>
  <si>
    <t>Cena netto jednostki</t>
  </si>
  <si>
    <t>Cena brutto jednostkowa</t>
  </si>
  <si>
    <t xml:space="preserve">Wartość Netto </t>
  </si>
  <si>
    <t xml:space="preserve">Wartość brutto </t>
  </si>
  <si>
    <t>Amantadyna 200mg/500ml a 500 ml x 10 szt</t>
  </si>
  <si>
    <t>Ornithini aspartas 5g/10ml x 10 amp.</t>
  </si>
  <si>
    <t xml:space="preserve">Insulinum degludecum + Insulinum aspartum 100 j./mlroztwór do wstrzykiwań 5 wkładów 3 ml Penfill, </t>
  </si>
  <si>
    <t xml:space="preserve">Insulinum degludecum 200 j./ml roztwór do wstrzykiwań 3 wstrzykiwaczy 3 ml </t>
  </si>
  <si>
    <t>Insulina zawierająca 25 %  roztworu insuliny lispro i  75 % zawiesiny protaminowej insuliny lispro.100 j./ml zawiesina do wstrzykiwań 5 wkładów 3 ml,</t>
  </si>
  <si>
    <t>Insulina zawierająca 50 %  roztworu insuliny lispro i  50 % zawiesiny protaminowej insuliny lispro.100 j./ml zawiesina do wstrzykiwań 5 wkładów 3 ml,</t>
  </si>
  <si>
    <r>
      <t>Insulina lispro roztwór do wstrzykiwań; 100 j./ml; 5 wkładów 3 ml otrzymywana metodą rekombinacji
DNA</t>
    </r>
    <r>
      <rPr>
        <b/>
        <sz val="12"/>
        <rFont val="Arial"/>
        <family val="2"/>
      </rPr>
      <t xml:space="preserve"> E.coli.</t>
    </r>
  </si>
  <si>
    <t xml:space="preserve">Insulina aspart roztwór do wstrzykiwań; 100 j./ml; 10 wkładów 3 ml </t>
  </si>
  <si>
    <t>Insulina aspart + insulina aspart protaminowa zawiesina do wstrzykiwań; 100 j./ml (zawiera: 30% rozpuszczalnej insuliny aspart, 70% insuliny aspart krystalizowanej z protaminą); 10 wkładów 3 ml</t>
  </si>
  <si>
    <t>Insulina aspart + insulina aspart protaminowa zawiesina do wstrzykiwań; 100 j./ml (zawiera: 50% rozpuszczalnej insuliny aspart, 50% insuliny aspart krystalizowanej z protaminą); 10 wkładów 3 ml</t>
  </si>
  <si>
    <t xml:space="preserve">Insulina detemir roztwór do wstrzykiwań; 100 j./ml; 10 wkładów 3 ml Penfill </t>
  </si>
  <si>
    <t xml:space="preserve">Insulina glargine 100 j./ml; 10 wkładów 3 ml </t>
  </si>
  <si>
    <t xml:space="preserve">Insulina glargine 300 j./ml; 10 wkładów  1,5 ml </t>
  </si>
  <si>
    <t>Fentanylum TTS 25 µg/h x 5 plastrów</t>
  </si>
  <si>
    <t>Fentanylum TTS 50 µg/h x 5 plastrów</t>
  </si>
  <si>
    <t>Fentanylum 0,1mg/2ml x 50 amp</t>
  </si>
  <si>
    <t>Fentanylum 0,05 mg/ml 50 amp x 10ml</t>
  </si>
  <si>
    <t xml:space="preserve">Methadon syrop; 1 mg/ml (0,1%); 1 butelka 100 ml </t>
  </si>
  <si>
    <t>Morphini sulfas 0,01 x 10 amp</t>
  </si>
  <si>
    <t>Morphini sulfas 0,02 x 10 amp</t>
  </si>
  <si>
    <t>Morphini sulfas 0,1% Spinal x 10 amp</t>
  </si>
  <si>
    <t xml:space="preserve">Morphini sulfas 10 mg tabletki powlekane o zmodyfikowanym uwalnianiu x 60 tabl </t>
  </si>
  <si>
    <t xml:space="preserve">Morphini sulfas 20 mg tabletki powlekane o zmodyfikowanym uwalnianiu x 60 tabl </t>
  </si>
  <si>
    <t xml:space="preserve">Morphini sulfas 30 mg tabletki powlekane o zmodyfikowanym uwalnianiu x 60 tabl </t>
  </si>
  <si>
    <t xml:space="preserve">Morphini sulfas 100 mg tabletki powlekane o zmodyfikowanym uwalnianiu x 60 tabl </t>
  </si>
  <si>
    <t>Oxycodoni hydrochloridum 10 mg/ml a 2ml x 10 amp</t>
  </si>
  <si>
    <t>Oxycodoni hydrochloridum 10 mg/ml a 1ml x 10 amp</t>
  </si>
  <si>
    <t>Oxycodoni hydrochloridum 50 mg/ml a 1ml x 5 amp</t>
  </si>
  <si>
    <t>Oxycontin 10 mg x 60 tabl o przedł. uwalnianiu</t>
  </si>
  <si>
    <t>Remifentanilum 0,001x 5 fiol</t>
  </si>
  <si>
    <t>Alprazolam 0,5 mg x 30 tabl</t>
  </si>
  <si>
    <t>Alprazolam 1mg x 30 tabl</t>
  </si>
  <si>
    <t>Buprenorphinum 0,3mg/1ml x 5 amp</t>
  </si>
  <si>
    <t>Buprenorphinum 35 mcg/h (20 mg)system transdermalny, plaster x 5 plast</t>
  </si>
  <si>
    <t>Buprenorphinum 52,5 mcg/h (30 mg)system transdermalny, plaster x 5 plast</t>
  </si>
  <si>
    <t>Buprenorphinum 70 mcg/h (40 mg)system transdermalny, plaster x 5 plast</t>
  </si>
  <si>
    <t>Clonazepam 0,5mg x 30 tabl</t>
  </si>
  <si>
    <t>Clonazepam 1mg/1ml x10 amp</t>
  </si>
  <si>
    <t>Clonazepam 2 mg x 30 tabl</t>
  </si>
  <si>
    <t>Diazepam Rectubes 10mg/2,5ml 
x 5 wlewek</t>
  </si>
  <si>
    <t>Diazepam Rectubes 5mg/2,5ml 
x 5 wlewek</t>
  </si>
  <si>
    <t>Diazepamum 10 mg x 5 amp</t>
  </si>
  <si>
    <t>Diazepamum 10 mg x 50 amp</t>
  </si>
  <si>
    <t>Diazepamum 2 mg x 20 tabl</t>
  </si>
  <si>
    <t>Diazepamum 5 mg x 20 tabl powl</t>
  </si>
  <si>
    <t>Ephedrinum HCl 0,025g/1ml x10 amp</t>
  </si>
  <si>
    <t>Estazolamum 2 mg x 20 tabl</t>
  </si>
  <si>
    <t>Lorazepamum 1mg x 25 draż</t>
  </si>
  <si>
    <t>Lorazepamum 2,5 mg x 25 draż</t>
  </si>
  <si>
    <t>Medazepam 0,01 x 20 tabl</t>
  </si>
  <si>
    <t>Midazolamum 15 mg x 100 tabl powl.</t>
  </si>
  <si>
    <t>Midazolamum 7,5mg x 10 tabl powl.</t>
  </si>
  <si>
    <t>Nitrazepamum 5 mg x 20 tabl</t>
  </si>
  <si>
    <t>Oxazepamum 10 mg x 20 tabl</t>
  </si>
  <si>
    <t>Phenobarbitalum 0,015 x 10 tabl</t>
  </si>
  <si>
    <t>Phenobarbitalum 0,1x10 tabl</t>
  </si>
  <si>
    <t>Temazepamum 10 mg x 20 tabl</t>
  </si>
  <si>
    <t>Zolpidem 10 mg x 30 tabl powl.</t>
  </si>
  <si>
    <t>Dopuszcza się  stosowanie zamienników pod warunkiem tego samego zakresu rejestracji.</t>
  </si>
  <si>
    <t xml:space="preserve">Suma </t>
  </si>
  <si>
    <t>Ampicillinum + Sulbactamum 2 g + 1 g g proszek do sporządzania roztworu do wstrzykiwań i infuzji x 1 fiol</t>
  </si>
  <si>
    <t>Ampicillinum + Sulbactamum 1 g + 0,5 g g proszek do sporządzania roztworu do wstrzykiwań i infuzji x 1 fiol</t>
  </si>
  <si>
    <t>Ampicylina  500mg x 1 fiol</t>
  </si>
  <si>
    <t>Ampicylina 1000mg x 1 fiol</t>
  </si>
  <si>
    <t>Ampicylina 2000mg x 1 fiol</t>
  </si>
  <si>
    <t xml:space="preserve">Amoxicillinum + Acidum clavulanicum 2000mg+200mg x 1fiol   </t>
  </si>
  <si>
    <t>Cloxacillinum 1000mg x 1fiol</t>
  </si>
  <si>
    <t>Cloxacillinum 2000mg x 1fiol</t>
  </si>
  <si>
    <t>Cloxacillinum 500mg x 16  tabl  powl</t>
  </si>
  <si>
    <t>Colistin 1mln.j.m x 20 fiol</t>
  </si>
  <si>
    <t>Doxycyclinum 0,1g x 10 amp</t>
  </si>
  <si>
    <t>Doxycyclinum 0,1g x 10 kaps</t>
  </si>
  <si>
    <t>Neomycinum 0,25 x 16 tabl</t>
  </si>
  <si>
    <t>Nystatyna 500 tys.j.x 16 tabl.dojelitowe</t>
  </si>
  <si>
    <t>Nystatyna zawiesina
100 000 IU/ml zawiesina doustna 24 ml</t>
  </si>
  <si>
    <t>Penicillinum crist.3mln j. x 1 fiol</t>
  </si>
  <si>
    <t>Cefazolinum 1g x 1 fiol</t>
  </si>
  <si>
    <t>Cefotaxime inj. 1g x 1 fiol</t>
  </si>
  <si>
    <t>Ceftazidym 1,0 x 1 fiol</t>
  </si>
  <si>
    <t>Ceftazidym 2,0 x 1 fiol</t>
  </si>
  <si>
    <t>Ceftriaxone inj.1g x 1 szt</t>
  </si>
  <si>
    <t>Ceftriaxone inj.2g x 1 szt</t>
  </si>
  <si>
    <t>Cefuroxim  inj. 0,75 x 1 fiol</t>
  </si>
  <si>
    <t>Cefuroxim  inj. 1,5 x 1 fiol</t>
  </si>
  <si>
    <t>Ciprofloxacinum 250mg x 10 tabl powl.</t>
  </si>
  <si>
    <t>Ciprofloxacinum 500mg x 10 tabl powl.</t>
  </si>
  <si>
    <t>Ciprofloxacyna 100 mg/50 ml x 20 szt</t>
  </si>
  <si>
    <t>Ciprofloxacyna 200 mg/100 ml x 40 poj</t>
  </si>
  <si>
    <t>Ciprofloxacyna 400 mg/200 ml x 20 poj</t>
  </si>
  <si>
    <t>Linezolid 2mg/ml x 300 ml 
x 1 worków/butelek do inf.</t>
  </si>
  <si>
    <t>Amoxicillinum + Acidum clavulanicum   proszek do sporządzania zawiesiny doustnej 0,457/5ml  70ml</t>
  </si>
  <si>
    <t>Amoxicillinum 0,5 x 20 tabl powl</t>
  </si>
  <si>
    <t>Amoxicillinum 1,0 x 16 tabl powl</t>
  </si>
  <si>
    <t>Cefazolin sodium 1g x 10 fiol</t>
  </si>
  <si>
    <t>Clindamycinum 300mg x 16 caps</t>
  </si>
  <si>
    <t>Clindamycinum 300mg/2ml x 5amp</t>
  </si>
  <si>
    <t>Vancomycinum  0,5 x 1 fiol
z zarejestrowaną możliwością podania doustnego</t>
  </si>
  <si>
    <t>Vancomycinum  1,0 x 1 fiol
z zarejestrowaną możliwością podania doustnego</t>
  </si>
  <si>
    <t>Fluconazole 200 mg/100 ml x 10 butelek</t>
  </si>
  <si>
    <t>Imipenem/Cilastatin 500mg x 10 fiol</t>
  </si>
  <si>
    <t>Meropenem 0,5 x 10 fiol</t>
  </si>
  <si>
    <t>Meropenem 1,0 x 10 fiol</t>
  </si>
  <si>
    <t>Lewofloksacyna  roztwór do infuzji 5 mg/ml  100 ml x 10 butelek</t>
  </si>
  <si>
    <t>Lewofloksacyna  roztwór do infuzji 5 mg/ml  50 ml x 10 butelek</t>
  </si>
  <si>
    <t xml:space="preserve">Lewofloksacyna 500 x 10 tabl powlekanych
</t>
  </si>
  <si>
    <t>Piperacilin/Tazobactam 2g + 0,25g x 10 fiol</t>
  </si>
  <si>
    <t>Piperacillin/Tazobactam 4g + 0,5g x 10 fiol.</t>
  </si>
  <si>
    <t>Cefoperazonum + Sulbactamum 1000 mg + 1000 mg proszek do sporządzania roztworu do wstrzykiwań i infuzji x 1 fiol</t>
  </si>
  <si>
    <t>Clarithromycinum 0,5 x 14 tabl.powl.</t>
  </si>
  <si>
    <t>Clarithromycinum 500 mg x 1 fiol</t>
  </si>
  <si>
    <t>Clindanycinum 150 mg x 16 kaps.</t>
  </si>
  <si>
    <t>Gentamycinum 80mg/2ml iv.i in x 10 amp</t>
  </si>
  <si>
    <t>Lamivudinum + Zidovudinum 0,15 +0,3 x 60 tabl powl.</t>
  </si>
  <si>
    <t>Lincomycinum 500mg x 12 kaps</t>
  </si>
  <si>
    <t>Lincomycinum 600mg/2ml x 1fiol</t>
  </si>
  <si>
    <t>Lopinavirum + Ritonavirum 200 mg + 50 mg tabletki powlekane x 120 tabl</t>
  </si>
  <si>
    <t>Norfloxacinumum  0,4g x 20 tabl powl</t>
  </si>
  <si>
    <t>Streptomicin sulfat fiol. 1g inj. x 1 fiol +1 amp rozp.</t>
  </si>
  <si>
    <t>Worykonazol 200 mg x 20 tabl powl</t>
  </si>
  <si>
    <t>Dopuszcza się stosowanie zamienników pod warunkiem tego samego zakresu rejestracji</t>
  </si>
  <si>
    <t xml:space="preserve">Ilość K </t>
  </si>
  <si>
    <t>Gąbka kolagenowa z garamycyną 
10cm x10 cm x 0,5 cm</t>
  </si>
  <si>
    <t>szt.</t>
  </si>
  <si>
    <t xml:space="preserve">Lp </t>
  </si>
  <si>
    <t>Albuminy 20% 100ml</t>
  </si>
  <si>
    <t>flakon</t>
  </si>
  <si>
    <t>Albuminy 20% 50ml</t>
  </si>
  <si>
    <t xml:space="preserve">Paracetamolum 10mg/ml x 100 ml x 10 </t>
  </si>
  <si>
    <t xml:space="preserve">Paracetamolum 10mg/ml x 50 ml  x 10 </t>
  </si>
  <si>
    <t>Ibuprofen 200 mg/50 ml x 20 butelek</t>
  </si>
  <si>
    <t>Ibuprofen 400 mg/100 ml x 20 butelek</t>
  </si>
  <si>
    <t>Ibuprofen 600 mg/100 ml x 20 butelek</t>
  </si>
  <si>
    <t xml:space="preserve">Kompletna dieta polimeryczna, 1 kcal/1ml, bezsmakowa do podaży przez zgłębnik, bezresztkowa, oparta wyłacznie na 4 rodzajach białka: kazeina,serwatka, soja, groch. </t>
  </si>
  <si>
    <t>Worek lub butelka1000 ml</t>
  </si>
  <si>
    <t>Butelka 500 ml</t>
  </si>
  <si>
    <t xml:space="preserve">Kompletna dieta polimeryczna, 1,5 kcal/1ml, bezsmakowa do podaży przez zgłębnik, bezresztkowa, oparta wyłacznie na 4 rodzajach białka: kazeina,serwatka, soja, groch. </t>
  </si>
  <si>
    <t>Butelka 1000 ml</t>
  </si>
  <si>
    <t xml:space="preserve">Kompletna dieta polimeryczna, 1 kcal/1ml, bezsmakowa do podaży przez zgłębnik, bogatoresztkowa, oparta wyłacznie na 4 rodzajach białka: kazeina,serwatka, soja, groch. Dieta bogatoresztkowa zawierająca 6 rodzajów błonnika </t>
  </si>
  <si>
    <t>Worek lub butelka  1000 ml</t>
  </si>
  <si>
    <t xml:space="preserve">Kompletna dieta normokaloryczna bogatoresztkowa, normalizująca glikemię, 1,03kcl/ml, bez zawartości laktozy, 6 rodzajów błonnika. Oparta wyłacznie na białku sojowym. </t>
  </si>
  <si>
    <t>Dieta kompletna pod względem odżywczym, dedykowana pacjentom w ciężkim stanie, w stresie metabolicznym , wysokobiałkowa, 7,5g białka/100ml , w oparciu o  kazeinę,serwatka,groch i soję, hiperkaloryczna ( 1,28 kcal/ml), bogatoresztkowa, klinicznie wolna od laktozy,  o osmolarności 270 mOsmol/l,</t>
  </si>
  <si>
    <t>Worek lub butelka 500 ml</t>
  </si>
  <si>
    <t xml:space="preserve">Dieta peptydowa, kompletna pod względem odżywczym , normokaloryczna, bezresztkowa, klinicznie wolna od laktozy, której źródło węglowodanów stanowią maltodekstryny, peptydowa 4g białka/100 ml z serwatki, niskotłuszczowa - 1,7 g/100ml, o osmolarności 455 mosmol/l, </t>
  </si>
  <si>
    <t>Dieta kompletna pod względem odżywczym , wysokobiałkowa, 6,3 g białka/100ml , w oparciu o białko kazeinowe,, hiperkaloryczna ( 1,25 kcal/ml), bezresztkowa, klinicznie wolna od laktozy, o osmolarności 275 mOsmol/l,</t>
  </si>
  <si>
    <t>Worek lub butelka 1000 ml</t>
  </si>
  <si>
    <t>Dieta kompletna pod względem odżywczym o smaku waniliowym, normalizująca glikemię o niskim indeksie glikemicznym, hiperkaloryczna (1,5 kcal/ml), bogatobiałkowa (powyżej 20% energii z białka), oparta na mieszaninie białek sojowego i kazieiny w proporcjach 40:60, zawartość białka 7,7g/100 ml, zawierająca 6 rodzajów błonnika rozpuszczalnego i nierozpuszczalnego w proporcjach 80:20, zawartość błonnika 1,5g/100 ml, obniżony współczynnik oddechowy (powyżej 46% energii z tłuszczu), dieta z zawartością oleju rybiego, klinicznie wolna od laktozy, bez zawartości fruktozy o osmolarności 395 mOsmol/l,</t>
  </si>
  <si>
    <t xml:space="preserve">Worek lub butelka 1000 ml </t>
  </si>
  <si>
    <t xml:space="preserve">Dieta cząstkowa, wysokobiałkowa o niskiej zawartości tłuszczu, neutralnym smaku, jako dodatek do diety kuchennej lub przemysłowej </t>
  </si>
  <si>
    <t>Puszka 225 g</t>
  </si>
  <si>
    <t xml:space="preserve">Dieta kompletna pod względem odżywczym, normokaloryczna (1,04 kcal/ml) ,wspomagająca leczenie ran i odleżyn , bogatoresztkowa, oparta na białku kazeinowym i sojowym, klinicznie wolna do laktozy, z zawartością argininy 0,85 g/ 100 ml ,o osmolarności 315 mosmol/l, </t>
  </si>
  <si>
    <t>Opakowanie
4 x 125 butelka</t>
  </si>
  <si>
    <t>Opakowanie 
4 x 125 butelka</t>
  </si>
  <si>
    <t>Dieta kompletna pod względem odżywczym, wysokobiałkowa, zawartość białka 10g/100ml (serwatka, kazeina, groch, soja), węglowodany 10,4g/100ml, tłuszcze 4,9g/100ml, hiperkaloryczna (1,26kcal/ml), bezresztkowa, wolna od laktozy (&lt;0,025g/100ml), % energii z białka 32%, węglowodanów 33%, tłuszczu 35%, o osmolarności 275mOsmol/l, w opakowaniu butelka 500ml</t>
  </si>
  <si>
    <t>Dieta wspomagająca leczenie odleżyn i ran, kompletna,bezresztkowa, hiperkaloryczna ( 1,24 kcal/ml) ,bezglutenowa, zawierająca argininę przyspieszającą gojenie ran,  zwiększona zawartość przeciwutleniaczy ( wit C i E, karotenoidów, cynku) , zawartość białka 8,8 g /100ml,w trzech smakach: truskawkowy, czekoladowy, waniliowy</t>
  </si>
  <si>
    <t xml:space="preserve">Opakowanie 4 x 200 ml butelka </t>
  </si>
  <si>
    <t xml:space="preserve">Dieta normalizująca glikemię,kompletna, normokaloryczna ( 1,04 kcal/ml) skąd sprzyjający utrzymaniu niskiej glikemii, nie zawiera sacharozy, zwiększona zawartość przeciwutleniaczy ( wit C i E, karotenoidów, selenu), bezglutenowa,zawartośc białka 4,9g/100ml,węglowodany 11,7 g/100ml, 19 % energii z białka, o osmolarności 365 mOsmol/l, </t>
  </si>
  <si>
    <t xml:space="preserve">Dieta kompletna w płynia dla pacjentów z chorobą nowotworową, polimeryczna, hiperkaloryczna (2,45 kcal/min); zawartość białka min. 14,6g/100ml, zawiera kwasy tłuszczowe OMEGA-3 z oleju rybiego: EPA - min. 8,8 mg/ml; DHA - min 5,85 mg/ml, do podaży doustnej, w opakowaniu 4x125mm, o osmolarności 750 mOsmol/l, w dwóch smakach (truskawkowo-malinowy, brzoskwinia-mango) </t>
  </si>
  <si>
    <t>Produkt do szybkiego zagęszczania płynów(napojów i pokarmów). Zawiera gumę ksantanową i gumę guar,oraz maltodekstryny, nie zawiera skrobi. Wykazuje oporność na działanie amylazy, co pozwala chronić przed aktywnością tego enzymu w jamie ustnej. Produkt dedykowany dla pacjentów z dysfagią (trudności z przełykaniem). Energetyczność: 2,9kcal/1g, zawiera węglowodany 0,58g/1g, oraz błonnik 0,28g/1g. Produkt bezglutenowy, nie zawiera laktozy.</t>
  </si>
  <si>
    <t xml:space="preserve">Proszek 175 g. </t>
  </si>
  <si>
    <t xml:space="preserve">Postępowanie dietetyczne u pacjentów w okresie przedoperacyjnym. Białko 0 g/100 ml. Węglowodany 12,6 g/100 ml (maltodekstryny). Tłuszcz 0 g/100 ml. Składniki mineralne. Osmolarność 240 mOsm/l Wartość energetyczna 50 kcal/100 ml; </t>
  </si>
  <si>
    <r>
      <t xml:space="preserve">Strzykawka 3częściowa, enteralna ENFit, </t>
    </r>
    <r>
      <rPr>
        <b/>
        <sz val="10"/>
        <rFont val="Arial"/>
        <family val="2"/>
      </rPr>
      <t>20 ml</t>
    </r>
    <r>
      <rPr>
        <sz val="10"/>
        <rFont val="Arial"/>
        <family val="2"/>
      </rPr>
      <t xml:space="preserve">  ENFIT. Przeznaczna do podawania żywienia dojelitowego.</t>
    </r>
  </si>
  <si>
    <r>
      <t xml:space="preserve">Strzykawka 3częściowa, enteralna ENFit, </t>
    </r>
    <r>
      <rPr>
        <b/>
        <sz val="10"/>
        <rFont val="Arial"/>
        <family val="2"/>
      </rPr>
      <t>60 ml</t>
    </r>
    <r>
      <rPr>
        <sz val="10"/>
        <rFont val="Arial"/>
        <family val="2"/>
      </rPr>
      <t xml:space="preserve">  ENFIT. Przeznaczna do podawania żywienia dojelitowego.</t>
    </r>
  </si>
  <si>
    <t>Nakrętka z męskim gwintem enfit służąca do zamknięcia strzykawki ENFIT</t>
  </si>
  <si>
    <t>Konektor do połączenia strzykawki EnFit  ze zgłębnikiem, gastrostomią EnLock.Opakowanie po 30 szt</t>
  </si>
  <si>
    <t>Konektor do połączenia do zestawu EnFit, strzykawki EnLock.Opakowanie po 30 szt</t>
  </si>
  <si>
    <t xml:space="preserve">Zgłębnik gastrostomijny zakładany techniką "pull" pod kontrolą endoskopii, nie wymagający interwencji na otwartej jamie brzusznej. Rozmiary zgłębnika Ch 10, 14, 18  dł. 40 cm. Zgłębnik wykonany z miękkiego, przezroczystego poliuretanu (Carbotane®), nietwardniejącego przy dłuższym stosowaniu. Zestaw zawiera: przezroczysty, poliuretanowy zgłębnik o długości 40 cm z wewnętrznym dyskiem mocującym składającym się z silikonu (3 płatki koniczynki cieniodajne w promieniach RTG)zakończony złączem ENFIT służącym do łączenia z zestawami do podaży diet Flocare®. </t>
  </si>
  <si>
    <t>Zgłębnik nosowy, przeznaczony do żywienia dożołądkowego lub dojelitowego.  Bliższy koniec zgłębnika zakończony złączem ENFIT służącym do łączenia z zestawami do podaży diet Flocare®. Zgłębnik wykonany z miękkiego, przezroczystego poliuretanu, Zgłębnik jednorazowego użytku,posiada  trzy cieniodajne linie kontrastujące w promieniach RTG, nie zawiera DEHP, nie zawiera lateksu, . W rozmiarach,          8/ 110cm, 10/110cm, 12/110 cm, 16/110 cm, 18/110 cm</t>
  </si>
  <si>
    <t>Zgłębnik nosowo-jelitowy przeznaczony do żywienia dojelitowego bezpośrednio do jelita lub dwunastnicy. Rozmiar zgłębnika Ch 10/145 cm. Bliższy koniec zgłębnika zakończony złączem ENFIT służącym do łączenia z zestawami do podaży diet Flocare®. Zgłębnik posiada specjalną opatentowaną spiralę Bengmark®, która po usunięciu prowadnicy przyjmując spiralny kształt ułatwia przemieszczanie się przez oddźwiernik do jelita i dopasowuje swój kształt do przewodu pokarmowego, tworząc w jelicie pętlę mocującą.</t>
  </si>
  <si>
    <t xml:space="preserve">Zgłębnik nosowo-żołądkowy z prowadnicą, wykonany z poliuretanu (PUR) przeznaczony do żywienia wyposażony w dwa porty: port żywieniowy ze złączem ENFit oraz dodatkowy port do odbarczania przeznaczony do ewakuacji treści żołądka. Cieniodajny w promieniach RTG. Rozmiar zgłębnika Ch 14/110 cm. Nie zawiera lateksu. </t>
  </si>
  <si>
    <t xml:space="preserve"> Zestaw do przetoczeń płynów infuzyjnych, preparatów osoczozastepczych, żywienia pozajelitowego z precyzyjnym regulatorem niezależnym od drenu i zastawką antyrefluksową.</t>
  </si>
  <si>
    <t>Zestaw do żywienia dojelitowego do połączenia opakowania diety (butelek 500 ml ) ze zgłębnikiem, umożliwiający żywienie pacjenta metodą ciągłego wlewu kroplowego (metoda grawitacyjna). Zestaw ze złączem i portem medycznym ENFit, zaopatrzony w koszyczek umozliwiający zawieszenie butelki na stojaku.</t>
  </si>
  <si>
    <t>Zestaw do żywienia dojelitowego służący do połączenia worka z dietą (opakowanie miękkie typu Pack) ze zgłębnikiem, umożliwiający żywienie pacjenta metodą ciągłego wlewu kroplowego (metoda grawitacyjna). Zestaw ze złączem i portem medycznym ENFit.</t>
  </si>
  <si>
    <t xml:space="preserve">Dieta normokaloryczna  1,1 kcl/ml z dodatkiem rozpuszczalnego błonnika PHGG -2 g/100 ml, kompletna pod względem odżywczym. Źródłem białka jest kazeina 4,8g/100ml. Dla pacjentów z zaburzeniami metabolizmu glukozy.
</t>
  </si>
  <si>
    <t xml:space="preserve">Dieta kompletna pod względem odżywczym, wysokoenergetyczna (1,5 kcal/ml), wysokobiałkowa (48g/500 ml), z dodatkiem rozpuszczalnego błonnika PHGG 2,2g/100ml. 19% tłuszczów w postaci MCT.
</t>
  </si>
  <si>
    <t xml:space="preserve">Dieta kompletna pod względem odżywczym, 1kcl/ml kompletna pod względem odżywczym,4g białka/100ml płynna dieta peptydowa, źródłem białka jest serwatka, bogata w kwasy tłuszczowe  MCT- 70%. Do podawania doustnie lub przez zgłębnik. Osmolarność 220 mOsm/I. Opakowanie  butelka SmartFlex 500 ml.
</t>
  </si>
  <si>
    <t xml:space="preserve">Płynna dieta peptydowa kompletna pod względem odżywczym, wysokoenergetyczna (1,5 kcal/ml) i wysokobiałkowa (47g/500ml), bogata w kwasy tłuszczowe omega-3. 50% tłuszczów w postaci MCT. </t>
  </si>
  <si>
    <t xml:space="preserve">Płynna dieta peptydowa pod względem odżywczym, normokaloryczna (1 kcal/ml), wysokobiałkowa
46g/500ml (37% energii z białka). Niska zawartość węglowodanów (29% energii). </t>
  </si>
  <si>
    <t xml:space="preserve">Dieta normokaloryczna (1 kcal/ml), zawierająca nukleotydy, kwasy tłuszczowe omega-3 i argininę oraz MCT. Źródłem białka jest kazeina, wolna L- arginina. Kompletne pod względem odżywczym. Osmolarność 298 mOsm/l </t>
  </si>
  <si>
    <t xml:space="preserve">Dieta normokaloryczna, ubogoresztkowa, kompletna pod względem odżywczym. Jedynym źródłem białka jest białko kazeinowe. Min. 16% energii pochodzi z  białka, 30% energii pochodzi z tłuszczy. Osmolarność:  239 mOsm/l. </t>
  </si>
  <si>
    <t xml:space="preserve">Dieta hiperkaloryczna (1,3 kcal/1ml), wysokobiałkowa (6,7 g/100 ml), ubogo resztkowa, kompletna pod względem odżywczym. Jedynym źródłem białka jest białko kazeinowe. Min 21% energii pochodzi z  białka, 30 % energii pochodzi z tłuszczy, a min. 49% energii pochodzi z węglowodanów.Osmolarność  283 mOsm/l. </t>
  </si>
  <si>
    <t>Dieta normokaloryczna z dodatkiem błonnika (50% rozpuszczalny 50% nierozpuszczalny), kompletna pod względem odżywczym. Jedynym źródłem białka jest białko kazeinowe -min 15% energii pochodzi z  białka. Osmolarność  266 mOsm/l.</t>
  </si>
  <si>
    <t xml:space="preserve">Dieta hiperkaloryczna 1,6 kcal/1ml, kompletna pod względem odżywczym. Jedynym źródłem białka jest białko kazeinowe. Osmolarność  372 mOsm/l. </t>
  </si>
  <si>
    <t xml:space="preserve">Dietetyczny środek spożywczy specjalnego przeznaczenia medycznego, niekompletny pod względem odżywczym. Białko kazeinowe. Wartość odżywcza pochodząca z białka to 97% kcal, węglowodany 1% kcal, tłuszcz 2% kcal. </t>
  </si>
  <si>
    <t>Puszka 400g</t>
  </si>
  <si>
    <t xml:space="preserve">Dieta kompletna pod względem odżywczym, wysokoenergetyczna (2 kcal / ml), wysokobiałkowa 10g białka/100ml (20% en z białka).Źródłem białka są białka mleka, tłuszcze MCT stanowią 40% puli tłuszczów, wysoka zawartość EPA+DHA (300 mg / 100 ml).Osmolarność 360 mOsm / l. </t>
  </si>
  <si>
    <t>Dieta kompletna pod względem odżywczym, wysokoenergetyczna (2 kcal / ml), wysokobiałkowa 10g białka/100ml  (20% en z białka).Źródłem białka są białka mleka, tłuszcze MCT stanowią 40% puli tłuszczów, wysoka zawartość EPA+DHA (300 mg / 100 ml)z rozpuszczalnym i nierozpuszczalnym błonnikiem (50:50). osmolarność 395mOsm / l.</t>
  </si>
  <si>
    <r>
      <t>Dieta hiperkaloryczna (2,0 kcal/ml),białkowa (18g/200ml)</t>
    </r>
    <r>
      <rPr>
        <u val="single"/>
        <sz val="10"/>
        <rFont val="Arial"/>
        <family val="2"/>
      </rPr>
      <t xml:space="preserve"> bez błonnika,</t>
    </r>
    <r>
      <rPr>
        <sz val="10"/>
        <rFont val="Arial"/>
        <family val="2"/>
      </rPr>
      <t xml:space="preserve"> kompletna pod względem odżywczym.  Osmolarność 520 mOsm/l. </t>
    </r>
  </si>
  <si>
    <t>Opakowanie 
4 x Butelka 200 ml</t>
  </si>
  <si>
    <r>
      <t xml:space="preserve">Dieta hiperkaloryczna (1,25 kcal/ml), wysokobiałkowa (18,8g/200ml), kompletna pod względem odżywczym.  </t>
    </r>
    <r>
      <rPr>
        <u val="single"/>
        <sz val="10"/>
        <rFont val="Arial"/>
        <family val="2"/>
      </rPr>
      <t>Dieta bezglutenowa</t>
    </r>
    <r>
      <rPr>
        <sz val="10"/>
        <rFont val="Arial"/>
        <family val="2"/>
      </rPr>
      <t xml:space="preserve">. Osmolarność 390 mOsm/l </t>
    </r>
  </si>
  <si>
    <r>
      <t>Dieta kompletna zawiera kwasy tłuszczowe omega-3, argininę i nukleotydy 1,44 kcal/ml wysokobiałkowa 18g/237ml.Dla pacjentów chirurgicznych w okresie okołooperacyjnym, np.</t>
    </r>
    <r>
      <rPr>
        <u val="single"/>
        <sz val="10"/>
        <rFont val="Arial"/>
        <family val="2"/>
      </rPr>
      <t xml:space="preserve"> z odleżynami czy trudno gojącymi się ranami</t>
    </r>
  </si>
  <si>
    <t>Opakowanie 
3 x 237 ml  butelka</t>
  </si>
  <si>
    <t>Uniwersalny zestaw do żywienia dojelitowego przy użyciu pompy Compat ELLA.</t>
  </si>
  <si>
    <t>Uniwersalny zestaw do żywienia dojelitowego metodą grawitacyjną do użycia w celu bezpośredniego połączenia opakowania diety w butelkach ze zgłębnikiem (zestaw zawierający łącznik ENFit i ENLock oraz łącznik strzykawkowy Oral/Luer )</t>
  </si>
  <si>
    <t xml:space="preserve">                                                                                                                                                                                </t>
  </si>
  <si>
    <t>Lp</t>
  </si>
  <si>
    <t>Cena jednostowa netto</t>
  </si>
  <si>
    <t>Cena jednostowa brutto</t>
  </si>
  <si>
    <t xml:space="preserve">Wartość netto </t>
  </si>
  <si>
    <r>
      <t xml:space="preserve">Worek trzykomorowy
 do podawania do żył centralnych, zawierający roztwór aminokwasów, olej rybi, LCT, MCT, olej z oliwek, węglowodany i elektrolity. Objętość </t>
    </r>
    <r>
      <rPr>
        <b/>
        <sz val="11"/>
        <rFont val="Arial"/>
        <family val="2"/>
      </rPr>
      <t>1477 ml,</t>
    </r>
    <r>
      <rPr>
        <sz val="11"/>
        <rFont val="Arial"/>
        <family val="2"/>
      </rPr>
      <t xml:space="preserve"> zawartość azotu 12 g, energia niebiałkowa 1300 kcal.  </t>
    </r>
  </si>
  <si>
    <t>op x 4 worki</t>
  </si>
  <si>
    <r>
      <t>Worek trzykomorowy do podawania do żył centralnych, zawierający roztwór aminokwasów, olej rybi, LCT, MCT, olej z oliwek, węglowodany i elektrolity. Objętość</t>
    </r>
    <r>
      <rPr>
        <b/>
        <sz val="11"/>
        <rFont val="Arial"/>
        <family val="2"/>
      </rPr>
      <t xml:space="preserve"> 986 ml, </t>
    </r>
    <r>
      <rPr>
        <sz val="11"/>
        <rFont val="Arial"/>
        <family val="2"/>
      </rPr>
      <t xml:space="preserve">zawartość azotu 8 g, energia niebiałkowa 
900 kcal.  </t>
    </r>
  </si>
  <si>
    <r>
      <t>Worek trzykomorowy do podawania do żył obwodowych,  zawierający roztwór aminokwasów, 20% emulsję tłuszczową LCT, węglowodany i elektrolity. Objętość</t>
    </r>
    <r>
      <rPr>
        <b/>
        <sz val="11"/>
        <rFont val="Arial"/>
        <family val="2"/>
      </rPr>
      <t xml:space="preserve"> 1440 ml,</t>
    </r>
    <r>
      <rPr>
        <sz val="11"/>
        <rFont val="Arial"/>
        <family val="2"/>
      </rPr>
      <t xml:space="preserve"> zawartość azotu 5,4 g, energia niebiałkowa 900 kcal.  </t>
    </r>
  </si>
  <si>
    <r>
      <t xml:space="preserve">Worek trzykomorowy do podawania do żył obwodowych,  zawierający roztwór aminokwasów, 20% emulsję tłuszczową LCT, węglowodany i elektrolity. Objętość </t>
    </r>
    <r>
      <rPr>
        <b/>
        <sz val="11"/>
        <rFont val="Arial"/>
        <family val="2"/>
      </rPr>
      <t>1920 ml,</t>
    </r>
    <r>
      <rPr>
        <sz val="11"/>
        <rFont val="Arial"/>
        <family val="2"/>
      </rPr>
      <t xml:space="preserve"> zawartość azotu 7,2 g, energia niebiałkowa1200 kcal.  </t>
    </r>
  </si>
  <si>
    <t>Worek dwukomorowy do żywienia pozajelitowego drogą żyły obwodowej zawierający roztwór aminokwasów i glukozę o
zawartości azotu 5,7g.</t>
  </si>
  <si>
    <t xml:space="preserve"> op. 5 x worków
1000 m </t>
  </si>
  <si>
    <t>Worek trójkomorowy do żywienia pozajelitowego, przeznaczony do żyły centralnej, zawierający aminokwasy 48 g., glukozę 150g  oraz emulsję tłuszczową MCT/LCT w stosunku 1:1.</t>
  </si>
  <si>
    <t xml:space="preserve"> op. 5 x worków
1250 m </t>
  </si>
  <si>
    <t>Worek trójkomorowy do żywienia pozajelitowego, przeznaczony do żyły centralnej, zawierający aminokwasy 40 g, glukozę 80 g  oraz emulsję tłuszczową MCT/LCT w stosunku 1:1.</t>
  </si>
  <si>
    <t xml:space="preserve">Emulsja tłuszczowa zaierająca olej rybi, olej z oliwek olej LCT i MCT
</t>
  </si>
  <si>
    <t>op 10 x 500ml</t>
  </si>
  <si>
    <r>
      <t xml:space="preserve">Zestaw witamin rozpuszczalnych w wodzie i w tłuszczach </t>
    </r>
    <r>
      <rPr>
        <b/>
        <sz val="11"/>
        <rFont val="Arial"/>
        <family val="2"/>
      </rPr>
      <t>bez zawartości witaminy K</t>
    </r>
    <r>
      <rPr>
        <sz val="11"/>
        <rFont val="Arial"/>
        <family val="2"/>
      </rPr>
      <t xml:space="preserve"> x 10 fiol</t>
    </r>
  </si>
  <si>
    <t>Zestaw witamin rozpuszczalnych w wodzie x 10 fiol</t>
  </si>
  <si>
    <t>Zestaw witamin rozpuszczalnych w tłuszczach x 10 fiol</t>
  </si>
  <si>
    <r>
      <t xml:space="preserve">Zestaw witamin rozpuszczalnych w wodzie i w tłuszczach </t>
    </r>
    <r>
      <rPr>
        <b/>
        <sz val="11"/>
        <rFont val="Arial"/>
        <family val="2"/>
      </rPr>
      <t>z zawartoscią witaminy K</t>
    </r>
    <r>
      <rPr>
        <sz val="11"/>
        <rFont val="Arial"/>
        <family val="2"/>
      </rPr>
      <t xml:space="preserve"> x 10 fiol</t>
    </r>
  </si>
  <si>
    <t xml:space="preserve">Worek dwukomorowy worek do żywienia pozajelitowego do podawania drogą żył centralnych zawierający roztwór aminokwasów z tauryną. Zawartość azotu 12 g, objętość 1500 ml        </t>
  </si>
  <si>
    <t>Worek trzykomorowy do żywienia pozajelitowego  do podawania  centralnie , zawierający aminokwasy,  glukozę i emulsję tłuszczową. Zawartości azotu 9 g i energia niebiałkowa 840 kcal, objętość 1000 ml. Stosunek energii pozabiałkowej do azotu 93</t>
  </si>
  <si>
    <t>op x 6 worki</t>
  </si>
  <si>
    <t>Worek trzykomorowy do żywienia pozajelitowego  do podawania  centralnie , zawierający aminokwasy,  glukozę i emulsję tłuszczową.. Zawartości azotu 13,5 g i energia niebiałkowa 1260 kcal, objętość 1500 ml. Stosunek energii pozabiałkowej do azotu 93</t>
  </si>
  <si>
    <t>Aminokwasy specjalistyczne typu nephro 10% 500 ml</t>
  </si>
  <si>
    <t>butelka</t>
  </si>
  <si>
    <t>Aminokwasy specjalistyczne typu hepa 8% 500ml</t>
  </si>
  <si>
    <t xml:space="preserve">butelka </t>
  </si>
  <si>
    <t>Pierwiastki śladowe zawierających 9 pierwiastków w 10 ml x 20 ampułek</t>
  </si>
  <si>
    <t>Fosforany organiczne  20 ml x 20 ampułek</t>
  </si>
  <si>
    <t>Barium sulfuricum x 
1butelka 200 ml</t>
  </si>
  <si>
    <t>fl</t>
  </si>
  <si>
    <t>Gadovist 1,0 604,72mg/ml x 1 fiol 7,5ml</t>
  </si>
  <si>
    <t>Gadovist 1,0 604,72mg/ml x 10 fiol.10ml</t>
  </si>
  <si>
    <t>Omnipaque 300mg/1ml inj. 100 ml x 10 butelek</t>
  </si>
  <si>
    <t xml:space="preserve"> op</t>
  </si>
  <si>
    <t>Omnipaque 300mg/1ml inj. 500 ml x 6 butelek</t>
  </si>
  <si>
    <t>Omnipaque 350mg/1ml inj.100ml 
x 10 butelek</t>
  </si>
  <si>
    <t>Omnipaque 350mg/1ml inj.50ml 
x 10 butelek</t>
  </si>
  <si>
    <t>Omnipaque 350mg/1ml inj.500ml 
x 6 butelek</t>
  </si>
  <si>
    <t>Ultravist 300 inj. 20 ml x 10 fiolek</t>
  </si>
  <si>
    <t>Ultravist 300 inj. 50 ml 
x 10 butelek</t>
  </si>
  <si>
    <t>Ultravist 370 inj.200 ml 
X1 flak</t>
  </si>
  <si>
    <t>Visipaque 320mg/100ml 
x 10 butelek</t>
  </si>
  <si>
    <t xml:space="preserve">Ilość B </t>
  </si>
  <si>
    <t xml:space="preserve">Ilość P </t>
  </si>
  <si>
    <t>Wapno sodowane ze wskażnikiem zużycia,wyrób  medyczny
 x 4,5 kg (5 L )</t>
  </si>
  <si>
    <t xml:space="preserve"> Dopuszcza się  stosowanie zamienników</t>
  </si>
  <si>
    <t>Klej tkankowy Tisseel Lyo 4ml zestaw 2 fiol + 2 fiol rozp.</t>
  </si>
  <si>
    <t>zestaw</t>
  </si>
  <si>
    <t>Klej tkankowy Tisseel Lyo 2ml zestaw 2 fiol + 2 fiol rozp.</t>
  </si>
  <si>
    <t>Nazwa pakietu</t>
  </si>
  <si>
    <t>Torasemidum 20  5mg/ml x 4 ml x 5 amp</t>
  </si>
  <si>
    <t>Torasemidum 200 200mg/20ml x 5amp</t>
  </si>
  <si>
    <t>Ze względu na specyfikę szpitali, wymagana jest możliwość łączenia pozycji nr 27,28 z lekiem o nazwie Poltram w ampułkach.</t>
  </si>
  <si>
    <t>Noradrenalinum 4mg/4ml x 10 amp</t>
  </si>
  <si>
    <t>PAKIET  NR  9   AMPUŁKI   NADROPARYNA</t>
  </si>
  <si>
    <t>PAKIET NR 8   AMPUŁKI      BOTOX</t>
  </si>
  <si>
    <t>PAKIET NR 7   AMPUŁKI  F</t>
  </si>
  <si>
    <t>PAKIET NR 6    AMPUŁKI  RÓŻNE G</t>
  </si>
  <si>
    <t>PAKIET NR 10    INSULINY</t>
  </si>
  <si>
    <t>PAKIET NR 11  NARKOTYKI</t>
  </si>
  <si>
    <t>Dopuszcza się awaryjne stosowanie zamienników pod warunkiem tego samego zakresu rejestracji.Preparaty nr 2-8 muszą posiadać własne badania potwierdzające skuteczność i bezpieczeństwo w chirurgii,ortopedii,chorobach wewnętrznych oraz brak konieczności dodatkowego monitorowania.</t>
  </si>
  <si>
    <t xml:space="preserve">PAKIET NR 12   PSYCHOTROPY  </t>
  </si>
  <si>
    <t>PAKIET NR 13    ANTYBIOTYKI RÓŻNE A</t>
  </si>
  <si>
    <t>PAKIET NR 14    ANTYBIOTYKI RÓŻNE B</t>
  </si>
  <si>
    <t>PAKIET NR 15    ANTYBIOTYKI RÓŻNE C</t>
  </si>
  <si>
    <t>Amoxicillinum + Acidum clavulanicum 1000 mg x 14 tabl powl</t>
  </si>
  <si>
    <t>Amoxicillinum + Acidum clavulanicum 625 mg x 14 tabl powl</t>
  </si>
  <si>
    <t>Amoxicillinum + Acidum clavulanicum 1000 mg+200 mg x 5 fiol</t>
  </si>
  <si>
    <t>PAKIET NR 16     ANTYBIOTYKI RÓŻNE D</t>
  </si>
  <si>
    <t>Methyloprednisolonum 40 mg x 1 amp</t>
  </si>
  <si>
    <t>PAKIET NR 17   ANTYBIOTYKI RÓŻNE E</t>
  </si>
  <si>
    <t>PAKIET  NR 18    GĄBKA Z GARAMYCYNĄ</t>
  </si>
  <si>
    <t>PAKIET NR 19   ALBUMINY 20%</t>
  </si>
  <si>
    <t>PAKIET NR 20   IBUPROFEN</t>
  </si>
  <si>
    <t>PAKIET NR 21   PREPARATY I AKCESORIA DO ŻYWIENIA DOJELITOWEGO</t>
  </si>
  <si>
    <r>
      <t>Dieta hiperkaloryczna (1,6 kcal/ml),wysokobiałkowa (18g/200ml) z dodatkiem błonnika rozpuszczalnego. Kompletna pod względem odżywczym. 24% enegrii pochodzi z białka, 35% enegii pochodzi z tłuszczy, 39% energii pochodzi z węglowodanów. Osmolarność 300 mOsmol/l.</t>
    </r>
    <r>
      <rPr>
        <u val="single"/>
        <sz val="10"/>
        <rFont val="Arial"/>
        <family val="2"/>
      </rPr>
      <t xml:space="preserve"> Niski indeks glikemiczny</t>
    </r>
    <r>
      <rPr>
        <sz val="10"/>
        <rFont val="Arial"/>
        <family val="2"/>
      </rPr>
      <t>. Smak wanilia truskawka</t>
    </r>
  </si>
  <si>
    <r>
      <t xml:space="preserve">Dieta hiperkaloryczna (2,0 kcal/ml),wysoko białkowa (18g/200ml) </t>
    </r>
    <r>
      <rPr>
        <u val="single"/>
        <sz val="10"/>
        <rFont val="Arial"/>
        <family val="2"/>
      </rPr>
      <t>z dodatkiem błonnika</t>
    </r>
    <r>
      <rPr>
        <sz val="10"/>
        <rFont val="Arial"/>
        <family val="2"/>
      </rPr>
      <t xml:space="preserve"> rozpuszczalnego (GOS, FOS), kompletna pod względem odżywczym.  Osmolarność 520 mOsm/l. Smak kawowy i owoce leśne</t>
    </r>
  </si>
  <si>
    <r>
      <t>Dieta kompletna w płynie szczególnie dla pacjentów ze</t>
    </r>
    <r>
      <rPr>
        <u val="single"/>
        <sz val="10"/>
        <rFont val="Arial"/>
        <family val="2"/>
      </rPr>
      <t xml:space="preserve"> zwiększonym zapotrzebowaniem białkowym.</t>
    </r>
    <r>
      <rPr>
        <sz val="10"/>
        <rFont val="Arial"/>
        <family val="2"/>
      </rPr>
      <t xml:space="preserve">  polimeryczna, hiperkaloryczna (2,4 kcal/ml), zawartość białka 14,6 g/ 100 ml, 24% energi z białka,  źródłem białka są kazeina i serwatka, do podaży doustnej, bezresztkowa, bezglutenowa, w opakowaniu 4 x 125 ml, w pięciu smakach (owoce leśne, mokka, truskawka,wanilia, brzoskiwnia-mango,neutralny, rześki, rozgrzewający)</t>
    </r>
  </si>
  <si>
    <t>Dieta kompletna, hiperkaloryczna (2,4 kcal/ml) o zawartości białka min. 9,6 g/100ml, dieta bezresztkowa, bezglutenowa w opakowaniu 4 x125 ml, Smaki: truskawka, owoce leśne, czekolada, wanilia, neutralny.</t>
  </si>
  <si>
    <r>
      <t xml:space="preserve">Dieta kompletna, hiperkaloryczna (2,4 kcal/ml) o zawartości białka min. 9,5 g/100ml, dieta bogatoresztkowa, </t>
    </r>
    <r>
      <rPr>
        <u val="single"/>
        <sz val="10"/>
        <rFont val="Arial"/>
        <family val="2"/>
      </rPr>
      <t>bogata w błonnik</t>
    </r>
    <r>
      <rPr>
        <sz val="10"/>
        <rFont val="Arial"/>
        <family val="2"/>
      </rPr>
      <t>, bezglutenowa w opakowaniu 4 x125 ml, .Smaki: truskawka, wanilia.</t>
    </r>
  </si>
  <si>
    <t>szt</t>
  </si>
  <si>
    <t>PAKIET NR 22   PREPARATY DO ŻYWIENIA POZAJELITOWEGO</t>
  </si>
  <si>
    <t>PAKIET NR 23  KONTRASTY</t>
  </si>
  <si>
    <t>PAKIET NR 24   WAPNO SODOWANE</t>
  </si>
  <si>
    <t xml:space="preserve"> PAKIET 25    KLEJ TKANKOWY</t>
  </si>
  <si>
    <t>Pozycja 42, 43 możliwość przechowywania poza lodówką</t>
  </si>
  <si>
    <t>AMPUŁKI  BOTOX</t>
  </si>
  <si>
    <t>AMPUŁKI   NADROPARYNA</t>
  </si>
  <si>
    <t>INSULINY</t>
  </si>
  <si>
    <t>AMPUŁKI  RÓŻNE  F</t>
  </si>
  <si>
    <t>AMPUŁKI  RÓŻNE  G</t>
  </si>
  <si>
    <t>AMPUŁKI  RÓŻNE  E</t>
  </si>
  <si>
    <t>AMPUŁKI  RÓŻNE  D</t>
  </si>
  <si>
    <t>AMPUŁKI  RÓŻNE  C</t>
  </si>
  <si>
    <t>AMPUŁKI  RÓŻNE  A</t>
  </si>
  <si>
    <t>AMPUŁKI  RÓŻNE  B</t>
  </si>
  <si>
    <t>NARKOTYKI</t>
  </si>
  <si>
    <t xml:space="preserve">PSYCHOTROPY </t>
  </si>
  <si>
    <t>ANTYBIOTYKI RÓŻNE A</t>
  </si>
  <si>
    <t>ANTYBIOTYKI RÓŻNE B</t>
  </si>
  <si>
    <t>ANTYBIOTYKI RÓŻNE C</t>
  </si>
  <si>
    <t>ANTYBIOTYKI RÓŻNE D</t>
  </si>
  <si>
    <t>ANTYBIOTYKI RÓŻNE E</t>
  </si>
  <si>
    <t>GĄBKA Z GARAMYCYNĄ</t>
  </si>
  <si>
    <t>ALBUMINY 20%</t>
  </si>
  <si>
    <t>IBUPROFEN</t>
  </si>
  <si>
    <t>PREPARATY I AKCESORIA DO ŻYWIENIA DOJELITOWEGO</t>
  </si>
  <si>
    <t>PREPARATY DO ŻYWIENIA POZAJELITOWEGO</t>
  </si>
  <si>
    <t>KONTRASTY</t>
  </si>
  <si>
    <t>WAPNO SODOWANE</t>
  </si>
  <si>
    <t>KLEJ TKANKOWY</t>
  </si>
  <si>
    <t>Kaspofungina proszek do sporządzania koncentratu roztworu do infuzji 50 mg x 1 fiol</t>
  </si>
  <si>
    <r>
      <t xml:space="preserve">Insulina glulizynowa roztwór do wstrzykiwań; 100 j./ml; 
5 </t>
    </r>
    <r>
      <rPr>
        <u val="single"/>
        <sz val="12"/>
        <rFont val="Arial"/>
        <family val="2"/>
      </rPr>
      <t>wstrzykiwaczy</t>
    </r>
    <r>
      <rPr>
        <sz val="12"/>
        <rFont val="Arial"/>
        <family val="2"/>
      </rPr>
      <t xml:space="preserve"> 3 ml </t>
    </r>
  </si>
  <si>
    <r>
      <t>Insulina ludzka dwufazowa 30/70 100j.m./ml x 10 x 3ml  otrzymywana metodą rekombinacji DNA</t>
    </r>
    <r>
      <rPr>
        <b/>
        <sz val="11"/>
        <rFont val="Arial"/>
        <family val="2"/>
      </rPr>
      <t xml:space="preserve"> E.coli.</t>
    </r>
  </si>
  <si>
    <r>
      <t xml:space="preserve">IInsulina udzka isophanowa 100j.m./ml x 10 x 3ml otrzymywana metodą rekombinacji DNA </t>
    </r>
    <r>
      <rPr>
        <b/>
        <sz val="11"/>
        <rFont val="Arial"/>
        <family val="2"/>
      </rPr>
      <t>E.coli.</t>
    </r>
  </si>
  <si>
    <r>
      <t xml:space="preserve">Insulina ludzka neutralna 100j.m./ml x 10 x 3ml otrzymywana metodą rekombinacji DNA </t>
    </r>
    <r>
      <rPr>
        <b/>
        <sz val="11"/>
        <rFont val="Arial"/>
        <family val="2"/>
      </rPr>
      <t>E.coli.</t>
    </r>
  </si>
  <si>
    <r>
      <t xml:space="preserve">Insulina ludzka isophanowa 100j.m./ml x 10 x 3ml otrzymywana w </t>
    </r>
    <r>
      <rPr>
        <b/>
        <sz val="11"/>
        <rFont val="Arial"/>
        <family val="2"/>
      </rPr>
      <t>Saccharomyces cerevisiae</t>
    </r>
    <r>
      <rPr>
        <sz val="11"/>
        <rFont val="Arial"/>
        <family val="2"/>
      </rPr>
      <t xml:space="preserve"> w wyniku rekombinacji DNA.</t>
    </r>
  </si>
  <si>
    <r>
      <t xml:space="preserve">Insulina ludzka neutralna 100j.m./ml x 5 x 3ml otrzymywana w </t>
    </r>
    <r>
      <rPr>
        <b/>
        <sz val="11"/>
        <rFont val="Arial"/>
        <family val="2"/>
      </rPr>
      <t>Saccharomyces cerevisiae</t>
    </r>
    <r>
      <rPr>
        <sz val="11"/>
        <rFont val="Arial"/>
        <family val="2"/>
      </rPr>
      <t xml:space="preserve"> w wyniku rekombinacji DNA.</t>
    </r>
  </si>
  <si>
    <r>
      <t xml:space="preserve">Insulina ludzka dwufazowa 40/60 100j.m./ml x 10 x 3ml otrzymywana metodą rekombinacji DNA </t>
    </r>
    <r>
      <rPr>
        <b/>
        <sz val="11"/>
        <rFont val="Arial"/>
        <family val="2"/>
      </rPr>
      <t>E.coli.</t>
    </r>
  </si>
  <si>
    <r>
      <t xml:space="preserve">Insulina ludzka dwufazowa 50/50 100j.m./ml x10 x 3ml otrzymywana metodą rekombinacji DNA </t>
    </r>
    <r>
      <rPr>
        <b/>
        <sz val="11"/>
        <rFont val="Arial"/>
        <family val="2"/>
      </rPr>
      <t>E.coli.</t>
    </r>
  </si>
  <si>
    <r>
      <t xml:space="preserve">Zestaw do pompy Flocare Infinity </t>
    </r>
    <r>
      <rPr>
        <b/>
        <sz val="10"/>
        <rFont val="Arial"/>
        <family val="2"/>
      </rPr>
      <t>do butelek</t>
    </r>
    <r>
      <rPr>
        <sz val="10"/>
        <rFont val="Arial"/>
        <family val="2"/>
      </rPr>
      <t xml:space="preserve">. Zestaw zgodny z zestawem wyminionym w instrukcji pompy Flocare Infinity. </t>
    </r>
  </si>
  <si>
    <r>
      <t xml:space="preserve">Zestaw do pompy Flocare Infinity </t>
    </r>
    <r>
      <rPr>
        <b/>
        <sz val="10"/>
        <rFont val="Arial"/>
        <family val="2"/>
      </rPr>
      <t>do worków.</t>
    </r>
    <r>
      <rPr>
        <sz val="10"/>
        <rFont val="Arial"/>
        <family val="2"/>
      </rPr>
      <t xml:space="preserve"> Zestaw zgodny z zestawem wyminionym w instrukcji pompy Flocare Infinity. </t>
    </r>
  </si>
  <si>
    <t xml:space="preserve">
Uwaga ! Zamawiający w momencie wygrania wymaga dostarczenie nieodpłatnie pomp do podaży żywienia , o małych rozmiarach, do stosowania zarówno stacjonarnego, przy łóżku pacjenta, jak i przenośnego.  Przeznaczona jest wyłącznie do stosowania enteralnego (podaż dożołądkowa, dojelitowa).
Właściwości:
    Możliwe zaprogramowanie szybkości przepływu diety: 1–400 ml/h
    Zakres ustawienia całkowitej dawki: 1–4000 ml
    Zasilanie z sieci lub akumulatora
    Czytelny wyświetlacz, świecący podczas pracy pompy
    Wizualna i akustyczna sygnalizacja problemów (alarmy)
    Zacisk do umocowania do stojaka w zestawie
    Parametry pomp bez mian:
     Zamawiający oczekuje następujących ilości :
   - 11 sztuk pomp kompatybilnych z zestawami z pozycji 36-37
    - 7 sztuk pomp kompatybilnych z zestawami z pozycji  57
</t>
  </si>
  <si>
    <t>Pozycja 38, 39 wszystkie dawki leku mają pochodzić od jednego producenta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</si>
</sst>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\ _z_ł_-;\-* #,##0.00\ _z_ł_-;_-* \-??\ _z_ł_-;_-@_-"/>
    <numFmt numFmtId="167" formatCode="hh:mm\ AM/PM"/>
    <numFmt numFmtId="168" formatCode="#,##0.00\ ;\-#,##0.00\ "/>
    <numFmt numFmtId="169" formatCode="#,##0.00\ _z_ł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80">
    <font>
      <sz val="10"/>
      <name val="Arial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color indexed="40"/>
      <name val="Arial"/>
      <family val="2"/>
    </font>
    <font>
      <sz val="20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rial CE"/>
      <family val="2"/>
    </font>
    <font>
      <b/>
      <sz val="12"/>
      <name val="Arial CE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color indexed="8"/>
      <name val="Arial CE"/>
      <family val="2"/>
    </font>
    <font>
      <b/>
      <sz val="14"/>
      <name val="Arial CE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color indexed="8"/>
      <name val="Tahoma"/>
      <family val="2"/>
    </font>
    <font>
      <b/>
      <sz val="11"/>
      <color indexed="8"/>
      <name val="Arial CE"/>
      <family val="2"/>
    </font>
    <font>
      <b/>
      <sz val="10"/>
      <color indexed="8"/>
      <name val="Arial CE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1"/>
      <name val="Arial CE"/>
      <family val="2"/>
    </font>
    <font>
      <sz val="11"/>
      <color indexed="8"/>
      <name val="Arial CE"/>
      <family val="2"/>
    </font>
    <font>
      <u val="single"/>
      <sz val="10"/>
      <color indexed="12"/>
      <name val="Arial"/>
      <family val="2"/>
    </font>
    <font>
      <sz val="16"/>
      <name val="Arial"/>
      <family val="2"/>
    </font>
    <font>
      <sz val="18"/>
      <name val="Arial"/>
      <family val="2"/>
    </font>
    <font>
      <u val="single"/>
      <sz val="10"/>
      <name val="Arial"/>
      <family val="2"/>
    </font>
    <font>
      <sz val="10"/>
      <color indexed="30"/>
      <name val="Arial"/>
      <family val="2"/>
    </font>
    <font>
      <b/>
      <sz val="18"/>
      <name val="Arial"/>
      <family val="2"/>
    </font>
    <font>
      <b/>
      <sz val="13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8" borderId="0" applyNumberFormat="0" applyBorder="0" applyAlignment="0" applyProtection="0"/>
    <xf numFmtId="166" fontId="0" fillId="0" borderId="0" applyFill="0" applyBorder="0" applyAlignment="0" applyProtection="0"/>
    <xf numFmtId="164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66" fillId="0" borderId="3" applyNumberFormat="0" applyFill="0" applyAlignment="0" applyProtection="0"/>
    <xf numFmtId="0" fontId="67" fillId="29" borderId="4" applyNumberFormat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2" fillId="27" borderId="1" applyNumberFormat="0" applyAlignment="0" applyProtection="0"/>
    <xf numFmtId="0" fontId="73" fillId="0" borderId="0" applyNumberFormat="0" applyFill="0" applyBorder="0" applyAlignment="0" applyProtection="0"/>
    <xf numFmtId="9" fontId="0" fillId="0" borderId="0" applyFill="0" applyBorder="0" applyAlignment="0" applyProtection="0"/>
    <xf numFmtId="0" fontId="74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8" fillId="32" borderId="0" applyNumberFormat="0" applyBorder="0" applyAlignment="0" applyProtection="0"/>
  </cellStyleXfs>
  <cellXfs count="5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33" borderId="0" xfId="0" applyFont="1" applyFill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 vertical="center"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2" xfId="0" applyNumberFormat="1" applyFont="1" applyBorder="1" applyAlignment="1" applyProtection="1">
      <alignment vertical="center" wrapText="1"/>
      <protection/>
    </xf>
    <xf numFmtId="0" fontId="6" fillId="0" borderId="12" xfId="0" applyNumberFormat="1" applyFont="1" applyBorder="1" applyAlignment="1" applyProtection="1">
      <alignment/>
      <protection/>
    </xf>
    <xf numFmtId="0" fontId="6" fillId="0" borderId="12" xfId="0" applyFont="1" applyBorder="1" applyAlignment="1">
      <alignment horizontal="center" vertical="center"/>
    </xf>
    <xf numFmtId="0" fontId="6" fillId="0" borderId="12" xfId="0" applyNumberFormat="1" applyFont="1" applyBorder="1" applyAlignment="1" applyProtection="1">
      <alignment horizontal="center" vertical="center"/>
      <protection/>
    </xf>
    <xf numFmtId="0" fontId="6" fillId="33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Border="1" applyAlignment="1" applyProtection="1">
      <alignment horizontal="center" vertical="center"/>
      <protection/>
    </xf>
    <xf numFmtId="2" fontId="6" fillId="0" borderId="12" xfId="0" applyNumberFormat="1" applyFont="1" applyBorder="1" applyAlignment="1" applyProtection="1">
      <alignment horizontal="center" vertical="center"/>
      <protection/>
    </xf>
    <xf numFmtId="0" fontId="7" fillId="0" borderId="12" xfId="0" applyNumberFormat="1" applyFont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vertic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Border="1" applyAlignment="1" applyProtection="1">
      <alignment horizontal="left" vertical="center" wrapText="1"/>
      <protection/>
    </xf>
    <xf numFmtId="49" fontId="0" fillId="0" borderId="0" xfId="0" applyNumberFormat="1" applyFont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Font="1" applyAlignment="1">
      <alignment/>
    </xf>
    <xf numFmtId="0" fontId="7" fillId="0" borderId="12" xfId="0" applyNumberFormat="1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>
      <alignment vertical="center"/>
    </xf>
    <xf numFmtId="0" fontId="0" fillId="0" borderId="0" xfId="0" applyFill="1" applyAlignment="1">
      <alignment/>
    </xf>
    <xf numFmtId="167" fontId="0" fillId="0" borderId="0" xfId="0" applyNumberFormat="1" applyFill="1" applyAlignment="1">
      <alignment/>
    </xf>
    <xf numFmtId="0" fontId="8" fillId="0" borderId="0" xfId="0" applyFont="1" applyFill="1" applyAlignment="1">
      <alignment/>
    </xf>
    <xf numFmtId="167" fontId="8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7" fontId="0" fillId="0" borderId="0" xfId="0" applyNumberFormat="1" applyFont="1" applyFill="1" applyAlignment="1">
      <alignment/>
    </xf>
    <xf numFmtId="0" fontId="6" fillId="0" borderId="12" xfId="0" applyFont="1" applyBorder="1" applyAlignment="1">
      <alignment wrapText="1"/>
    </xf>
    <xf numFmtId="0" fontId="6" fillId="0" borderId="10" xfId="0" applyFont="1" applyBorder="1" applyAlignment="1">
      <alignment horizontal="center" vertical="center"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4" fontId="12" fillId="0" borderId="12" xfId="0" applyNumberFormat="1" applyFont="1" applyBorder="1" applyAlignment="1" applyProtection="1">
      <alignment horizontal="center" vertical="center"/>
      <protection/>
    </xf>
    <xf numFmtId="2" fontId="3" fillId="0" borderId="12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 applyProtection="1">
      <alignment horizontal="left" vertical="center"/>
      <protection/>
    </xf>
    <xf numFmtId="0" fontId="4" fillId="33" borderId="0" xfId="0" applyNumberFormat="1" applyFont="1" applyFill="1" applyBorder="1" applyAlignment="1" applyProtection="1">
      <alignment horizontal="left" vertical="center"/>
      <protection/>
    </xf>
    <xf numFmtId="4" fontId="12" fillId="0" borderId="0" xfId="0" applyNumberFormat="1" applyFont="1" applyBorder="1" applyAlignment="1" applyProtection="1">
      <alignment horizontal="center" vertical="center"/>
      <protection/>
    </xf>
    <xf numFmtId="2" fontId="3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2" xfId="0" applyNumberFormat="1" applyFont="1" applyBorder="1" applyAlignment="1" applyProtection="1">
      <alignment horizontal="left"/>
      <protection/>
    </xf>
    <xf numFmtId="0" fontId="6" fillId="0" borderId="12" xfId="0" applyFont="1" applyBorder="1" applyAlignment="1">
      <alignment horizontal="left"/>
    </xf>
    <xf numFmtId="0" fontId="6" fillId="0" borderId="14" xfId="0" applyNumberFormat="1" applyFont="1" applyBorder="1" applyAlignment="1" applyProtection="1">
      <alignment horizontal="left"/>
      <protection/>
    </xf>
    <xf numFmtId="0" fontId="6" fillId="0" borderId="15" xfId="0" applyNumberFormat="1" applyFont="1" applyBorder="1" applyAlignment="1" applyProtection="1">
      <alignment horizontal="center" vertical="center"/>
      <protection/>
    </xf>
    <xf numFmtId="0" fontId="6" fillId="33" borderId="15" xfId="0" applyNumberFormat="1" applyFont="1" applyFill="1" applyBorder="1" applyAlignment="1" applyProtection="1">
      <alignment horizontal="center" vertical="center"/>
      <protection/>
    </xf>
    <xf numFmtId="2" fontId="6" fillId="0" borderId="15" xfId="0" applyNumberFormat="1" applyFont="1" applyBorder="1" applyAlignment="1" applyProtection="1">
      <alignment horizontal="center" vertical="center"/>
      <protection/>
    </xf>
    <xf numFmtId="4" fontId="5" fillId="0" borderId="15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4" fontId="3" fillId="0" borderId="12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2" fontId="4" fillId="0" borderId="12" xfId="0" applyNumberFormat="1" applyFont="1" applyBorder="1" applyAlignment="1" applyProtection="1">
      <alignment horizontal="center" vertical="center" wrapText="1"/>
      <protection/>
    </xf>
    <xf numFmtId="0" fontId="7" fillId="0" borderId="12" xfId="0" applyNumberFormat="1" applyFont="1" applyBorder="1" applyAlignment="1" applyProtection="1">
      <alignment horizontal="center" wrapText="1"/>
      <protection/>
    </xf>
    <xf numFmtId="2" fontId="6" fillId="33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NumberFormat="1" applyFont="1" applyBorder="1" applyAlignment="1" applyProtection="1">
      <alignment horizontal="center"/>
      <protection/>
    </xf>
    <xf numFmtId="0" fontId="6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166" fontId="6" fillId="0" borderId="12" xfId="42" applyFont="1" applyFill="1" applyBorder="1" applyAlignment="1" applyProtection="1">
      <alignment horizontal="center" vertical="center"/>
      <protection/>
    </xf>
    <xf numFmtId="4" fontId="6" fillId="0" borderId="12" xfId="42" applyNumberFormat="1" applyFont="1" applyFill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" wrapText="1"/>
    </xf>
    <xf numFmtId="4" fontId="5" fillId="0" borderId="12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16" fillId="0" borderId="16" xfId="0" applyFont="1" applyBorder="1" applyAlignment="1" applyProtection="1">
      <alignment horizontal="center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2" fontId="16" fillId="0" borderId="12" xfId="0" applyNumberFormat="1" applyFont="1" applyBorder="1" applyAlignment="1" applyProtection="1">
      <alignment horizontal="center" vertical="center" wrapText="1"/>
      <protection/>
    </xf>
    <xf numFmtId="0" fontId="16" fillId="0" borderId="16" xfId="0" applyFont="1" applyBorder="1" applyAlignment="1" applyProtection="1">
      <alignment horizontal="center" vertical="center"/>
      <protection/>
    </xf>
    <xf numFmtId="0" fontId="15" fillId="0" borderId="12" xfId="0" applyFont="1" applyBorder="1" applyAlignment="1" applyProtection="1">
      <alignment horizontal="left" vertical="center"/>
      <protection/>
    </xf>
    <xf numFmtId="0" fontId="15" fillId="0" borderId="12" xfId="0" applyFont="1" applyBorder="1" applyAlignment="1" applyProtection="1">
      <alignment/>
      <protection/>
    </xf>
    <xf numFmtId="0" fontId="17" fillId="0" borderId="12" xfId="0" applyFont="1" applyBorder="1" applyAlignment="1">
      <alignment horizontal="center" vertical="center"/>
    </xf>
    <xf numFmtId="0" fontId="17" fillId="0" borderId="12" xfId="0" applyFont="1" applyBorder="1" applyAlignment="1" applyProtection="1">
      <alignment horizontal="center" vertical="center"/>
      <protection/>
    </xf>
    <xf numFmtId="0" fontId="16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/>
      <protection/>
    </xf>
    <xf numFmtId="0" fontId="15" fillId="0" borderId="12" xfId="0" applyFont="1" applyBorder="1" applyAlignment="1" applyProtection="1">
      <alignment horizontal="center" vertical="center"/>
      <protection/>
    </xf>
    <xf numFmtId="0" fontId="15" fillId="33" borderId="12" xfId="0" applyFont="1" applyFill="1" applyBorder="1" applyAlignment="1" applyProtection="1">
      <alignment horizontal="center" vertical="center"/>
      <protection/>
    </xf>
    <xf numFmtId="0" fontId="16" fillId="0" borderId="12" xfId="0" applyFont="1" applyBorder="1" applyAlignment="1" applyProtection="1">
      <alignment/>
      <protection/>
    </xf>
    <xf numFmtId="0" fontId="17" fillId="33" borderId="12" xfId="0" applyFont="1" applyFill="1" applyBorder="1" applyAlignment="1" applyProtection="1">
      <alignment horizontal="center" vertical="center"/>
      <protection/>
    </xf>
    <xf numFmtId="0" fontId="15" fillId="0" borderId="10" xfId="0" applyFont="1" applyBorder="1" applyAlignment="1" applyProtection="1">
      <alignment horizontal="left" vertical="center" wrapText="1"/>
      <protection/>
    </xf>
    <xf numFmtId="0" fontId="15" fillId="0" borderId="10" xfId="0" applyFont="1" applyBorder="1" applyAlignment="1" applyProtection="1">
      <alignment/>
      <protection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 applyProtection="1">
      <alignment horizontal="center" vertical="center"/>
      <protection/>
    </xf>
    <xf numFmtId="0" fontId="17" fillId="33" borderId="10" xfId="0" applyFont="1" applyFill="1" applyBorder="1" applyAlignment="1" applyProtection="1">
      <alignment horizontal="center" vertical="center"/>
      <protection/>
    </xf>
    <xf numFmtId="0" fontId="15" fillId="0" borderId="10" xfId="0" applyFont="1" applyBorder="1" applyAlignment="1" applyProtection="1">
      <alignment horizontal="left" vertical="center"/>
      <protection/>
    </xf>
    <xf numFmtId="0" fontId="15" fillId="0" borderId="12" xfId="0" applyFont="1" applyBorder="1" applyAlignment="1">
      <alignment horizontal="left" vertical="center"/>
    </xf>
    <xf numFmtId="0" fontId="15" fillId="0" borderId="12" xfId="0" applyFont="1" applyBorder="1" applyAlignment="1">
      <alignment/>
    </xf>
    <xf numFmtId="2" fontId="17" fillId="0" borderId="12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12" xfId="0" applyNumberFormat="1" applyFont="1" applyBorder="1" applyAlignment="1" applyProtection="1">
      <alignment horizontal="center" vertical="center" wrapText="1"/>
      <protection/>
    </xf>
    <xf numFmtId="0" fontId="19" fillId="0" borderId="10" xfId="0" applyNumberFormat="1" applyFont="1" applyBorder="1" applyAlignment="1" applyProtection="1">
      <alignment horizontal="center" vertical="center" wrapText="1"/>
      <protection/>
    </xf>
    <xf numFmtId="0" fontId="18" fillId="33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7" xfId="0" applyNumberFormat="1" applyFont="1" applyBorder="1" applyAlignment="1" applyProtection="1">
      <alignment horizontal="center" vertical="center" wrapText="1"/>
      <protection/>
    </xf>
    <xf numFmtId="0" fontId="20" fillId="0" borderId="16" xfId="0" applyNumberFormat="1" applyFont="1" applyBorder="1" applyAlignment="1" applyProtection="1">
      <alignment horizontal="center" vertical="center"/>
      <protection/>
    </xf>
    <xf numFmtId="0" fontId="21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horizontal="center" vertical="center" wrapText="1"/>
    </xf>
    <xf numFmtId="0" fontId="20" fillId="0" borderId="12" xfId="0" applyNumberFormat="1" applyFont="1" applyBorder="1" applyAlignment="1" applyProtection="1">
      <alignment horizontal="center" vertical="center"/>
      <protection/>
    </xf>
    <xf numFmtId="0" fontId="21" fillId="33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Border="1" applyAlignment="1" applyProtection="1">
      <alignment horizontal="center" vertical="center"/>
      <protection/>
    </xf>
    <xf numFmtId="2" fontId="20" fillId="0" borderId="18" xfId="0" applyNumberFormat="1" applyFont="1" applyBorder="1" applyAlignment="1" applyProtection="1">
      <alignment horizontal="center" vertical="center"/>
      <protection/>
    </xf>
    <xf numFmtId="2" fontId="20" fillId="0" borderId="12" xfId="0" applyNumberFormat="1" applyFont="1" applyBorder="1" applyAlignment="1" applyProtection="1">
      <alignment horizontal="center" vertical="center"/>
      <protection/>
    </xf>
    <xf numFmtId="2" fontId="21" fillId="0" borderId="12" xfId="0" applyNumberFormat="1" applyFont="1" applyBorder="1" applyAlignment="1" applyProtection="1">
      <alignment horizontal="center" vertical="center"/>
      <protection/>
    </xf>
    <xf numFmtId="4" fontId="18" fillId="0" borderId="12" xfId="0" applyNumberFormat="1" applyFont="1" applyBorder="1" applyAlignment="1" applyProtection="1">
      <alignment horizontal="center" vertical="center"/>
      <protection/>
    </xf>
    <xf numFmtId="4" fontId="19" fillId="0" borderId="19" xfId="0" applyNumberFormat="1" applyFont="1" applyBorder="1" applyAlignment="1" applyProtection="1">
      <alignment horizontal="center" vertical="center"/>
      <protection/>
    </xf>
    <xf numFmtId="0" fontId="22" fillId="0" borderId="0" xfId="0" applyNumberFormat="1" applyFont="1" applyBorder="1" applyAlignment="1" applyProtection="1">
      <alignment/>
      <protection/>
    </xf>
    <xf numFmtId="0" fontId="23" fillId="33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2" fontId="21" fillId="0" borderId="0" xfId="0" applyNumberFormat="1" applyFont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vertical="center" wrapText="1"/>
    </xf>
    <xf numFmtId="0" fontId="16" fillId="0" borderId="12" xfId="0" applyFont="1" applyBorder="1" applyAlignment="1">
      <alignment/>
    </xf>
    <xf numFmtId="0" fontId="12" fillId="0" borderId="12" xfId="0" applyFont="1" applyBorder="1" applyAlignment="1">
      <alignment horizontal="center" vertical="center"/>
    </xf>
    <xf numFmtId="2" fontId="16" fillId="0" borderId="12" xfId="0" applyNumberFormat="1" applyFont="1" applyBorder="1" applyAlignment="1">
      <alignment horizontal="center" vertical="center"/>
    </xf>
    <xf numFmtId="4" fontId="12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center" vertical="center"/>
      <protection/>
    </xf>
    <xf numFmtId="0" fontId="14" fillId="33" borderId="12" xfId="0" applyFont="1" applyFill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left" vertic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2" fontId="16" fillId="0" borderId="12" xfId="0" applyNumberFormat="1" applyFont="1" applyBorder="1" applyAlignment="1" applyProtection="1">
      <alignment horizontal="center" vertical="center"/>
      <protection/>
    </xf>
    <xf numFmtId="0" fontId="16" fillId="0" borderId="12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2" fontId="12" fillId="0" borderId="0" xfId="0" applyNumberFormat="1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4" fillId="33" borderId="0" xfId="0" applyFont="1" applyFill="1" applyAlignment="1">
      <alignment/>
    </xf>
    <xf numFmtId="0" fontId="5" fillId="0" borderId="20" xfId="0" applyNumberFormat="1" applyFont="1" applyBorder="1" applyAlignment="1" applyProtection="1">
      <alignment horizontal="center" vertical="center" wrapText="1"/>
      <protection/>
    </xf>
    <xf numFmtId="0" fontId="5" fillId="33" borderId="20" xfId="0" applyNumberFormat="1" applyFont="1" applyFill="1" applyBorder="1" applyAlignment="1" applyProtection="1">
      <alignment horizontal="center" vertical="center" wrapText="1"/>
      <protection/>
    </xf>
    <xf numFmtId="2" fontId="5" fillId="0" borderId="20" xfId="0" applyNumberFormat="1" applyFont="1" applyBorder="1" applyAlignment="1" applyProtection="1">
      <alignment horizontal="center" vertical="center" wrapText="1"/>
      <protection/>
    </xf>
    <xf numFmtId="0" fontId="5" fillId="0" borderId="21" xfId="0" applyNumberFormat="1" applyFont="1" applyBorder="1" applyAlignment="1" applyProtection="1">
      <alignment horizontal="center" vertical="center" wrapText="1"/>
      <protection/>
    </xf>
    <xf numFmtId="0" fontId="15" fillId="0" borderId="12" xfId="0" applyNumberFormat="1" applyFont="1" applyBorder="1" applyAlignment="1" applyProtection="1">
      <alignment horizontal="center" vertical="center"/>
      <protection/>
    </xf>
    <xf numFmtId="0" fontId="15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168" fontId="6" fillId="0" borderId="12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 applyProtection="1">
      <alignment horizontal="center" vertical="center"/>
      <protection/>
    </xf>
    <xf numFmtId="0" fontId="21" fillId="0" borderId="0" xfId="0" applyFont="1" applyAlignment="1">
      <alignment vertical="center"/>
    </xf>
    <xf numFmtId="0" fontId="18" fillId="0" borderId="12" xfId="0" applyNumberFormat="1" applyFont="1" applyBorder="1" applyAlignment="1" applyProtection="1">
      <alignment horizontal="center" vertical="center" wrapText="1"/>
      <protection/>
    </xf>
    <xf numFmtId="0" fontId="18" fillId="33" borderId="12" xfId="0" applyNumberFormat="1" applyFont="1" applyFill="1" applyBorder="1" applyAlignment="1" applyProtection="1">
      <alignment horizontal="center" vertical="center"/>
      <protection/>
    </xf>
    <xf numFmtId="2" fontId="18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12" xfId="0" applyNumberFormat="1" applyFont="1" applyBorder="1" applyAlignment="1" applyProtection="1">
      <alignment horizontal="center" vertical="center"/>
      <protection/>
    </xf>
    <xf numFmtId="2" fontId="15" fillId="0" borderId="12" xfId="0" applyNumberFormat="1" applyFont="1" applyBorder="1" applyAlignment="1" applyProtection="1">
      <alignment horizontal="center" vertical="center"/>
      <protection/>
    </xf>
    <xf numFmtId="2" fontId="15" fillId="0" borderId="12" xfId="0" applyNumberFormat="1" applyFont="1" applyBorder="1" applyAlignment="1">
      <alignment horizontal="center" vertical="center"/>
    </xf>
    <xf numFmtId="0" fontId="15" fillId="33" borderId="12" xfId="0" applyNumberFormat="1" applyFont="1" applyFill="1" applyBorder="1" applyAlignment="1" applyProtection="1">
      <alignment horizontal="center" vertical="center"/>
      <protection/>
    </xf>
    <xf numFmtId="0" fontId="15" fillId="0" borderId="12" xfId="0" applyNumberFormat="1" applyFont="1" applyBorder="1" applyAlignment="1" applyProtection="1">
      <alignment horizontal="left" vertical="center" wrapText="1"/>
      <protection/>
    </xf>
    <xf numFmtId="0" fontId="15" fillId="0" borderId="12" xfId="0" applyNumberFormat="1" applyFont="1" applyBorder="1" applyAlignment="1" applyProtection="1">
      <alignment horizontal="left" vertical="center"/>
      <protection/>
    </xf>
    <xf numFmtId="0" fontId="25" fillId="0" borderId="0" xfId="0" applyFont="1" applyAlignment="1">
      <alignment/>
    </xf>
    <xf numFmtId="2" fontId="15" fillId="0" borderId="12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 applyProtection="1">
      <alignment horizontal="center" vertical="center"/>
      <protection/>
    </xf>
    <xf numFmtId="0" fontId="26" fillId="0" borderId="0" xfId="0" applyFont="1" applyAlignment="1">
      <alignment/>
    </xf>
    <xf numFmtId="0" fontId="26" fillId="33" borderId="0" xfId="0" applyFont="1" applyFill="1" applyAlignment="1">
      <alignment/>
    </xf>
    <xf numFmtId="0" fontId="27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166" fontId="5" fillId="0" borderId="12" xfId="42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vertical="top"/>
    </xf>
    <xf numFmtId="0" fontId="5" fillId="0" borderId="12" xfId="0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5" fillId="0" borderId="12" xfId="42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2" fontId="5" fillId="0" borderId="0" xfId="0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center" vertical="center"/>
    </xf>
    <xf numFmtId="4" fontId="5" fillId="0" borderId="0" xfId="42" applyNumberFormat="1" applyFont="1" applyFill="1" applyBorder="1" applyAlignment="1" applyProtection="1">
      <alignment horizontal="center" vertical="center"/>
      <protection/>
    </xf>
    <xf numFmtId="2" fontId="30" fillId="0" borderId="0" xfId="0" applyNumberFormat="1" applyFont="1" applyBorder="1" applyAlignment="1" applyProtection="1">
      <alignment/>
      <protection/>
    </xf>
    <xf numFmtId="0" fontId="30" fillId="0" borderId="0" xfId="0" applyNumberFormat="1" applyFont="1" applyBorder="1" applyAlignment="1" applyProtection="1">
      <alignment/>
      <protection/>
    </xf>
    <xf numFmtId="0" fontId="31" fillId="0" borderId="0" xfId="0" applyFont="1" applyAlignment="1">
      <alignment vertical="center"/>
    </xf>
    <xf numFmtId="0" fontId="31" fillId="0" borderId="12" xfId="0" applyNumberFormat="1" applyFont="1" applyBorder="1" applyAlignment="1" applyProtection="1">
      <alignment horizontal="center" vertical="center" wrapText="1"/>
      <protection/>
    </xf>
    <xf numFmtId="0" fontId="32" fillId="0" borderId="12" xfId="0" applyNumberFormat="1" applyFont="1" applyBorder="1" applyAlignment="1" applyProtection="1">
      <alignment horizontal="center" vertical="center" wrapText="1"/>
      <protection/>
    </xf>
    <xf numFmtId="0" fontId="31" fillId="33" borderId="12" xfId="0" applyNumberFormat="1" applyFont="1" applyFill="1" applyBorder="1" applyAlignment="1" applyProtection="1">
      <alignment horizontal="center" vertical="center" wrapText="1"/>
      <protection/>
    </xf>
    <xf numFmtId="2" fontId="32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21" fillId="0" borderId="12" xfId="0" applyNumberFormat="1" applyFont="1" applyBorder="1" applyAlignment="1" applyProtection="1">
      <alignment horizontal="center" vertical="center" wrapText="1"/>
      <protection/>
    </xf>
    <xf numFmtId="0" fontId="21" fillId="0" borderId="12" xfId="0" applyFont="1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1" fillId="33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Border="1" applyAlignment="1" applyProtection="1">
      <alignment horizontal="left" vertical="center" wrapText="1"/>
      <protection/>
    </xf>
    <xf numFmtId="0" fontId="21" fillId="0" borderId="12" xfId="0" applyNumberFormat="1" applyFont="1" applyBorder="1" applyAlignment="1" applyProtection="1">
      <alignment horizontal="left" vertical="top"/>
      <protection/>
    </xf>
    <xf numFmtId="0" fontId="21" fillId="0" borderId="12" xfId="0" applyNumberFormat="1" applyFont="1" applyBorder="1" applyAlignment="1" applyProtection="1">
      <alignment horizontal="center" vertical="center"/>
      <protection/>
    </xf>
    <xf numFmtId="4" fontId="21" fillId="33" borderId="12" xfId="0" applyNumberFormat="1" applyFont="1" applyFill="1" applyBorder="1" applyAlignment="1" applyProtection="1">
      <alignment horizontal="center" vertical="center"/>
      <protection locked="0"/>
    </xf>
    <xf numFmtId="0" fontId="21" fillId="33" borderId="12" xfId="0" applyFont="1" applyFill="1" applyBorder="1" applyAlignment="1">
      <alignment horizontal="center" vertical="center" wrapText="1"/>
    </xf>
    <xf numFmtId="0" fontId="21" fillId="0" borderId="10" xfId="0" applyNumberFormat="1" applyFont="1" applyBorder="1" applyAlignment="1" applyProtection="1">
      <alignment horizontal="left" vertical="center" wrapText="1"/>
      <protection/>
    </xf>
    <xf numFmtId="0" fontId="21" fillId="0" borderId="12" xfId="0" applyNumberFormat="1" applyFont="1" applyBorder="1" applyAlignment="1" applyProtection="1">
      <alignment horizontal="left" vertical="center"/>
      <protection/>
    </xf>
    <xf numFmtId="0" fontId="21" fillId="0" borderId="22" xfId="0" applyNumberFormat="1" applyFont="1" applyBorder="1" applyAlignment="1" applyProtection="1">
      <alignment horizontal="left" vertical="center"/>
      <protection/>
    </xf>
    <xf numFmtId="0" fontId="21" fillId="0" borderId="10" xfId="0" applyNumberFormat="1" applyFont="1" applyBorder="1" applyAlignment="1" applyProtection="1">
      <alignment horizontal="center" vertical="center"/>
      <protection/>
    </xf>
    <xf numFmtId="0" fontId="21" fillId="0" borderId="10" xfId="0" applyNumberFormat="1" applyFont="1" applyBorder="1" applyAlignment="1" applyProtection="1">
      <alignment horizontal="center" vertical="center" wrapText="1"/>
      <protection/>
    </xf>
    <xf numFmtId="2" fontId="21" fillId="0" borderId="10" xfId="0" applyNumberFormat="1" applyFont="1" applyBorder="1" applyAlignment="1" applyProtection="1">
      <alignment horizontal="center" vertical="center"/>
      <protection/>
    </xf>
    <xf numFmtId="4" fontId="19" fillId="0" borderId="12" xfId="0" applyNumberFormat="1" applyFont="1" applyBorder="1" applyAlignment="1" applyProtection="1">
      <alignment horizontal="center" vertical="center"/>
      <protection/>
    </xf>
    <xf numFmtId="4" fontId="18" fillId="0" borderId="12" xfId="0" applyNumberFormat="1" applyFont="1" applyBorder="1" applyAlignment="1">
      <alignment horizontal="center" vertical="center"/>
    </xf>
    <xf numFmtId="0" fontId="33" fillId="0" borderId="0" xfId="0" applyNumberFormat="1" applyFont="1" applyBorder="1" applyAlignment="1" applyProtection="1">
      <alignment/>
      <protection/>
    </xf>
    <xf numFmtId="0" fontId="34" fillId="0" borderId="0" xfId="0" applyNumberFormat="1" applyFont="1" applyBorder="1" applyAlignment="1" applyProtection="1">
      <alignment/>
      <protection/>
    </xf>
    <xf numFmtId="0" fontId="33" fillId="33" borderId="0" xfId="0" applyNumberFormat="1" applyFont="1" applyFill="1" applyBorder="1" applyAlignment="1" applyProtection="1">
      <alignment/>
      <protection/>
    </xf>
    <xf numFmtId="2" fontId="34" fillId="0" borderId="0" xfId="0" applyNumberFormat="1" applyFont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2" fontId="3" fillId="0" borderId="12" xfId="0" applyNumberFormat="1" applyFont="1" applyBorder="1" applyAlignment="1" applyProtection="1">
      <alignment horizontal="center" vertical="center" wrapText="1"/>
      <protection/>
    </xf>
    <xf numFmtId="0" fontId="15" fillId="0" borderId="12" xfId="0" applyNumberFormat="1" applyFont="1" applyBorder="1" applyAlignment="1" applyProtection="1">
      <alignment horizontal="center" vertical="center" wrapText="1"/>
      <protection/>
    </xf>
    <xf numFmtId="0" fontId="15" fillId="0" borderId="12" xfId="0" applyNumberFormat="1" applyFont="1" applyBorder="1" applyAlignment="1" applyProtection="1">
      <alignment horizontal="left" vertical="top" wrapText="1"/>
      <protection/>
    </xf>
    <xf numFmtId="0" fontId="15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center" vertical="center"/>
    </xf>
    <xf numFmtId="2" fontId="15" fillId="0" borderId="12" xfId="0" applyNumberFormat="1" applyFont="1" applyBorder="1" applyAlignment="1" applyProtection="1">
      <alignment horizontal="center" vertical="center" wrapText="1"/>
      <protection/>
    </xf>
    <xf numFmtId="4" fontId="16" fillId="0" borderId="10" xfId="0" applyNumberFormat="1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6" fillId="0" borderId="12" xfId="0" applyFont="1" applyBorder="1" applyAlignment="1" applyProtection="1">
      <alignment vertical="center"/>
      <protection/>
    </xf>
    <xf numFmtId="4" fontId="16" fillId="0" borderId="12" xfId="0" applyNumberFormat="1" applyFont="1" applyBorder="1" applyAlignment="1" applyProtection="1">
      <alignment horizontal="center" vertical="center"/>
      <protection/>
    </xf>
    <xf numFmtId="0" fontId="15" fillId="0" borderId="12" xfId="0" applyFont="1" applyBorder="1" applyAlignment="1">
      <alignment wrapText="1"/>
    </xf>
    <xf numFmtId="2" fontId="16" fillId="0" borderId="12" xfId="0" applyNumberFormat="1" applyFont="1" applyBorder="1" applyAlignment="1">
      <alignment horizontal="center" vertical="center" wrapText="1"/>
    </xf>
    <xf numFmtId="166" fontId="15" fillId="0" borderId="12" xfId="42" applyFont="1" applyFill="1" applyBorder="1" applyAlignment="1" applyProtection="1">
      <alignment horizontal="center" vertical="center" wrapText="1"/>
      <protection/>
    </xf>
    <xf numFmtId="4" fontId="15" fillId="0" borderId="12" xfId="0" applyNumberFormat="1" applyFont="1" applyBorder="1" applyAlignment="1">
      <alignment horizontal="center" vertical="center" wrapText="1"/>
    </xf>
    <xf numFmtId="0" fontId="15" fillId="0" borderId="12" xfId="0" applyNumberFormat="1" applyFont="1" applyBorder="1" applyAlignment="1" applyProtection="1">
      <alignment horizontal="left" vertical="top"/>
      <protection/>
    </xf>
    <xf numFmtId="4" fontId="12" fillId="0" borderId="16" xfId="0" applyNumberFormat="1" applyFont="1" applyBorder="1" applyAlignment="1" applyProtection="1">
      <alignment horizontal="center" vertical="center"/>
      <protection/>
    </xf>
    <xf numFmtId="0" fontId="5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12" xfId="0" applyNumberFormat="1" applyFont="1" applyBorder="1" applyAlignment="1" applyProtection="1">
      <alignment horizontal="center" vertical="center" wrapText="1"/>
      <protection/>
    </xf>
    <xf numFmtId="2" fontId="5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12" xfId="0" applyNumberFormat="1" applyFont="1" applyBorder="1" applyAlignment="1" applyProtection="1">
      <alignment horizontal="left" vertical="top"/>
      <protection/>
    </xf>
    <xf numFmtId="4" fontId="6" fillId="33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6" fillId="0" borderId="10" xfId="0" applyNumberFormat="1" applyFont="1" applyBorder="1" applyAlignment="1" applyProtection="1">
      <alignment horizontal="left" vertical="center" wrapText="1"/>
      <protection/>
    </xf>
    <xf numFmtId="0" fontId="6" fillId="0" borderId="10" xfId="0" applyNumberFormat="1" applyFont="1" applyBorder="1" applyAlignment="1" applyProtection="1">
      <alignment horizontal="left" vertical="top"/>
      <protection/>
    </xf>
    <xf numFmtId="0" fontId="24" fillId="0" borderId="0" xfId="0" applyFont="1" applyAlignment="1">
      <alignment/>
    </xf>
    <xf numFmtId="0" fontId="6" fillId="0" borderId="12" xfId="0" applyNumberFormat="1" applyFont="1" applyBorder="1" applyAlignment="1" applyProtection="1">
      <alignment horizontal="left" vertical="top" wrapText="1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2" fontId="12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2" xfId="0" applyNumberFormat="1" applyFont="1" applyBorder="1" applyAlignment="1" applyProtection="1">
      <alignment vertical="center"/>
      <protection/>
    </xf>
    <xf numFmtId="166" fontId="6" fillId="0" borderId="12" xfId="42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 horizontal="left" wrapText="1"/>
    </xf>
    <xf numFmtId="4" fontId="3" fillId="0" borderId="15" xfId="0" applyNumberFormat="1" applyFont="1" applyBorder="1" applyAlignment="1">
      <alignment horizontal="center" vertical="center"/>
    </xf>
    <xf numFmtId="0" fontId="18" fillId="33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/>
    </xf>
    <xf numFmtId="0" fontId="21" fillId="33" borderId="12" xfId="0" applyFont="1" applyFill="1" applyBorder="1" applyAlignment="1">
      <alignment horizontal="center" vertical="center"/>
    </xf>
    <xf numFmtId="2" fontId="21" fillId="0" borderId="12" xfId="0" applyNumberFormat="1" applyFont="1" applyBorder="1" applyAlignment="1">
      <alignment horizontal="center" vertical="center"/>
    </xf>
    <xf numFmtId="0" fontId="21" fillId="0" borderId="12" xfId="0" applyNumberFormat="1" applyFont="1" applyBorder="1" applyAlignment="1" applyProtection="1">
      <alignment vertical="center" wrapText="1"/>
      <protection/>
    </xf>
    <xf numFmtId="0" fontId="21" fillId="0" borderId="12" xfId="0" applyNumberFormat="1" applyFont="1" applyBorder="1" applyAlignment="1" applyProtection="1">
      <alignment vertical="center"/>
      <protection/>
    </xf>
    <xf numFmtId="0" fontId="21" fillId="0" borderId="12" xfId="0" applyFont="1" applyBorder="1" applyAlignment="1" applyProtection="1">
      <alignment vertical="center" wrapText="1"/>
      <protection/>
    </xf>
    <xf numFmtId="0" fontId="15" fillId="33" borderId="12" xfId="0" applyFont="1" applyFill="1" applyBorder="1" applyAlignment="1">
      <alignment horizontal="center" vertical="center" wrapText="1"/>
    </xf>
    <xf numFmtId="0" fontId="21" fillId="0" borderId="12" xfId="46" applyNumberFormat="1" applyFont="1" applyFill="1" applyBorder="1" applyAlignment="1" applyProtection="1">
      <alignment vertical="center" wrapText="1"/>
      <protection/>
    </xf>
    <xf numFmtId="4" fontId="18" fillId="0" borderId="15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36" fillId="0" borderId="0" xfId="0" applyFont="1" applyAlignment="1">
      <alignment/>
    </xf>
    <xf numFmtId="0" fontId="12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33" borderId="0" xfId="0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vertical="center" wrapText="1"/>
    </xf>
    <xf numFmtId="0" fontId="15" fillId="33" borderId="10" xfId="0" applyFont="1" applyFill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15" fillId="33" borderId="0" xfId="0" applyFont="1" applyFill="1" applyAlignment="1">
      <alignment/>
    </xf>
    <xf numFmtId="0" fontId="3" fillId="0" borderId="0" xfId="0" applyFont="1" applyAlignment="1">
      <alignment horizontal="justify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2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top"/>
    </xf>
    <xf numFmtId="0" fontId="0" fillId="0" borderId="0" xfId="0" applyFont="1" applyAlignment="1">
      <alignment vertical="center" wrapText="1"/>
    </xf>
    <xf numFmtId="0" fontId="0" fillId="33" borderId="12" xfId="0" applyFont="1" applyFill="1" applyBorder="1" applyAlignment="1">
      <alignment horizontal="left" vertical="top" wrapText="1"/>
    </xf>
    <xf numFmtId="0" fontId="0" fillId="0" borderId="16" xfId="0" applyFont="1" applyBorder="1" applyAlignment="1">
      <alignment horizontal="left" vertical="center" wrapText="1"/>
    </xf>
    <xf numFmtId="0" fontId="0" fillId="0" borderId="23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8" fillId="0" borderId="18" xfId="0" applyFont="1" applyBorder="1" applyAlignment="1">
      <alignment vertical="top" wrapText="1"/>
    </xf>
    <xf numFmtId="0" fontId="0" fillId="0" borderId="24" xfId="0" applyFont="1" applyBorder="1" applyAlignment="1">
      <alignment vertical="center" wrapText="1"/>
    </xf>
    <xf numFmtId="0" fontId="6" fillId="0" borderId="12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0" fontId="0" fillId="33" borderId="0" xfId="0" applyFont="1" applyFill="1" applyAlignment="1">
      <alignment vertical="top"/>
    </xf>
    <xf numFmtId="2" fontId="0" fillId="0" borderId="0" xfId="0" applyNumberFormat="1" applyAlignment="1">
      <alignment vertical="top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166" fontId="6" fillId="0" borderId="12" xfId="42" applyFont="1" applyFill="1" applyBorder="1" applyAlignment="1" applyProtection="1">
      <alignment horizontal="center" vertical="center" wrapText="1"/>
      <protection/>
    </xf>
    <xf numFmtId="4" fontId="6" fillId="0" borderId="16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left" vertical="top" wrapText="1"/>
      <protection/>
    </xf>
    <xf numFmtId="0" fontId="6" fillId="0" borderId="12" xfId="0" applyFont="1" applyBorder="1" applyAlignment="1" applyProtection="1">
      <alignment horizontal="center" vertical="top"/>
      <protection/>
    </xf>
    <xf numFmtId="0" fontId="6" fillId="33" borderId="12" xfId="0" applyFont="1" applyFill="1" applyBorder="1" applyAlignment="1" applyProtection="1">
      <alignment horizontal="center" vertical="center"/>
      <protection/>
    </xf>
    <xf numFmtId="0" fontId="39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2" fontId="19" fillId="0" borderId="12" xfId="0" applyNumberFormat="1" applyFont="1" applyBorder="1" applyAlignment="1" applyProtection="1">
      <alignment horizontal="center" vertical="center" wrapText="1"/>
      <protection/>
    </xf>
    <xf numFmtId="0" fontId="20" fillId="33" borderId="12" xfId="0" applyNumberFormat="1" applyFont="1" applyFill="1" applyBorder="1" applyAlignment="1" applyProtection="1">
      <alignment horizontal="center" vertical="center"/>
      <protection/>
    </xf>
    <xf numFmtId="0" fontId="20" fillId="33" borderId="10" xfId="0" applyNumberFormat="1" applyFont="1" applyFill="1" applyBorder="1" applyAlignment="1" applyProtection="1">
      <alignment horizontal="left" vertical="center" wrapText="1"/>
      <protection/>
    </xf>
    <xf numFmtId="0" fontId="19" fillId="33" borderId="10" xfId="0" applyNumberFormat="1" applyFont="1" applyFill="1" applyBorder="1" applyAlignment="1" applyProtection="1">
      <alignment horizontal="center" vertical="top"/>
      <protection/>
    </xf>
    <xf numFmtId="0" fontId="21" fillId="33" borderId="10" xfId="0" applyFont="1" applyFill="1" applyBorder="1" applyAlignment="1">
      <alignment horizontal="center" vertical="center"/>
    </xf>
    <xf numFmtId="0" fontId="20" fillId="33" borderId="10" xfId="0" applyNumberFormat="1" applyFont="1" applyFill="1" applyBorder="1" applyAlignment="1" applyProtection="1">
      <alignment horizontal="center" vertical="center"/>
      <protection/>
    </xf>
    <xf numFmtId="0" fontId="21" fillId="33" borderId="10" xfId="0" applyNumberFormat="1" applyFont="1" applyFill="1" applyBorder="1" applyAlignment="1" applyProtection="1">
      <alignment horizontal="center" vertical="center"/>
      <protection/>
    </xf>
    <xf numFmtId="0" fontId="19" fillId="33" borderId="10" xfId="0" applyNumberFormat="1" applyFont="1" applyFill="1" applyBorder="1" applyAlignment="1" applyProtection="1">
      <alignment horizontal="center" vertical="center"/>
      <protection/>
    </xf>
    <xf numFmtId="2" fontId="20" fillId="33" borderId="12" xfId="0" applyNumberFormat="1" applyFont="1" applyFill="1" applyBorder="1" applyAlignment="1" applyProtection="1">
      <alignment horizontal="center" vertical="center"/>
      <protection/>
    </xf>
    <xf numFmtId="0" fontId="20" fillId="33" borderId="16" xfId="0" applyNumberFormat="1" applyFont="1" applyFill="1" applyBorder="1" applyAlignment="1" applyProtection="1">
      <alignment horizontal="center" vertical="center"/>
      <protection/>
    </xf>
    <xf numFmtId="0" fontId="20" fillId="33" borderId="12" xfId="0" applyFont="1" applyFill="1" applyBorder="1" applyAlignment="1">
      <alignment wrapText="1"/>
    </xf>
    <xf numFmtId="0" fontId="19" fillId="33" borderId="12" xfId="0" applyNumberFormat="1" applyFont="1" applyFill="1" applyBorder="1" applyAlignment="1" applyProtection="1">
      <alignment horizontal="center" vertical="top"/>
      <protection/>
    </xf>
    <xf numFmtId="2" fontId="20" fillId="33" borderId="18" xfId="0" applyNumberFormat="1" applyFont="1" applyFill="1" applyBorder="1" applyAlignment="1" applyProtection="1">
      <alignment horizontal="center" vertical="center"/>
      <protection/>
    </xf>
    <xf numFmtId="0" fontId="20" fillId="33" borderId="15" xfId="0" applyNumberFormat="1" applyFont="1" applyFill="1" applyBorder="1" applyAlignment="1" applyProtection="1">
      <alignment vertical="center" wrapText="1"/>
      <protection/>
    </xf>
    <xf numFmtId="0" fontId="20" fillId="33" borderId="15" xfId="0" applyNumberFormat="1" applyFont="1" applyFill="1" applyBorder="1" applyAlignment="1" applyProtection="1">
      <alignment/>
      <protection/>
    </xf>
    <xf numFmtId="0" fontId="20" fillId="33" borderId="15" xfId="0" applyFont="1" applyFill="1" applyBorder="1" applyAlignment="1">
      <alignment horizontal="center" vertical="center"/>
    </xf>
    <xf numFmtId="0" fontId="20" fillId="33" borderId="15" xfId="0" applyNumberFormat="1" applyFont="1" applyFill="1" applyBorder="1" applyAlignment="1" applyProtection="1">
      <alignment horizontal="center" vertical="center"/>
      <protection/>
    </xf>
    <xf numFmtId="0" fontId="21" fillId="33" borderId="15" xfId="0" applyNumberFormat="1" applyFont="1" applyFill="1" applyBorder="1" applyAlignment="1" applyProtection="1">
      <alignment horizontal="center" vertical="center"/>
      <protection/>
    </xf>
    <xf numFmtId="0" fontId="40" fillId="0" borderId="0" xfId="0" applyFont="1" applyAlignment="1">
      <alignment/>
    </xf>
    <xf numFmtId="0" fontId="20" fillId="33" borderId="12" xfId="0" applyNumberFormat="1" applyFont="1" applyFill="1" applyBorder="1" applyAlignment="1" applyProtection="1">
      <alignment vertical="center" wrapText="1"/>
      <protection/>
    </xf>
    <xf numFmtId="0" fontId="20" fillId="33" borderId="12" xfId="0" applyNumberFormat="1" applyFont="1" applyFill="1" applyBorder="1" applyAlignment="1" applyProtection="1">
      <alignment/>
      <protection/>
    </xf>
    <xf numFmtId="0" fontId="20" fillId="33" borderId="12" xfId="0" applyFont="1" applyFill="1" applyBorder="1" applyAlignment="1">
      <alignment horizontal="center" vertical="center"/>
    </xf>
    <xf numFmtId="0" fontId="20" fillId="33" borderId="10" xfId="0" applyFont="1" applyFill="1" applyBorder="1" applyAlignment="1" applyProtection="1">
      <alignment vertical="center" wrapText="1"/>
      <protection/>
    </xf>
    <xf numFmtId="0" fontId="20" fillId="33" borderId="10" xfId="0" applyNumberFormat="1" applyFont="1" applyFill="1" applyBorder="1" applyAlignment="1" applyProtection="1">
      <alignment/>
      <protection/>
    </xf>
    <xf numFmtId="0" fontId="20" fillId="33" borderId="10" xfId="0" applyFont="1" applyFill="1" applyBorder="1" applyAlignment="1">
      <alignment horizontal="center" vertical="center"/>
    </xf>
    <xf numFmtId="2" fontId="20" fillId="33" borderId="10" xfId="0" applyNumberFormat="1" applyFont="1" applyFill="1" applyBorder="1" applyAlignment="1" applyProtection="1">
      <alignment horizontal="center" vertical="center"/>
      <protection/>
    </xf>
    <xf numFmtId="0" fontId="31" fillId="0" borderId="0" xfId="0" applyFont="1" applyAlignment="1">
      <alignment/>
    </xf>
    <xf numFmtId="0" fontId="21" fillId="33" borderId="12" xfId="0" applyNumberFormat="1" applyFont="1" applyFill="1" applyBorder="1" applyAlignment="1" applyProtection="1">
      <alignment vertical="center" wrapText="1"/>
      <protection/>
    </xf>
    <xf numFmtId="0" fontId="21" fillId="33" borderId="12" xfId="0" applyNumberFormat="1" applyFont="1" applyFill="1" applyBorder="1" applyAlignment="1" applyProtection="1">
      <alignment/>
      <protection/>
    </xf>
    <xf numFmtId="2" fontId="21" fillId="33" borderId="12" xfId="0" applyNumberFormat="1" applyFont="1" applyFill="1" applyBorder="1" applyAlignment="1" applyProtection="1">
      <alignment horizontal="center" vertical="center"/>
      <protection/>
    </xf>
    <xf numFmtId="4" fontId="18" fillId="33" borderId="1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15" fillId="0" borderId="0" xfId="0" applyNumberFormat="1" applyFont="1" applyAlignment="1">
      <alignment/>
    </xf>
    <xf numFmtId="0" fontId="23" fillId="0" borderId="0" xfId="0" applyNumberFormat="1" applyFont="1" applyBorder="1" applyAlignment="1" applyProtection="1">
      <alignment/>
      <protection/>
    </xf>
    <xf numFmtId="0" fontId="18" fillId="0" borderId="12" xfId="0" applyFont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/>
    </xf>
    <xf numFmtId="0" fontId="21" fillId="0" borderId="12" xfId="0" applyFont="1" applyBorder="1" applyAlignment="1">
      <alignment/>
    </xf>
    <xf numFmtId="0" fontId="20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2" fontId="20" fillId="0" borderId="12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4" fontId="19" fillId="0" borderId="12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 applyProtection="1">
      <alignment/>
      <protection/>
    </xf>
    <xf numFmtId="0" fontId="21" fillId="33" borderId="0" xfId="0" applyFont="1" applyFill="1" applyAlignment="1">
      <alignment/>
    </xf>
    <xf numFmtId="169" fontId="0" fillId="0" borderId="0" xfId="0" applyNumberFormat="1" applyAlignment="1">
      <alignment/>
    </xf>
    <xf numFmtId="0" fontId="19" fillId="0" borderId="12" xfId="0" applyNumberFormat="1" applyFont="1" applyBorder="1" applyAlignment="1" applyProtection="1">
      <alignment horizontal="center" vertical="center"/>
      <protection/>
    </xf>
    <xf numFmtId="169" fontId="19" fillId="0" borderId="12" xfId="0" applyNumberFormat="1" applyFont="1" applyBorder="1" applyAlignment="1" applyProtection="1">
      <alignment horizontal="center" vertical="center" wrapText="1"/>
      <protection/>
    </xf>
    <xf numFmtId="0" fontId="20" fillId="0" borderId="12" xfId="0" applyNumberFormat="1" applyFont="1" applyBorder="1" applyAlignment="1" applyProtection="1">
      <alignment vertical="center" wrapText="1"/>
      <protection/>
    </xf>
    <xf numFmtId="0" fontId="20" fillId="0" borderId="12" xfId="0" applyNumberFormat="1" applyFont="1" applyBorder="1" applyAlignment="1" applyProtection="1">
      <alignment/>
      <protection/>
    </xf>
    <xf numFmtId="169" fontId="20" fillId="0" borderId="12" xfId="0" applyNumberFormat="1" applyFont="1" applyBorder="1" applyAlignment="1" applyProtection="1">
      <alignment horizontal="center" vertical="center"/>
      <protection/>
    </xf>
    <xf numFmtId="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vertical="center"/>
    </xf>
    <xf numFmtId="2" fontId="17" fillId="0" borderId="12" xfId="0" applyNumberFormat="1" applyFont="1" applyBorder="1" applyAlignment="1" applyProtection="1">
      <alignment horizontal="center" vertical="center"/>
      <protection/>
    </xf>
    <xf numFmtId="2" fontId="6" fillId="33" borderId="12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/>
    </xf>
    <xf numFmtId="0" fontId="6" fillId="33" borderId="18" xfId="0" applyFont="1" applyFill="1" applyBorder="1" applyAlignment="1">
      <alignment horizontal="center" vertical="center"/>
    </xf>
    <xf numFmtId="0" fontId="6" fillId="0" borderId="10" xfId="0" applyNumberFormat="1" applyFont="1" applyBorder="1" applyAlignment="1" applyProtection="1">
      <alignment vertical="center" wrapText="1"/>
      <protection/>
    </xf>
    <xf numFmtId="0" fontId="6" fillId="0" borderId="10" xfId="0" applyNumberFormat="1" applyFont="1" applyBorder="1" applyAlignment="1" applyProtection="1">
      <alignment/>
      <protection/>
    </xf>
    <xf numFmtId="0" fontId="6" fillId="0" borderId="12" xfId="0" applyNumberFormat="1" applyFont="1" applyBorder="1" applyAlignment="1" applyProtection="1">
      <alignment horizontal="center"/>
      <protection/>
    </xf>
    <xf numFmtId="0" fontId="6" fillId="0" borderId="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4" fontId="15" fillId="0" borderId="12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left" vertical="center" wrapText="1"/>
    </xf>
    <xf numFmtId="0" fontId="6" fillId="0" borderId="22" xfId="0" applyNumberFormat="1" applyFont="1" applyBorder="1" applyAlignment="1" applyProtection="1">
      <alignment horizontal="left"/>
      <protection/>
    </xf>
    <xf numFmtId="0" fontId="6" fillId="0" borderId="20" xfId="0" applyNumberFormat="1" applyFont="1" applyBorder="1" applyAlignment="1" applyProtection="1">
      <alignment horizontal="left" vertical="center" wrapText="1"/>
      <protection/>
    </xf>
    <xf numFmtId="0" fontId="6" fillId="0" borderId="10" xfId="0" applyNumberFormat="1" applyFont="1" applyBorder="1" applyAlignment="1" applyProtection="1">
      <alignment horizontal="left"/>
      <protection/>
    </xf>
    <xf numFmtId="0" fontId="6" fillId="0" borderId="18" xfId="0" applyNumberFormat="1" applyFont="1" applyBorder="1" applyAlignment="1" applyProtection="1">
      <alignment horizontal="center" vertical="center"/>
      <protection/>
    </xf>
    <xf numFmtId="4" fontId="6" fillId="0" borderId="12" xfId="0" applyNumberFormat="1" applyFont="1" applyBorder="1" applyAlignment="1" applyProtection="1">
      <alignment horizontal="center" vertical="center"/>
      <protection/>
    </xf>
    <xf numFmtId="4" fontId="6" fillId="0" borderId="17" xfId="0" applyNumberFormat="1" applyFont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5" fillId="0" borderId="15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6" fillId="0" borderId="15" xfId="0" applyFont="1" applyBorder="1" applyAlignment="1" applyProtection="1">
      <alignment horizontal="left" vertical="center" wrapText="1"/>
      <protection/>
    </xf>
    <xf numFmtId="0" fontId="15" fillId="0" borderId="15" xfId="0" applyFont="1" applyBorder="1" applyAlignment="1" applyProtection="1">
      <alignment horizontal="center" vertical="center"/>
      <protection/>
    </xf>
    <xf numFmtId="0" fontId="15" fillId="33" borderId="15" xfId="0" applyFont="1" applyFill="1" applyBorder="1" applyAlignment="1" applyProtection="1">
      <alignment horizontal="center" vertical="center"/>
      <protection/>
    </xf>
    <xf numFmtId="0" fontId="15" fillId="0" borderId="25" xfId="0" applyFont="1" applyBorder="1" applyAlignment="1" applyProtection="1">
      <alignment horizontal="left" vertical="center"/>
      <protection/>
    </xf>
    <xf numFmtId="0" fontId="17" fillId="0" borderId="25" xfId="0" applyFont="1" applyBorder="1" applyAlignment="1" applyProtection="1">
      <alignment horizontal="center" vertical="center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5" fillId="33" borderId="10" xfId="0" applyFont="1" applyFill="1" applyBorder="1" applyAlignment="1" applyProtection="1">
      <alignment horizontal="center" vertical="center" wrapText="1"/>
      <protection/>
    </xf>
    <xf numFmtId="2" fontId="16" fillId="0" borderId="10" xfId="0" applyNumberFormat="1" applyFont="1" applyBorder="1" applyAlignment="1" applyProtection="1">
      <alignment horizontal="center" vertical="center" wrapText="1"/>
      <protection/>
    </xf>
    <xf numFmtId="0" fontId="16" fillId="0" borderId="15" xfId="0" applyFont="1" applyBorder="1" applyAlignment="1" applyProtection="1">
      <alignment/>
      <protection/>
    </xf>
    <xf numFmtId="0" fontId="16" fillId="0" borderId="25" xfId="0" applyFont="1" applyBorder="1" applyAlignment="1" applyProtection="1">
      <alignment horizontal="left" vertical="center" wrapText="1"/>
      <protection/>
    </xf>
    <xf numFmtId="0" fontId="16" fillId="0" borderId="25" xfId="0" applyFont="1" applyBorder="1" applyAlignment="1" applyProtection="1">
      <alignment horizontal="center" vertical="top"/>
      <protection/>
    </xf>
    <xf numFmtId="0" fontId="15" fillId="0" borderId="25" xfId="0" applyFont="1" applyBorder="1" applyAlignment="1">
      <alignment horizontal="center" vertical="center"/>
    </xf>
    <xf numFmtId="0" fontId="15" fillId="0" borderId="25" xfId="0" applyFont="1" applyBorder="1" applyAlignment="1" applyProtection="1">
      <alignment horizontal="center" vertical="center"/>
      <protection/>
    </xf>
    <xf numFmtId="0" fontId="15" fillId="33" borderId="25" xfId="0" applyFont="1" applyFill="1" applyBorder="1" applyAlignment="1" applyProtection="1">
      <alignment horizontal="center" vertical="center"/>
      <protection/>
    </xf>
    <xf numFmtId="0" fontId="17" fillId="33" borderId="25" xfId="0" applyFont="1" applyFill="1" applyBorder="1" applyAlignment="1" applyProtection="1">
      <alignment horizontal="center" vertical="center"/>
      <protection/>
    </xf>
    <xf numFmtId="0" fontId="41" fillId="0" borderId="25" xfId="0" applyFont="1" applyBorder="1" applyAlignment="1" applyProtection="1">
      <alignment horizontal="center" vertical="center"/>
      <protection/>
    </xf>
    <xf numFmtId="2" fontId="17" fillId="0" borderId="25" xfId="0" applyNumberFormat="1" applyFont="1" applyBorder="1" applyAlignment="1" applyProtection="1">
      <alignment horizontal="center" vertical="center"/>
      <protection/>
    </xf>
    <xf numFmtId="2" fontId="15" fillId="0" borderId="25" xfId="0" applyNumberFormat="1" applyFont="1" applyBorder="1" applyAlignment="1" applyProtection="1">
      <alignment horizontal="center"/>
      <protection/>
    </xf>
    <xf numFmtId="2" fontId="15" fillId="0" borderId="15" xfId="0" applyNumberFormat="1" applyFont="1" applyBorder="1" applyAlignment="1" applyProtection="1">
      <alignment horizontal="center"/>
      <protection/>
    </xf>
    <xf numFmtId="2" fontId="17" fillId="0" borderId="15" xfId="0" applyNumberFormat="1" applyFont="1" applyBorder="1" applyAlignment="1" applyProtection="1">
      <alignment horizontal="center" vertical="center"/>
      <protection/>
    </xf>
    <xf numFmtId="2" fontId="15" fillId="0" borderId="12" xfId="0" applyNumberFormat="1" applyFont="1" applyBorder="1" applyAlignment="1" applyProtection="1">
      <alignment horizontal="center"/>
      <protection/>
    </xf>
    <xf numFmtId="2" fontId="17" fillId="0" borderId="10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15" fillId="0" borderId="27" xfId="0" applyFont="1" applyBorder="1" applyAlignment="1">
      <alignment horizontal="left" vertical="center" wrapText="1"/>
    </xf>
    <xf numFmtId="0" fontId="15" fillId="0" borderId="10" xfId="0" applyNumberFormat="1" applyFont="1" applyBorder="1" applyAlignment="1" applyProtection="1">
      <alignment horizontal="left" vertical="center"/>
      <protection/>
    </xf>
    <xf numFmtId="0" fontId="15" fillId="0" borderId="10" xfId="0" applyNumberFormat="1" applyFont="1" applyBorder="1" applyAlignment="1" applyProtection="1">
      <alignment horizontal="center" vertical="center"/>
      <protection/>
    </xf>
    <xf numFmtId="0" fontId="26" fillId="0" borderId="0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 applyProtection="1">
      <alignment/>
      <protection/>
    </xf>
    <xf numFmtId="4" fontId="21" fillId="0" borderId="12" xfId="0" applyNumberFormat="1" applyFont="1" applyBorder="1" applyAlignment="1" applyProtection="1">
      <alignment horizontal="center" vertical="center"/>
      <protection/>
    </xf>
    <xf numFmtId="4" fontId="20" fillId="0" borderId="17" xfId="0" applyNumberFormat="1" applyFont="1" applyBorder="1" applyAlignment="1" applyProtection="1">
      <alignment horizontal="center" vertical="center"/>
      <protection/>
    </xf>
    <xf numFmtId="4" fontId="26" fillId="0" borderId="0" xfId="0" applyNumberFormat="1" applyFont="1" applyBorder="1" applyAlignment="1" applyProtection="1">
      <alignment/>
      <protection/>
    </xf>
    <xf numFmtId="0" fontId="21" fillId="0" borderId="10" xfId="0" applyNumberFormat="1" applyFont="1" applyBorder="1" applyAlignment="1" applyProtection="1">
      <alignment vertical="center" wrapText="1"/>
      <protection/>
    </xf>
    <xf numFmtId="0" fontId="21" fillId="0" borderId="12" xfId="0" applyFont="1" applyBorder="1" applyAlignment="1" applyProtection="1">
      <alignment vertical="center"/>
      <protection/>
    </xf>
    <xf numFmtId="0" fontId="21" fillId="0" borderId="12" xfId="0" applyFont="1" applyBorder="1" applyAlignment="1" applyProtection="1">
      <alignment/>
      <protection/>
    </xf>
    <xf numFmtId="0" fontId="21" fillId="0" borderId="12" xfId="0" applyFont="1" applyBorder="1" applyAlignment="1" applyProtection="1">
      <alignment horizontal="center" vertical="center"/>
      <protection/>
    </xf>
    <xf numFmtId="0" fontId="21" fillId="33" borderId="10" xfId="0" applyNumberFormat="1" applyFont="1" applyFill="1" applyBorder="1" applyAlignment="1" applyProtection="1">
      <alignment horizontal="center" vertical="center" wrapText="1"/>
      <protection/>
    </xf>
    <xf numFmtId="4" fontId="15" fillId="0" borderId="10" xfId="0" applyNumberFormat="1" applyFont="1" applyBorder="1" applyAlignment="1" applyProtection="1">
      <alignment horizontal="center" vertical="center"/>
      <protection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7" xfId="0" applyNumberFormat="1" applyFont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6" fillId="34" borderId="12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wrapText="1"/>
    </xf>
    <xf numFmtId="0" fontId="0" fillId="35" borderId="12" xfId="0" applyFont="1" applyFill="1" applyBorder="1" applyAlignment="1">
      <alignment/>
    </xf>
    <xf numFmtId="0" fontId="6" fillId="35" borderId="12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2" fontId="6" fillId="35" borderId="12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6" fillId="34" borderId="12" xfId="0" applyFont="1" applyFill="1" applyBorder="1" applyAlignment="1">
      <alignment wrapText="1"/>
    </xf>
    <xf numFmtId="0" fontId="0" fillId="34" borderId="12" xfId="0" applyFont="1" applyFill="1" applyBorder="1" applyAlignment="1">
      <alignment/>
    </xf>
    <xf numFmtId="0" fontId="6" fillId="36" borderId="12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2" fontId="6" fillId="34" borderId="12" xfId="0" applyNumberFormat="1" applyFont="1" applyFill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1" fillId="33" borderId="25" xfId="0" applyNumberFormat="1" applyFont="1" applyFill="1" applyBorder="1" applyAlignment="1" applyProtection="1">
      <alignment horizontal="center" vertical="center"/>
      <protection/>
    </xf>
    <xf numFmtId="0" fontId="19" fillId="33" borderId="25" xfId="0" applyNumberFormat="1" applyFont="1" applyFill="1" applyBorder="1" applyAlignment="1" applyProtection="1">
      <alignment horizontal="center" vertical="center"/>
      <protection/>
    </xf>
    <xf numFmtId="2" fontId="20" fillId="33" borderId="25" xfId="0" applyNumberFormat="1" applyFont="1" applyFill="1" applyBorder="1" applyAlignment="1" applyProtection="1">
      <alignment horizontal="center" vertical="center"/>
      <protection/>
    </xf>
    <xf numFmtId="4" fontId="20" fillId="33" borderId="12" xfId="0" applyNumberFormat="1" applyFont="1" applyFill="1" applyBorder="1" applyAlignment="1" applyProtection="1">
      <alignment horizontal="center" vertical="center"/>
      <protection/>
    </xf>
    <xf numFmtId="4" fontId="21" fillId="0" borderId="12" xfId="0" applyNumberFormat="1" applyFont="1" applyBorder="1" applyAlignment="1">
      <alignment horizontal="center" vertical="center"/>
    </xf>
    <xf numFmtId="4" fontId="20" fillId="0" borderId="12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4" fillId="0" borderId="12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>
      <alignment horizontal="left"/>
    </xf>
    <xf numFmtId="0" fontId="5" fillId="0" borderId="15" xfId="0" applyFont="1" applyBorder="1" applyAlignment="1">
      <alignment vertical="center"/>
    </xf>
    <xf numFmtId="0" fontId="12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justify" vertical="center"/>
    </xf>
    <xf numFmtId="0" fontId="5" fillId="0" borderId="12" xfId="0" applyFont="1" applyBorder="1" applyAlignment="1">
      <alignment vertical="center" wrapText="1"/>
    </xf>
    <xf numFmtId="0" fontId="18" fillId="0" borderId="28" xfId="0" applyFont="1" applyBorder="1" applyAlignment="1">
      <alignment vertical="center"/>
    </xf>
    <xf numFmtId="0" fontId="19" fillId="0" borderId="12" xfId="0" applyNumberFormat="1" applyFont="1" applyBorder="1" applyAlignment="1" applyProtection="1">
      <alignment horizontal="left" vertical="center"/>
      <protection/>
    </xf>
    <xf numFmtId="0" fontId="12" fillId="0" borderId="2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29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/>
    </xf>
    <xf numFmtId="0" fontId="18" fillId="0" borderId="28" xfId="0" applyNumberFormat="1" applyFont="1" applyBorder="1" applyAlignment="1" applyProtection="1">
      <alignment vertical="center"/>
      <protection/>
    </xf>
    <xf numFmtId="0" fontId="3" fillId="0" borderId="15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/>
      <protection/>
    </xf>
    <xf numFmtId="0" fontId="3" fillId="0" borderId="30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29" fillId="0" borderId="0" xfId="0" applyNumberFormat="1" applyFont="1" applyBorder="1" applyAlignment="1" applyProtection="1">
      <alignment/>
      <protection/>
    </xf>
    <xf numFmtId="0" fontId="31" fillId="0" borderId="28" xfId="0" applyFont="1" applyBorder="1" applyAlignment="1">
      <alignment vertical="center"/>
    </xf>
    <xf numFmtId="0" fontId="18" fillId="0" borderId="12" xfId="0" applyNumberFormat="1" applyFont="1" applyBorder="1" applyAlignment="1" applyProtection="1">
      <alignment vertical="center"/>
      <protection/>
    </xf>
    <xf numFmtId="0" fontId="19" fillId="0" borderId="0" xfId="0" applyNumberFormat="1" applyFont="1" applyBorder="1" applyAlignment="1" applyProtection="1">
      <alignment/>
      <protection/>
    </xf>
    <xf numFmtId="0" fontId="12" fillId="0" borderId="12" xfId="0" applyNumberFormat="1" applyFont="1" applyBorder="1" applyAlignment="1" applyProtection="1">
      <alignment horizontal="left"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5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32" fillId="0" borderId="0" xfId="0" applyNumberFormat="1" applyFont="1" applyBorder="1" applyAlignment="1" applyProtection="1">
      <alignment/>
      <protection/>
    </xf>
    <xf numFmtId="0" fontId="12" fillId="0" borderId="28" xfId="0" applyFont="1" applyBorder="1" applyAlignment="1" applyProtection="1">
      <alignment vertical="center"/>
      <protection/>
    </xf>
    <xf numFmtId="0" fontId="0" fillId="0" borderId="12" xfId="0" applyFont="1" applyBorder="1" applyAlignment="1">
      <alignment vertical="top" wrapText="1"/>
    </xf>
    <xf numFmtId="0" fontId="3" fillId="0" borderId="28" xfId="0" applyFont="1" applyBorder="1" applyAlignment="1">
      <alignment horizontal="left" vertical="center" wrapText="1"/>
    </xf>
    <xf numFmtId="0" fontId="32" fillId="0" borderId="28" xfId="0" applyFont="1" applyBorder="1" applyAlignment="1">
      <alignment vertical="center"/>
    </xf>
    <xf numFmtId="0" fontId="18" fillId="33" borderId="15" xfId="0" applyFont="1" applyFill="1" applyBorder="1" applyAlignment="1">
      <alignment horizontal="justify" vertical="center"/>
    </xf>
    <xf numFmtId="0" fontId="19" fillId="0" borderId="12" xfId="0" applyFont="1" applyBorder="1" applyAlignment="1">
      <alignment vertical="center"/>
    </xf>
    <xf numFmtId="0" fontId="19" fillId="0" borderId="0" xfId="0" applyNumberFormat="1" applyFont="1" applyBorder="1" applyAlignment="1" applyProtection="1">
      <alignment vertical="center"/>
      <protection/>
    </xf>
    <xf numFmtId="0" fontId="32" fillId="0" borderId="28" xfId="0" applyNumberFormat="1" applyFont="1" applyBorder="1" applyAlignment="1" applyProtection="1">
      <alignment vertical="center"/>
      <protection/>
    </xf>
    <xf numFmtId="0" fontId="19" fillId="0" borderId="12" xfId="0" applyNumberFormat="1" applyFont="1" applyBorder="1" applyAlignment="1" applyProtection="1">
      <alignment vertical="center"/>
      <protection/>
    </xf>
    <xf numFmtId="0" fontId="3" fillId="0" borderId="12" xfId="0" applyFont="1" applyBorder="1" applyAlignment="1">
      <alignment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4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Normalny 4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CC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6"/>
  <sheetViews>
    <sheetView zoomScalePageLayoutView="0" workbookViewId="0" topLeftCell="A61">
      <selection activeCell="C75" sqref="C75"/>
    </sheetView>
  </sheetViews>
  <sheetFormatPr defaultColWidth="8.8515625" defaultRowHeight="12.75"/>
  <cols>
    <col min="1" max="1" width="5.7109375" style="0" customWidth="1"/>
    <col min="2" max="2" width="45.140625" style="0" customWidth="1"/>
    <col min="3" max="3" width="18.7109375" style="0" customWidth="1"/>
    <col min="4" max="4" width="5.8515625" style="1" customWidth="1"/>
    <col min="5" max="6" width="8.8515625" style="0" customWidth="1"/>
    <col min="7" max="7" width="8.8515625" style="2" customWidth="1"/>
    <col min="8" max="8" width="17.57421875" style="3" customWidth="1"/>
    <col min="9" max="9" width="12.00390625" style="0" customWidth="1"/>
    <col min="10" max="10" width="0" style="0" hidden="1" customWidth="1"/>
    <col min="11" max="11" width="8.8515625" style="4" customWidth="1"/>
    <col min="12" max="12" width="13.140625" style="0" customWidth="1"/>
    <col min="13" max="13" width="15.00390625" style="0" customWidth="1"/>
    <col min="14" max="14" width="14.8515625" style="0" customWidth="1"/>
  </cols>
  <sheetData>
    <row r="1" spans="1:14" s="5" customFormat="1" ht="33" customHeight="1">
      <c r="A1" s="487" t="s">
        <v>0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</row>
    <row r="2" spans="1:14" s="10" customFormat="1" ht="49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6" t="s">
        <v>9</v>
      </c>
      <c r="J2" s="6"/>
      <c r="K2" s="8" t="s">
        <v>10</v>
      </c>
      <c r="L2" s="6" t="s">
        <v>11</v>
      </c>
      <c r="M2" s="6" t="s">
        <v>12</v>
      </c>
      <c r="N2" s="9" t="s">
        <v>13</v>
      </c>
    </row>
    <row r="3" spans="1:14" ht="55.5" customHeight="1">
      <c r="A3" s="11">
        <v>1</v>
      </c>
      <c r="B3" s="12" t="s">
        <v>65</v>
      </c>
      <c r="C3" s="13"/>
      <c r="D3" s="15" t="s">
        <v>66</v>
      </c>
      <c r="E3" s="15">
        <v>0</v>
      </c>
      <c r="F3" s="15">
        <v>2</v>
      </c>
      <c r="G3" s="15">
        <v>60</v>
      </c>
      <c r="H3" s="17">
        <f aca="true" t="shared" si="0" ref="H3:H34">E3+F3+G3</f>
        <v>62</v>
      </c>
      <c r="I3" s="18"/>
      <c r="J3" s="18"/>
      <c r="K3" s="18"/>
      <c r="L3" s="18"/>
      <c r="M3" s="419"/>
      <c r="N3" s="419"/>
    </row>
    <row r="4" spans="1:14" ht="48.75" customHeight="1">
      <c r="A4" s="15">
        <v>2</v>
      </c>
      <c r="B4" s="12" t="s">
        <v>67</v>
      </c>
      <c r="C4" s="13"/>
      <c r="D4" s="15" t="s">
        <v>47</v>
      </c>
      <c r="E4" s="15">
        <v>4</v>
      </c>
      <c r="F4" s="15">
        <v>2</v>
      </c>
      <c r="G4" s="15">
        <v>120</v>
      </c>
      <c r="H4" s="17">
        <f t="shared" si="0"/>
        <v>126</v>
      </c>
      <c r="I4" s="18"/>
      <c r="J4" s="18"/>
      <c r="K4" s="18"/>
      <c r="L4" s="18"/>
      <c r="M4" s="419"/>
      <c r="N4" s="419"/>
    </row>
    <row r="5" spans="1:14" ht="42" customHeight="1">
      <c r="A5" s="11">
        <v>3</v>
      </c>
      <c r="B5" s="12" t="s">
        <v>68</v>
      </c>
      <c r="C5" s="13"/>
      <c r="D5" s="15" t="s">
        <v>47</v>
      </c>
      <c r="E5" s="15">
        <v>4</v>
      </c>
      <c r="F5" s="15">
        <v>2</v>
      </c>
      <c r="G5" s="15">
        <v>100</v>
      </c>
      <c r="H5" s="17">
        <f t="shared" si="0"/>
        <v>106</v>
      </c>
      <c r="I5" s="18"/>
      <c r="J5" s="18"/>
      <c r="K5" s="18"/>
      <c r="L5" s="18"/>
      <c r="M5" s="419"/>
      <c r="N5" s="419"/>
    </row>
    <row r="6" spans="1:14" ht="42.75" customHeight="1">
      <c r="A6" s="15">
        <v>4</v>
      </c>
      <c r="B6" s="12" t="s">
        <v>14</v>
      </c>
      <c r="C6" s="13"/>
      <c r="D6" s="14" t="s">
        <v>15</v>
      </c>
      <c r="E6" s="15">
        <v>150</v>
      </c>
      <c r="F6" s="15">
        <v>40</v>
      </c>
      <c r="G6" s="16">
        <v>300</v>
      </c>
      <c r="H6" s="17">
        <f t="shared" si="0"/>
        <v>490</v>
      </c>
      <c r="I6" s="18"/>
      <c r="J6" s="18"/>
      <c r="K6" s="18"/>
      <c r="L6" s="18"/>
      <c r="M6" s="419"/>
      <c r="N6" s="419"/>
    </row>
    <row r="7" spans="1:17" ht="49.5" customHeight="1">
      <c r="A7" s="11">
        <v>5</v>
      </c>
      <c r="B7" s="12" t="s">
        <v>16</v>
      </c>
      <c r="C7" s="13"/>
      <c r="D7" s="15" t="s">
        <v>17</v>
      </c>
      <c r="E7" s="15">
        <v>10</v>
      </c>
      <c r="F7" s="15">
        <v>180</v>
      </c>
      <c r="G7" s="16">
        <v>5</v>
      </c>
      <c r="H7" s="17">
        <f t="shared" si="0"/>
        <v>195</v>
      </c>
      <c r="I7" s="18"/>
      <c r="J7" s="18"/>
      <c r="K7" s="18"/>
      <c r="L7" s="18"/>
      <c r="M7" s="419"/>
      <c r="N7" s="419"/>
      <c r="O7" s="26"/>
      <c r="P7" s="26"/>
      <c r="Q7" s="26"/>
    </row>
    <row r="8" spans="1:14" s="27" customFormat="1" ht="30" customHeight="1">
      <c r="A8" s="15">
        <v>6</v>
      </c>
      <c r="B8" s="20" t="s">
        <v>18</v>
      </c>
      <c r="C8" s="20"/>
      <c r="D8" s="21" t="s">
        <v>15</v>
      </c>
      <c r="E8" s="21">
        <v>0</v>
      </c>
      <c r="F8" s="21">
        <v>0</v>
      </c>
      <c r="G8" s="22">
        <v>5</v>
      </c>
      <c r="H8" s="17">
        <f t="shared" si="0"/>
        <v>5</v>
      </c>
      <c r="I8" s="23"/>
      <c r="J8" s="24"/>
      <c r="K8" s="24"/>
      <c r="L8" s="24"/>
      <c r="M8" s="419"/>
      <c r="N8" s="419"/>
    </row>
    <row r="9" spans="1:14" s="27" customFormat="1" ht="49.5" customHeight="1">
      <c r="A9" s="11">
        <v>7</v>
      </c>
      <c r="B9" s="25" t="s">
        <v>19</v>
      </c>
      <c r="C9" s="13"/>
      <c r="D9" s="14" t="s">
        <v>17</v>
      </c>
      <c r="E9" s="15">
        <v>10</v>
      </c>
      <c r="F9" s="15">
        <v>30</v>
      </c>
      <c r="G9" s="16">
        <v>100</v>
      </c>
      <c r="H9" s="17">
        <f t="shared" si="0"/>
        <v>140</v>
      </c>
      <c r="I9" s="18"/>
      <c r="J9" s="18"/>
      <c r="K9" s="18"/>
      <c r="L9" s="18"/>
      <c r="M9" s="419"/>
      <c r="N9" s="419"/>
    </row>
    <row r="10" spans="1:14" ht="25.5" customHeight="1">
      <c r="A10" s="15">
        <v>8</v>
      </c>
      <c r="B10" s="20" t="s">
        <v>20</v>
      </c>
      <c r="C10" s="20"/>
      <c r="D10" s="21" t="s">
        <v>15</v>
      </c>
      <c r="E10" s="21">
        <v>10</v>
      </c>
      <c r="F10" s="21">
        <v>0</v>
      </c>
      <c r="G10" s="22">
        <v>10</v>
      </c>
      <c r="H10" s="17">
        <f t="shared" si="0"/>
        <v>20</v>
      </c>
      <c r="I10" s="23"/>
      <c r="J10" s="24"/>
      <c r="K10" s="24"/>
      <c r="L10" s="24"/>
      <c r="M10" s="419"/>
      <c r="N10" s="419"/>
    </row>
    <row r="11" spans="1:14" ht="29.25" customHeight="1">
      <c r="A11" s="11">
        <v>9</v>
      </c>
      <c r="B11" s="12" t="s">
        <v>21</v>
      </c>
      <c r="C11" s="13"/>
      <c r="D11" s="15" t="s">
        <v>17</v>
      </c>
      <c r="E11" s="15">
        <v>100</v>
      </c>
      <c r="F11" s="15">
        <v>100</v>
      </c>
      <c r="G11" s="16">
        <v>200</v>
      </c>
      <c r="H11" s="17">
        <f t="shared" si="0"/>
        <v>400</v>
      </c>
      <c r="I11" s="18"/>
      <c r="J11" s="18"/>
      <c r="K11" s="18"/>
      <c r="L11" s="18"/>
      <c r="M11" s="419"/>
      <c r="N11" s="419"/>
    </row>
    <row r="12" spans="1:17" ht="30.75" customHeight="1">
      <c r="A12" s="15">
        <v>10</v>
      </c>
      <c r="B12" s="12" t="s">
        <v>22</v>
      </c>
      <c r="C12" s="13"/>
      <c r="D12" s="15" t="s">
        <v>17</v>
      </c>
      <c r="E12" s="15">
        <v>5</v>
      </c>
      <c r="F12" s="15">
        <v>160</v>
      </c>
      <c r="G12" s="16">
        <v>200</v>
      </c>
      <c r="H12" s="17">
        <f t="shared" si="0"/>
        <v>365</v>
      </c>
      <c r="I12" s="18"/>
      <c r="J12" s="18"/>
      <c r="K12" s="18"/>
      <c r="L12" s="18"/>
      <c r="M12" s="419"/>
      <c r="N12" s="419"/>
      <c r="O12" s="26"/>
      <c r="P12" s="26"/>
      <c r="Q12" s="26"/>
    </row>
    <row r="13" spans="1:14" ht="54" customHeight="1">
      <c r="A13" s="11">
        <v>11</v>
      </c>
      <c r="B13" s="12" t="s">
        <v>23</v>
      </c>
      <c r="C13" s="13"/>
      <c r="D13" s="15" t="s">
        <v>17</v>
      </c>
      <c r="E13" s="15">
        <v>650</v>
      </c>
      <c r="F13" s="15">
        <v>400</v>
      </c>
      <c r="G13" s="16">
        <v>350</v>
      </c>
      <c r="H13" s="17">
        <f t="shared" si="0"/>
        <v>1400</v>
      </c>
      <c r="I13" s="18"/>
      <c r="J13" s="18"/>
      <c r="K13" s="18"/>
      <c r="L13" s="18"/>
      <c r="M13" s="419"/>
      <c r="N13" s="419"/>
    </row>
    <row r="14" spans="1:14" ht="40.5" customHeight="1">
      <c r="A14" s="15">
        <v>12</v>
      </c>
      <c r="B14" s="20" t="s">
        <v>24</v>
      </c>
      <c r="C14" s="20"/>
      <c r="D14" s="21" t="s">
        <v>15</v>
      </c>
      <c r="E14" s="21">
        <v>10</v>
      </c>
      <c r="F14" s="21">
        <v>0</v>
      </c>
      <c r="G14" s="22">
        <v>150</v>
      </c>
      <c r="H14" s="17">
        <f t="shared" si="0"/>
        <v>160</v>
      </c>
      <c r="I14" s="23"/>
      <c r="J14" s="24"/>
      <c r="K14" s="24"/>
      <c r="L14" s="24"/>
      <c r="M14" s="419"/>
      <c r="N14" s="419"/>
    </row>
    <row r="15" spans="1:14" ht="27" customHeight="1">
      <c r="A15" s="11">
        <v>13</v>
      </c>
      <c r="B15" s="12" t="s">
        <v>25</v>
      </c>
      <c r="C15" s="13"/>
      <c r="D15" s="14" t="s">
        <v>17</v>
      </c>
      <c r="E15" s="15">
        <v>10</v>
      </c>
      <c r="F15" s="15">
        <v>1000</v>
      </c>
      <c r="G15" s="16">
        <v>20</v>
      </c>
      <c r="H15" s="17">
        <f t="shared" si="0"/>
        <v>1030</v>
      </c>
      <c r="I15" s="18"/>
      <c r="J15" s="18"/>
      <c r="K15" s="18"/>
      <c r="L15" s="18"/>
      <c r="M15" s="419"/>
      <c r="N15" s="419"/>
    </row>
    <row r="16" spans="1:17" ht="28.5" customHeight="1">
      <c r="A16" s="15">
        <v>14</v>
      </c>
      <c r="B16" s="34" t="s">
        <v>69</v>
      </c>
      <c r="C16" s="410"/>
      <c r="D16" s="15" t="s">
        <v>47</v>
      </c>
      <c r="E16" s="15">
        <v>300</v>
      </c>
      <c r="F16" s="15">
        <v>20</v>
      </c>
      <c r="G16" s="16">
        <v>400</v>
      </c>
      <c r="H16" s="17">
        <f t="shared" si="0"/>
        <v>720</v>
      </c>
      <c r="I16" s="82"/>
      <c r="J16" s="18"/>
      <c r="K16" s="18"/>
      <c r="L16" s="18"/>
      <c r="M16" s="419"/>
      <c r="N16" s="419"/>
      <c r="O16" s="488"/>
      <c r="P16" s="488"/>
      <c r="Q16" s="29"/>
    </row>
    <row r="17" spans="1:17" ht="28.5" customHeight="1">
      <c r="A17" s="11">
        <v>15</v>
      </c>
      <c r="B17" s="12" t="s">
        <v>26</v>
      </c>
      <c r="C17" s="13"/>
      <c r="D17" s="15" t="s">
        <v>17</v>
      </c>
      <c r="E17" s="15">
        <v>0</v>
      </c>
      <c r="F17" s="15">
        <v>0</v>
      </c>
      <c r="G17" s="16">
        <v>5</v>
      </c>
      <c r="H17" s="17">
        <f t="shared" si="0"/>
        <v>5</v>
      </c>
      <c r="I17" s="18"/>
      <c r="J17" s="18"/>
      <c r="K17" s="18"/>
      <c r="L17" s="18"/>
      <c r="M17" s="419"/>
      <c r="N17" s="419"/>
      <c r="O17" s="28"/>
      <c r="P17" s="28"/>
      <c r="Q17" s="29"/>
    </row>
    <row r="18" spans="1:17" s="29" customFormat="1" ht="30" customHeight="1">
      <c r="A18" s="15">
        <v>16</v>
      </c>
      <c r="B18" s="12" t="s">
        <v>27</v>
      </c>
      <c r="C18" s="15"/>
      <c r="D18" s="15" t="s">
        <v>15</v>
      </c>
      <c r="E18" s="15">
        <v>50</v>
      </c>
      <c r="F18" s="15">
        <v>20</v>
      </c>
      <c r="G18" s="16">
        <v>50</v>
      </c>
      <c r="H18" s="17">
        <f t="shared" si="0"/>
        <v>120</v>
      </c>
      <c r="I18" s="18"/>
      <c r="J18" s="18"/>
      <c r="K18" s="18"/>
      <c r="L18" s="18"/>
      <c r="M18" s="419"/>
      <c r="N18" s="419"/>
      <c r="O18"/>
      <c r="P18"/>
      <c r="Q18"/>
    </row>
    <row r="19" spans="1:14" ht="30.75" customHeight="1">
      <c r="A19" s="11">
        <v>17</v>
      </c>
      <c r="B19" s="12" t="s">
        <v>28</v>
      </c>
      <c r="C19" s="15"/>
      <c r="D19" s="15" t="s">
        <v>17</v>
      </c>
      <c r="E19" s="15">
        <v>5</v>
      </c>
      <c r="F19" s="15">
        <v>0</v>
      </c>
      <c r="G19" s="16">
        <v>80</v>
      </c>
      <c r="H19" s="17">
        <f t="shared" si="0"/>
        <v>85</v>
      </c>
      <c r="I19" s="18"/>
      <c r="J19" s="18"/>
      <c r="K19" s="18"/>
      <c r="L19" s="18"/>
      <c r="M19" s="419"/>
      <c r="N19" s="419"/>
    </row>
    <row r="20" spans="1:14" ht="36.75" customHeight="1">
      <c r="A20" s="15">
        <v>18</v>
      </c>
      <c r="B20" s="25" t="s">
        <v>29</v>
      </c>
      <c r="C20" s="46"/>
      <c r="D20" s="21" t="s">
        <v>17</v>
      </c>
      <c r="E20" s="15">
        <v>50</v>
      </c>
      <c r="F20" s="15">
        <v>2</v>
      </c>
      <c r="G20" s="16">
        <v>80</v>
      </c>
      <c r="H20" s="17">
        <f t="shared" si="0"/>
        <v>132</v>
      </c>
      <c r="I20" s="18"/>
      <c r="J20" s="18"/>
      <c r="K20" s="18"/>
      <c r="L20" s="18"/>
      <c r="M20" s="419"/>
      <c r="N20" s="419"/>
    </row>
    <row r="21" spans="1:14" ht="36.75" customHeight="1">
      <c r="A21" s="11">
        <v>19</v>
      </c>
      <c r="B21" s="25" t="s">
        <v>30</v>
      </c>
      <c r="C21" s="46"/>
      <c r="D21" s="21" t="s">
        <v>17</v>
      </c>
      <c r="E21" s="15">
        <v>0</v>
      </c>
      <c r="F21" s="15">
        <v>0</v>
      </c>
      <c r="G21" s="16">
        <v>50</v>
      </c>
      <c r="H21" s="17">
        <f t="shared" si="0"/>
        <v>50</v>
      </c>
      <c r="I21" s="18"/>
      <c r="J21" s="18"/>
      <c r="K21" s="18"/>
      <c r="L21" s="18"/>
      <c r="M21" s="419"/>
      <c r="N21" s="419"/>
    </row>
    <row r="22" spans="1:14" ht="27" customHeight="1">
      <c r="A22" s="15">
        <v>20</v>
      </c>
      <c r="B22" s="30" t="s">
        <v>31</v>
      </c>
      <c r="C22" s="31"/>
      <c r="D22" s="32" t="s">
        <v>17</v>
      </c>
      <c r="E22" s="33">
        <v>5</v>
      </c>
      <c r="F22" s="33">
        <v>0</v>
      </c>
      <c r="G22" s="16">
        <v>40</v>
      </c>
      <c r="H22" s="17">
        <f t="shared" si="0"/>
        <v>45</v>
      </c>
      <c r="I22" s="24"/>
      <c r="J22" s="24"/>
      <c r="K22" s="24"/>
      <c r="L22" s="24"/>
      <c r="M22" s="419"/>
      <c r="N22" s="419"/>
    </row>
    <row r="23" spans="1:14" ht="23.25" customHeight="1">
      <c r="A23" s="11">
        <v>21</v>
      </c>
      <c r="B23" s="30" t="s">
        <v>32</v>
      </c>
      <c r="C23" s="31"/>
      <c r="D23" s="32" t="s">
        <v>17</v>
      </c>
      <c r="E23" s="33">
        <v>5</v>
      </c>
      <c r="F23" s="33">
        <v>0</v>
      </c>
      <c r="G23" s="16">
        <v>5</v>
      </c>
      <c r="H23" s="17">
        <f t="shared" si="0"/>
        <v>10</v>
      </c>
      <c r="I23" s="24"/>
      <c r="J23" s="24"/>
      <c r="K23" s="24"/>
      <c r="L23" s="24"/>
      <c r="M23" s="419"/>
      <c r="N23" s="419"/>
    </row>
    <row r="24" spans="1:17" ht="26.25" customHeight="1">
      <c r="A24" s="15">
        <v>22</v>
      </c>
      <c r="B24" s="30" t="s">
        <v>33</v>
      </c>
      <c r="C24" s="31"/>
      <c r="D24" s="32" t="s">
        <v>17</v>
      </c>
      <c r="E24" s="33">
        <v>0</v>
      </c>
      <c r="F24" s="33">
        <v>0</v>
      </c>
      <c r="G24" s="16">
        <v>5</v>
      </c>
      <c r="H24" s="17">
        <f t="shared" si="0"/>
        <v>5</v>
      </c>
      <c r="I24" s="24"/>
      <c r="J24" s="24"/>
      <c r="K24" s="24"/>
      <c r="L24" s="24"/>
      <c r="M24" s="419"/>
      <c r="N24" s="419"/>
      <c r="O24" s="27"/>
      <c r="P24" s="27"/>
      <c r="Q24" s="27"/>
    </row>
    <row r="25" spans="1:17" s="27" customFormat="1" ht="22.5" customHeight="1">
      <c r="A25" s="11">
        <v>23</v>
      </c>
      <c r="B25" s="411" t="s">
        <v>34</v>
      </c>
      <c r="C25" s="31"/>
      <c r="D25" s="32" t="s">
        <v>17</v>
      </c>
      <c r="E25" s="33">
        <v>0</v>
      </c>
      <c r="F25" s="33">
        <v>0</v>
      </c>
      <c r="G25" s="16">
        <v>2</v>
      </c>
      <c r="H25" s="17">
        <f t="shared" si="0"/>
        <v>2</v>
      </c>
      <c r="I25" s="24"/>
      <c r="J25" s="24"/>
      <c r="K25" s="24"/>
      <c r="L25" s="24"/>
      <c r="M25" s="419"/>
      <c r="N25" s="419"/>
      <c r="O25"/>
      <c r="P25"/>
      <c r="Q25"/>
    </row>
    <row r="26" spans="1:17" ht="32.25" customHeight="1">
      <c r="A26" s="15">
        <v>24</v>
      </c>
      <c r="B26" s="34" t="s">
        <v>71</v>
      </c>
      <c r="C26" s="64"/>
      <c r="D26" s="15" t="s">
        <v>17</v>
      </c>
      <c r="E26" s="15">
        <v>15</v>
      </c>
      <c r="F26" s="15">
        <v>80</v>
      </c>
      <c r="G26" s="16">
        <v>50</v>
      </c>
      <c r="H26" s="17">
        <f t="shared" si="0"/>
        <v>145</v>
      </c>
      <c r="I26" s="18"/>
      <c r="J26" s="18"/>
      <c r="K26" s="18"/>
      <c r="L26" s="18"/>
      <c r="M26" s="419"/>
      <c r="N26" s="419"/>
      <c r="O26" s="26"/>
      <c r="P26" s="26"/>
      <c r="Q26" s="26"/>
    </row>
    <row r="27" spans="1:14" s="3" customFormat="1" ht="28.5" customHeight="1">
      <c r="A27" s="11">
        <v>25</v>
      </c>
      <c r="B27" s="34" t="s">
        <v>72</v>
      </c>
      <c r="C27" s="64"/>
      <c r="D27" s="15" t="s">
        <v>15</v>
      </c>
      <c r="E27" s="15">
        <v>700</v>
      </c>
      <c r="F27" s="15">
        <v>50</v>
      </c>
      <c r="G27" s="16">
        <v>700</v>
      </c>
      <c r="H27" s="17">
        <f t="shared" si="0"/>
        <v>1450</v>
      </c>
      <c r="I27" s="18"/>
      <c r="J27" s="18"/>
      <c r="K27" s="18"/>
      <c r="L27" s="18"/>
      <c r="M27" s="419"/>
      <c r="N27" s="419"/>
    </row>
    <row r="28" spans="1:17" s="3" customFormat="1" ht="28.5" customHeight="1">
      <c r="A28" s="15">
        <v>26</v>
      </c>
      <c r="B28" s="12" t="s">
        <v>35</v>
      </c>
      <c r="C28" s="13"/>
      <c r="D28" s="14" t="s">
        <v>17</v>
      </c>
      <c r="E28" s="15">
        <v>5</v>
      </c>
      <c r="F28" s="15">
        <v>20</v>
      </c>
      <c r="G28" s="16">
        <v>2</v>
      </c>
      <c r="H28" s="17">
        <f t="shared" si="0"/>
        <v>27</v>
      </c>
      <c r="I28" s="18"/>
      <c r="J28" s="18"/>
      <c r="K28" s="18"/>
      <c r="L28" s="18"/>
      <c r="M28" s="419"/>
      <c r="N28" s="419"/>
      <c r="O28"/>
      <c r="P28"/>
      <c r="Q28"/>
    </row>
    <row r="29" spans="1:14" ht="25.5" customHeight="1">
      <c r="A29" s="11">
        <v>27</v>
      </c>
      <c r="B29" s="25" t="s">
        <v>36</v>
      </c>
      <c r="C29" s="46"/>
      <c r="D29" s="21" t="s">
        <v>17</v>
      </c>
      <c r="E29" s="15">
        <v>0</v>
      </c>
      <c r="F29" s="15">
        <v>0</v>
      </c>
      <c r="G29" s="16">
        <v>4</v>
      </c>
      <c r="H29" s="17">
        <f t="shared" si="0"/>
        <v>4</v>
      </c>
      <c r="I29" s="18"/>
      <c r="J29" s="18"/>
      <c r="K29" s="18"/>
      <c r="L29" s="18"/>
      <c r="M29" s="419"/>
      <c r="N29" s="419"/>
    </row>
    <row r="30" spans="1:14" ht="28.5" customHeight="1">
      <c r="A30" s="15">
        <v>28</v>
      </c>
      <c r="B30" s="12" t="s">
        <v>37</v>
      </c>
      <c r="C30" s="13"/>
      <c r="D30" s="15" t="s">
        <v>17</v>
      </c>
      <c r="E30" s="15">
        <v>6</v>
      </c>
      <c r="F30" s="15">
        <v>2</v>
      </c>
      <c r="G30" s="16">
        <v>2</v>
      </c>
      <c r="H30" s="17">
        <f t="shared" si="0"/>
        <v>10</v>
      </c>
      <c r="I30" s="18"/>
      <c r="J30" s="18"/>
      <c r="K30" s="18"/>
      <c r="L30" s="18"/>
      <c r="M30" s="419"/>
      <c r="N30" s="419"/>
    </row>
    <row r="31" spans="1:15" ht="28.5" customHeight="1">
      <c r="A31" s="11">
        <v>29</v>
      </c>
      <c r="B31" s="12" t="s">
        <v>38</v>
      </c>
      <c r="C31" s="13"/>
      <c r="D31" s="15" t="s">
        <v>15</v>
      </c>
      <c r="E31" s="15">
        <v>30</v>
      </c>
      <c r="F31" s="15">
        <v>10</v>
      </c>
      <c r="G31" s="16">
        <v>60</v>
      </c>
      <c r="H31" s="17">
        <f t="shared" si="0"/>
        <v>100</v>
      </c>
      <c r="I31" s="18"/>
      <c r="J31" s="18"/>
      <c r="K31" s="18"/>
      <c r="L31" s="18"/>
      <c r="M31" s="419"/>
      <c r="N31" s="419"/>
      <c r="O31" s="35"/>
    </row>
    <row r="32" spans="1:15" ht="24" customHeight="1">
      <c r="A32" s="15">
        <v>30</v>
      </c>
      <c r="B32" s="12" t="s">
        <v>39</v>
      </c>
      <c r="C32" s="13"/>
      <c r="D32" s="14" t="s">
        <v>17</v>
      </c>
      <c r="E32" s="15">
        <v>5</v>
      </c>
      <c r="F32" s="15">
        <v>5</v>
      </c>
      <c r="G32" s="16">
        <v>15</v>
      </c>
      <c r="H32" s="17">
        <f t="shared" si="0"/>
        <v>25</v>
      </c>
      <c r="I32" s="18"/>
      <c r="J32" s="18"/>
      <c r="K32" s="18"/>
      <c r="L32" s="18"/>
      <c r="M32" s="419"/>
      <c r="N32" s="419"/>
      <c r="O32" s="36"/>
    </row>
    <row r="33" spans="1:17" ht="27" customHeight="1">
      <c r="A33" s="11">
        <v>31</v>
      </c>
      <c r="B33" s="12" t="s">
        <v>40</v>
      </c>
      <c r="C33" s="13"/>
      <c r="D33" s="15" t="s">
        <v>17</v>
      </c>
      <c r="E33" s="15">
        <v>65</v>
      </c>
      <c r="F33" s="15">
        <v>60</v>
      </c>
      <c r="G33" s="16">
        <v>50</v>
      </c>
      <c r="H33" s="17">
        <f t="shared" si="0"/>
        <v>175</v>
      </c>
      <c r="I33" s="18"/>
      <c r="J33" s="18"/>
      <c r="K33" s="18"/>
      <c r="L33" s="18"/>
      <c r="M33" s="419"/>
      <c r="N33" s="419"/>
      <c r="O33" s="37"/>
      <c r="P33" s="27"/>
      <c r="Q33" s="27"/>
    </row>
    <row r="34" spans="1:17" s="27" customFormat="1" ht="41.25" customHeight="1">
      <c r="A34" s="15">
        <v>32</v>
      </c>
      <c r="B34" s="34" t="s">
        <v>41</v>
      </c>
      <c r="C34" s="15"/>
      <c r="D34" s="15" t="s">
        <v>17</v>
      </c>
      <c r="E34" s="15">
        <v>20</v>
      </c>
      <c r="F34" s="15">
        <v>3</v>
      </c>
      <c r="G34" s="16">
        <v>10</v>
      </c>
      <c r="H34" s="17">
        <f t="shared" si="0"/>
        <v>33</v>
      </c>
      <c r="I34" s="18"/>
      <c r="J34" s="18"/>
      <c r="K34" s="18"/>
      <c r="L34" s="18"/>
      <c r="M34" s="419"/>
      <c r="N34" s="419"/>
      <c r="O34" s="36"/>
      <c r="P34"/>
      <c r="Q34"/>
    </row>
    <row r="35" spans="1:17" ht="29.25" customHeight="1">
      <c r="A35" s="11">
        <v>33</v>
      </c>
      <c r="B35" s="12" t="s">
        <v>42</v>
      </c>
      <c r="C35" s="13"/>
      <c r="D35" s="14" t="s">
        <v>17</v>
      </c>
      <c r="E35" s="15">
        <v>10</v>
      </c>
      <c r="F35" s="15">
        <v>1</v>
      </c>
      <c r="G35" s="16">
        <v>50</v>
      </c>
      <c r="H35" s="17">
        <f aca="true" t="shared" si="1" ref="H35:H61">E35+F35+G35</f>
        <v>61</v>
      </c>
      <c r="I35" s="18"/>
      <c r="J35" s="18"/>
      <c r="K35" s="18"/>
      <c r="L35" s="18"/>
      <c r="M35" s="419"/>
      <c r="N35" s="419"/>
      <c r="O35" s="37"/>
      <c r="P35" s="27"/>
      <c r="Q35" s="27"/>
    </row>
    <row r="36" spans="1:17" s="27" customFormat="1" ht="26.25" customHeight="1">
      <c r="A36" s="15">
        <v>34</v>
      </c>
      <c r="B36" s="20" t="s">
        <v>43</v>
      </c>
      <c r="C36" s="20"/>
      <c r="D36" s="21" t="s">
        <v>15</v>
      </c>
      <c r="E36" s="21">
        <v>2</v>
      </c>
      <c r="F36" s="21">
        <v>2</v>
      </c>
      <c r="G36" s="22">
        <v>50</v>
      </c>
      <c r="H36" s="17">
        <f t="shared" si="1"/>
        <v>54</v>
      </c>
      <c r="I36" s="23"/>
      <c r="J36" s="24"/>
      <c r="K36" s="24"/>
      <c r="L36" s="24"/>
      <c r="M36" s="419"/>
      <c r="N36" s="419"/>
      <c r="O36" s="36"/>
      <c r="P36"/>
      <c r="Q36"/>
    </row>
    <row r="37" spans="1:15" ht="23.25" customHeight="1">
      <c r="A37" s="11">
        <v>35</v>
      </c>
      <c r="B37" s="20" t="s">
        <v>44</v>
      </c>
      <c r="C37" s="20"/>
      <c r="D37" s="21" t="s">
        <v>15</v>
      </c>
      <c r="E37" s="21">
        <v>0</v>
      </c>
      <c r="F37" s="21">
        <v>0</v>
      </c>
      <c r="G37" s="22">
        <v>30</v>
      </c>
      <c r="H37" s="17">
        <f t="shared" si="1"/>
        <v>30</v>
      </c>
      <c r="I37" s="23"/>
      <c r="J37" s="24"/>
      <c r="K37" s="24"/>
      <c r="L37" s="24"/>
      <c r="M37" s="419"/>
      <c r="N37" s="419"/>
      <c r="O37" s="36"/>
    </row>
    <row r="38" spans="1:17" ht="28.5" customHeight="1">
      <c r="A38" s="15">
        <v>36</v>
      </c>
      <c r="B38" s="12" t="s">
        <v>45</v>
      </c>
      <c r="C38" s="13"/>
      <c r="D38" s="14" t="s">
        <v>15</v>
      </c>
      <c r="E38" s="15">
        <v>0</v>
      </c>
      <c r="F38" s="15">
        <v>10</v>
      </c>
      <c r="G38" s="16">
        <v>0</v>
      </c>
      <c r="H38" s="17">
        <f t="shared" si="1"/>
        <v>10</v>
      </c>
      <c r="I38" s="18"/>
      <c r="J38" s="18"/>
      <c r="K38" s="18"/>
      <c r="L38" s="18"/>
      <c r="M38" s="419"/>
      <c r="N38" s="419"/>
      <c r="O38" s="37"/>
      <c r="P38" s="27"/>
      <c r="Q38" s="27"/>
    </row>
    <row r="39" spans="1:14" s="27" customFormat="1" ht="31.5" customHeight="1">
      <c r="A39" s="11">
        <v>37</v>
      </c>
      <c r="B39" s="12" t="s">
        <v>46</v>
      </c>
      <c r="C39" s="13"/>
      <c r="D39" s="15" t="s">
        <v>47</v>
      </c>
      <c r="E39" s="15">
        <v>240</v>
      </c>
      <c r="F39" s="15">
        <v>150</v>
      </c>
      <c r="G39" s="16">
        <v>10</v>
      </c>
      <c r="H39" s="17">
        <f t="shared" si="1"/>
        <v>400</v>
      </c>
      <c r="I39" s="18"/>
      <c r="J39" s="18"/>
      <c r="K39" s="18"/>
      <c r="L39" s="18"/>
      <c r="M39" s="419"/>
      <c r="N39" s="419"/>
    </row>
    <row r="40" spans="1:17" s="27" customFormat="1" ht="79.5" customHeight="1">
      <c r="A40" s="15">
        <v>38</v>
      </c>
      <c r="B40" s="34" t="s">
        <v>48</v>
      </c>
      <c r="C40" s="13"/>
      <c r="D40" s="15" t="s">
        <v>47</v>
      </c>
      <c r="E40" s="15">
        <v>0</v>
      </c>
      <c r="F40" s="15">
        <v>5</v>
      </c>
      <c r="G40" s="16">
        <v>50</v>
      </c>
      <c r="H40" s="17">
        <f t="shared" si="1"/>
        <v>55</v>
      </c>
      <c r="I40" s="18"/>
      <c r="J40" s="18"/>
      <c r="K40" s="18"/>
      <c r="L40" s="18"/>
      <c r="M40" s="419"/>
      <c r="N40" s="419"/>
      <c r="O40" s="36"/>
      <c r="P40"/>
      <c r="Q40"/>
    </row>
    <row r="41" spans="1:15" s="40" customFormat="1" ht="71.25">
      <c r="A41" s="11">
        <v>39</v>
      </c>
      <c r="B41" s="34" t="s">
        <v>49</v>
      </c>
      <c r="C41" s="13"/>
      <c r="D41" s="15" t="s">
        <v>47</v>
      </c>
      <c r="E41" s="15">
        <v>15</v>
      </c>
      <c r="F41" s="15">
        <v>180</v>
      </c>
      <c r="G41" s="16">
        <v>40</v>
      </c>
      <c r="H41" s="17">
        <f t="shared" si="1"/>
        <v>235</v>
      </c>
      <c r="I41" s="18"/>
      <c r="J41" s="18"/>
      <c r="K41" s="18"/>
      <c r="L41" s="18"/>
      <c r="M41" s="419"/>
      <c r="N41" s="419"/>
      <c r="O41" s="41"/>
    </row>
    <row r="42" spans="1:15" s="40" customFormat="1" ht="42.75" customHeight="1">
      <c r="A42" s="15">
        <v>40</v>
      </c>
      <c r="B42" s="34" t="s">
        <v>70</v>
      </c>
      <c r="C42" s="64"/>
      <c r="D42" s="15" t="s">
        <v>17</v>
      </c>
      <c r="E42" s="15">
        <v>125</v>
      </c>
      <c r="F42" s="15">
        <v>40</v>
      </c>
      <c r="G42" s="16">
        <v>70</v>
      </c>
      <c r="H42" s="17">
        <f t="shared" si="1"/>
        <v>235</v>
      </c>
      <c r="I42" s="18"/>
      <c r="J42" s="18"/>
      <c r="K42" s="18"/>
      <c r="L42" s="18"/>
      <c r="M42" s="419"/>
      <c r="N42" s="419"/>
      <c r="O42" s="41"/>
    </row>
    <row r="43" spans="1:17" s="40" customFormat="1" ht="35.25" customHeight="1">
      <c r="A43" s="11">
        <v>41</v>
      </c>
      <c r="B43" s="25" t="s">
        <v>50</v>
      </c>
      <c r="C43" s="13"/>
      <c r="D43" s="14" t="s">
        <v>17</v>
      </c>
      <c r="E43" s="15">
        <v>100</v>
      </c>
      <c r="F43" s="15">
        <v>100</v>
      </c>
      <c r="G43" s="16">
        <v>150</v>
      </c>
      <c r="H43" s="17">
        <f t="shared" si="1"/>
        <v>350</v>
      </c>
      <c r="I43" s="18"/>
      <c r="J43" s="18"/>
      <c r="K43" s="18"/>
      <c r="L43" s="18"/>
      <c r="M43" s="419"/>
      <c r="N43" s="419"/>
      <c r="O43" s="43"/>
      <c r="P43" s="42"/>
      <c r="Q43" s="42"/>
    </row>
    <row r="44" spans="1:15" s="44" customFormat="1" ht="31.5" customHeight="1">
      <c r="A44" s="15">
        <v>42</v>
      </c>
      <c r="B44" s="34" t="s">
        <v>73</v>
      </c>
      <c r="C44" s="64"/>
      <c r="D44" s="15" t="s">
        <v>17</v>
      </c>
      <c r="E44" s="15">
        <v>0</v>
      </c>
      <c r="F44" s="15">
        <v>20</v>
      </c>
      <c r="G44" s="16">
        <v>0</v>
      </c>
      <c r="H44" s="17">
        <f t="shared" si="1"/>
        <v>20</v>
      </c>
      <c r="I44" s="18"/>
      <c r="J44" s="18"/>
      <c r="K44" s="18"/>
      <c r="L44" s="18"/>
      <c r="M44" s="419"/>
      <c r="N44" s="419"/>
      <c r="O44" s="45"/>
    </row>
    <row r="45" spans="1:15" s="40" customFormat="1" ht="21" customHeight="1">
      <c r="A45" s="11">
        <v>43</v>
      </c>
      <c r="B45" s="34" t="s">
        <v>432</v>
      </c>
      <c r="C45" s="64"/>
      <c r="D45" s="15" t="s">
        <v>17</v>
      </c>
      <c r="E45" s="15">
        <v>100</v>
      </c>
      <c r="F45" s="15">
        <v>5</v>
      </c>
      <c r="G45" s="16">
        <v>300</v>
      </c>
      <c r="H45" s="17">
        <f t="shared" si="1"/>
        <v>405</v>
      </c>
      <c r="I45" s="18"/>
      <c r="J45" s="18"/>
      <c r="K45" s="18"/>
      <c r="L45" s="18"/>
      <c r="M45" s="419"/>
      <c r="N45" s="419"/>
      <c r="O45" s="41"/>
    </row>
    <row r="46" spans="1:15" s="40" customFormat="1" ht="21" customHeight="1">
      <c r="A46" s="15">
        <v>44</v>
      </c>
      <c r="B46" s="39" t="s">
        <v>51</v>
      </c>
      <c r="C46" s="13"/>
      <c r="D46" s="14" t="s">
        <v>17</v>
      </c>
      <c r="E46" s="15">
        <v>10</v>
      </c>
      <c r="F46" s="15">
        <v>0</v>
      </c>
      <c r="G46" s="16">
        <v>0</v>
      </c>
      <c r="H46" s="17">
        <f t="shared" si="1"/>
        <v>10</v>
      </c>
      <c r="I46" s="18"/>
      <c r="J46" s="18"/>
      <c r="K46" s="18"/>
      <c r="L46" s="18"/>
      <c r="M46" s="419"/>
      <c r="N46" s="419"/>
      <c r="O46" s="41"/>
    </row>
    <row r="47" spans="1:15" s="40" customFormat="1" ht="22.5" customHeight="1">
      <c r="A47" s="11">
        <v>45</v>
      </c>
      <c r="B47" s="412" t="s">
        <v>52</v>
      </c>
      <c r="C47" s="409"/>
      <c r="D47" s="47" t="s">
        <v>17</v>
      </c>
      <c r="E47" s="176">
        <v>100</v>
      </c>
      <c r="F47" s="176">
        <v>360</v>
      </c>
      <c r="G47" s="48">
        <v>150</v>
      </c>
      <c r="H47" s="17">
        <f t="shared" si="1"/>
        <v>610</v>
      </c>
      <c r="I47" s="181"/>
      <c r="J47" s="18"/>
      <c r="K47" s="18"/>
      <c r="L47" s="18"/>
      <c r="M47" s="419"/>
      <c r="N47" s="419"/>
      <c r="O47" s="41"/>
    </row>
    <row r="48" spans="1:15" s="40" customFormat="1" ht="40.5" customHeight="1">
      <c r="A48" s="15">
        <v>46</v>
      </c>
      <c r="B48" s="408" t="s">
        <v>53</v>
      </c>
      <c r="C48" s="409"/>
      <c r="D48" s="47" t="s">
        <v>17</v>
      </c>
      <c r="E48" s="176">
        <v>10</v>
      </c>
      <c r="F48" s="176">
        <v>10</v>
      </c>
      <c r="G48" s="48">
        <v>15</v>
      </c>
      <c r="H48" s="17">
        <f t="shared" si="1"/>
        <v>35</v>
      </c>
      <c r="I48" s="181"/>
      <c r="J48" s="18"/>
      <c r="K48" s="18"/>
      <c r="L48" s="18"/>
      <c r="M48" s="419"/>
      <c r="N48" s="419"/>
      <c r="O48" s="41"/>
    </row>
    <row r="49" spans="1:15" s="40" customFormat="1" ht="23.25" customHeight="1">
      <c r="A49" s="11">
        <v>47</v>
      </c>
      <c r="B49" s="12" t="s">
        <v>54</v>
      </c>
      <c r="C49" s="13"/>
      <c r="D49" s="15" t="s">
        <v>17</v>
      </c>
      <c r="E49" s="15">
        <v>0</v>
      </c>
      <c r="F49" s="15">
        <v>1</v>
      </c>
      <c r="G49" s="16">
        <v>0</v>
      </c>
      <c r="H49" s="17">
        <f t="shared" si="1"/>
        <v>1</v>
      </c>
      <c r="I49" s="18"/>
      <c r="J49" s="18"/>
      <c r="K49" s="18"/>
      <c r="L49" s="18"/>
      <c r="M49" s="419"/>
      <c r="N49" s="419"/>
      <c r="O49" s="41"/>
    </row>
    <row r="50" spans="1:15" s="40" customFormat="1" ht="41.25" customHeight="1">
      <c r="A50" s="15">
        <v>48</v>
      </c>
      <c r="B50" s="25" t="s">
        <v>55</v>
      </c>
      <c r="C50" s="46"/>
      <c r="D50" s="21" t="s">
        <v>17</v>
      </c>
      <c r="E50" s="15">
        <v>0</v>
      </c>
      <c r="F50" s="15">
        <v>1</v>
      </c>
      <c r="G50" s="16">
        <v>2</v>
      </c>
      <c r="H50" s="17">
        <f t="shared" si="1"/>
        <v>3</v>
      </c>
      <c r="I50" s="18"/>
      <c r="J50" s="18"/>
      <c r="K50" s="18"/>
      <c r="L50" s="18"/>
      <c r="M50" s="419"/>
      <c r="N50" s="419"/>
      <c r="O50" s="41"/>
    </row>
    <row r="51" spans="1:15" s="40" customFormat="1" ht="33.75" customHeight="1">
      <c r="A51" s="11">
        <v>49</v>
      </c>
      <c r="B51" s="12" t="s">
        <v>56</v>
      </c>
      <c r="C51" s="13"/>
      <c r="D51" s="14" t="s">
        <v>17</v>
      </c>
      <c r="E51" s="15">
        <v>0</v>
      </c>
      <c r="F51" s="15">
        <v>1</v>
      </c>
      <c r="G51" s="16">
        <v>2</v>
      </c>
      <c r="H51" s="17">
        <f t="shared" si="1"/>
        <v>3</v>
      </c>
      <c r="I51" s="18"/>
      <c r="J51" s="18"/>
      <c r="K51" s="18"/>
      <c r="L51" s="18"/>
      <c r="M51" s="419"/>
      <c r="N51" s="419"/>
      <c r="O51" s="41"/>
    </row>
    <row r="52" spans="1:15" s="40" customFormat="1" ht="36" customHeight="1">
      <c r="A52" s="15">
        <v>50</v>
      </c>
      <c r="B52" s="12" t="s">
        <v>57</v>
      </c>
      <c r="C52" s="13"/>
      <c r="D52" s="15" t="s">
        <v>58</v>
      </c>
      <c r="E52" s="15">
        <v>0</v>
      </c>
      <c r="F52" s="15">
        <v>700</v>
      </c>
      <c r="G52" s="16">
        <v>10</v>
      </c>
      <c r="H52" s="17">
        <f t="shared" si="1"/>
        <v>710</v>
      </c>
      <c r="I52" s="18"/>
      <c r="J52" s="18"/>
      <c r="K52" s="18"/>
      <c r="L52" s="18"/>
      <c r="M52" s="419"/>
      <c r="N52" s="419"/>
      <c r="O52" s="41"/>
    </row>
    <row r="53" spans="1:15" s="40" customFormat="1" ht="35.25" customHeight="1">
      <c r="A53" s="11">
        <v>51</v>
      </c>
      <c r="B53" s="25" t="s">
        <v>59</v>
      </c>
      <c r="C53" s="13"/>
      <c r="D53" s="14" t="s">
        <v>17</v>
      </c>
      <c r="E53" s="15">
        <v>100</v>
      </c>
      <c r="F53" s="15">
        <v>100</v>
      </c>
      <c r="G53" s="16">
        <v>100</v>
      </c>
      <c r="H53" s="17">
        <f t="shared" si="1"/>
        <v>300</v>
      </c>
      <c r="I53" s="18"/>
      <c r="J53" s="18"/>
      <c r="K53" s="18"/>
      <c r="L53" s="18"/>
      <c r="M53" s="419"/>
      <c r="N53" s="419"/>
      <c r="O53" s="41"/>
    </row>
    <row r="54" spans="1:15" s="40" customFormat="1" ht="27" customHeight="1">
      <c r="A54" s="15">
        <v>52</v>
      </c>
      <c r="B54" s="25" t="s">
        <v>60</v>
      </c>
      <c r="C54" s="46"/>
      <c r="D54" s="21" t="s">
        <v>17</v>
      </c>
      <c r="E54" s="15">
        <v>10</v>
      </c>
      <c r="F54" s="15">
        <v>0</v>
      </c>
      <c r="G54" s="16">
        <v>10</v>
      </c>
      <c r="H54" s="17">
        <f t="shared" si="1"/>
        <v>20</v>
      </c>
      <c r="I54" s="18"/>
      <c r="J54" s="18"/>
      <c r="K54" s="18"/>
      <c r="L54" s="18"/>
      <c r="M54" s="419"/>
      <c r="N54" s="419"/>
      <c r="O54" s="41"/>
    </row>
    <row r="55" spans="1:15" s="40" customFormat="1" ht="30" customHeight="1">
      <c r="A55" s="11">
        <v>53</v>
      </c>
      <c r="B55" s="12" t="s">
        <v>61</v>
      </c>
      <c r="C55" s="13"/>
      <c r="D55" s="14" t="s">
        <v>17</v>
      </c>
      <c r="E55" s="15">
        <v>150</v>
      </c>
      <c r="F55" s="15">
        <v>5</v>
      </c>
      <c r="G55" s="16">
        <v>5</v>
      </c>
      <c r="H55" s="17">
        <f t="shared" si="1"/>
        <v>160</v>
      </c>
      <c r="I55" s="18"/>
      <c r="J55" s="18"/>
      <c r="K55" s="18"/>
      <c r="L55" s="18"/>
      <c r="M55" s="419"/>
      <c r="N55" s="419"/>
      <c r="O55" s="41"/>
    </row>
    <row r="56" spans="1:15" s="42" customFormat="1" ht="29.25" customHeight="1">
      <c r="A56" s="15">
        <v>54</v>
      </c>
      <c r="B56" s="12" t="s">
        <v>62</v>
      </c>
      <c r="C56" s="13"/>
      <c r="D56" s="14" t="s">
        <v>17</v>
      </c>
      <c r="E56" s="15">
        <v>5</v>
      </c>
      <c r="F56" s="15">
        <v>20</v>
      </c>
      <c r="G56" s="16">
        <v>40</v>
      </c>
      <c r="H56" s="17">
        <f t="shared" si="1"/>
        <v>65</v>
      </c>
      <c r="I56" s="18"/>
      <c r="J56" s="18"/>
      <c r="K56" s="18"/>
      <c r="L56" s="18"/>
      <c r="M56" s="419"/>
      <c r="N56" s="419"/>
      <c r="O56" s="43"/>
    </row>
    <row r="57" spans="1:15" s="42" customFormat="1" ht="29.25" customHeight="1">
      <c r="A57" s="11">
        <v>55</v>
      </c>
      <c r="B57" s="12" t="s">
        <v>429</v>
      </c>
      <c r="C57" s="13"/>
      <c r="D57" s="14" t="s">
        <v>17</v>
      </c>
      <c r="E57" s="15">
        <v>30</v>
      </c>
      <c r="F57" s="15">
        <v>2</v>
      </c>
      <c r="G57" s="16">
        <v>650</v>
      </c>
      <c r="H57" s="17">
        <f t="shared" si="1"/>
        <v>682</v>
      </c>
      <c r="I57" s="18"/>
      <c r="J57" s="18"/>
      <c r="K57" s="18"/>
      <c r="L57" s="18"/>
      <c r="M57" s="419"/>
      <c r="N57" s="419"/>
      <c r="O57" s="43"/>
    </row>
    <row r="58" spans="1:15" s="42" customFormat="1" ht="37.5" customHeight="1">
      <c r="A58" s="15">
        <v>56</v>
      </c>
      <c r="B58" s="25" t="s">
        <v>430</v>
      </c>
      <c r="C58" s="46"/>
      <c r="D58" s="14" t="s">
        <v>17</v>
      </c>
      <c r="E58" s="15">
        <v>5</v>
      </c>
      <c r="F58" s="15">
        <v>0</v>
      </c>
      <c r="G58" s="16">
        <v>50</v>
      </c>
      <c r="H58" s="17">
        <f t="shared" si="1"/>
        <v>55</v>
      </c>
      <c r="I58" s="18"/>
      <c r="J58" s="18"/>
      <c r="K58" s="18"/>
      <c r="L58" s="18"/>
      <c r="M58" s="419"/>
      <c r="N58" s="419"/>
      <c r="O58" s="43"/>
    </row>
    <row r="59" spans="1:15" s="42" customFormat="1" ht="37.5" customHeight="1">
      <c r="A59" s="11">
        <v>57</v>
      </c>
      <c r="B59" s="12" t="s">
        <v>63</v>
      </c>
      <c r="C59" s="13"/>
      <c r="D59" s="15" t="s">
        <v>17</v>
      </c>
      <c r="E59" s="15">
        <v>25</v>
      </c>
      <c r="F59" s="15">
        <v>30</v>
      </c>
      <c r="G59" s="16">
        <v>120</v>
      </c>
      <c r="H59" s="17">
        <f t="shared" si="1"/>
        <v>175</v>
      </c>
      <c r="I59" s="18"/>
      <c r="J59" s="18"/>
      <c r="K59" s="18"/>
      <c r="L59" s="18"/>
      <c r="M59" s="419"/>
      <c r="N59" s="419"/>
      <c r="O59" s="43"/>
    </row>
    <row r="60" spans="1:15" s="42" customFormat="1" ht="37.5" customHeight="1">
      <c r="A60" s="15">
        <v>58</v>
      </c>
      <c r="B60" s="12" t="s">
        <v>64</v>
      </c>
      <c r="C60" s="13"/>
      <c r="D60" s="14" t="s">
        <v>17</v>
      </c>
      <c r="E60" s="15">
        <v>0</v>
      </c>
      <c r="F60" s="15">
        <v>10</v>
      </c>
      <c r="G60" s="16">
        <v>5</v>
      </c>
      <c r="H60" s="17">
        <f t="shared" si="1"/>
        <v>15</v>
      </c>
      <c r="I60" s="18"/>
      <c r="J60" s="18"/>
      <c r="K60" s="18"/>
      <c r="L60" s="18"/>
      <c r="M60" s="419"/>
      <c r="N60" s="419"/>
      <c r="O60" s="43"/>
    </row>
    <row r="61" spans="1:17" s="40" customFormat="1" ht="24.75" customHeight="1">
      <c r="A61" s="11">
        <v>59</v>
      </c>
      <c r="B61" s="25" t="s">
        <v>75</v>
      </c>
      <c r="C61" s="46"/>
      <c r="D61" s="14" t="s">
        <v>17</v>
      </c>
      <c r="E61" s="15">
        <v>0</v>
      </c>
      <c r="F61" s="15">
        <v>0</v>
      </c>
      <c r="G61" s="16">
        <v>2</v>
      </c>
      <c r="H61" s="17">
        <f t="shared" si="1"/>
        <v>2</v>
      </c>
      <c r="I61" s="18"/>
      <c r="J61" s="18"/>
      <c r="K61" s="18"/>
      <c r="L61" s="18"/>
      <c r="M61" s="419"/>
      <c r="N61" s="419"/>
      <c r="O61" s="37"/>
      <c r="P61" s="27"/>
      <c r="Q61" s="27"/>
    </row>
    <row r="62" spans="1:16" s="27" customFormat="1" ht="30.75" customHeight="1">
      <c r="A62" s="489" t="s">
        <v>76</v>
      </c>
      <c r="B62" s="489"/>
      <c r="C62" s="489"/>
      <c r="D62" s="489"/>
      <c r="E62" s="489"/>
      <c r="F62" s="489"/>
      <c r="G62" s="489"/>
      <c r="H62" s="489"/>
      <c r="I62" s="489"/>
      <c r="J62" s="489"/>
      <c r="K62" s="489"/>
      <c r="L62" s="489"/>
      <c r="M62" s="49">
        <f>SUM(M3:M61)</f>
        <v>0</v>
      </c>
      <c r="N62" s="50">
        <f>SUM(N3:N61)</f>
        <v>0</v>
      </c>
      <c r="O62" s="37"/>
      <c r="P62" s="27" t="s">
        <v>77</v>
      </c>
    </row>
    <row r="63" spans="1:17" s="27" customFormat="1" ht="17.25" customHeight="1">
      <c r="A63" s="51"/>
      <c r="B63" s="51"/>
      <c r="C63" s="51"/>
      <c r="D63" s="51"/>
      <c r="E63" s="51"/>
      <c r="F63" s="51"/>
      <c r="G63" s="52"/>
      <c r="H63" s="51"/>
      <c r="I63" s="51"/>
      <c r="J63" s="51"/>
      <c r="K63" s="51"/>
      <c r="L63" s="51"/>
      <c r="M63" s="53"/>
      <c r="N63" s="54"/>
      <c r="O63" s="36"/>
      <c r="P63"/>
      <c r="Q63"/>
    </row>
    <row r="64" spans="1:7" ht="15.75">
      <c r="A64" s="55" t="s">
        <v>78</v>
      </c>
      <c r="B64" s="55"/>
      <c r="C64" s="55"/>
      <c r="D64" s="56"/>
      <c r="E64" s="55"/>
      <c r="F64" s="55"/>
      <c r="G64" s="57"/>
    </row>
    <row r="65" spans="1:7" ht="15.75">
      <c r="A65" s="490" t="s">
        <v>502</v>
      </c>
      <c r="B65" s="490"/>
      <c r="C65" s="490"/>
      <c r="D65" s="490"/>
      <c r="E65" s="490"/>
      <c r="F65" s="490"/>
      <c r="G65" s="490"/>
    </row>
    <row r="66" ht="15.75">
      <c r="A66" s="72" t="s">
        <v>464</v>
      </c>
    </row>
    <row r="71" ht="34.5" customHeight="1"/>
  </sheetData>
  <sheetProtection selectLockedCells="1" selectUnlockedCells="1"/>
  <mergeCells count="4">
    <mergeCell ref="A1:N1"/>
    <mergeCell ref="O16:P16"/>
    <mergeCell ref="A62:L62"/>
    <mergeCell ref="A65:G65"/>
  </mergeCells>
  <dataValidations count="1">
    <dataValidation type="decimal" operator="greaterThan" allowBlank="1" showErrorMessage="1" sqref="I55:I60">
      <formula1>0</formula1>
    </dataValidation>
  </dataValidation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I3" sqref="I3:M21"/>
    </sheetView>
  </sheetViews>
  <sheetFormatPr defaultColWidth="9.140625" defaultRowHeight="12.75"/>
  <cols>
    <col min="1" max="1" width="5.28125" style="0" customWidth="1"/>
    <col min="2" max="2" width="32.140625" style="0" customWidth="1"/>
    <col min="3" max="3" width="19.421875" style="0" customWidth="1"/>
    <col min="7" max="7" width="9.00390625" style="165" customWidth="1"/>
    <col min="12" max="12" width="14.7109375" style="0" customWidth="1"/>
    <col min="13" max="13" width="14.57421875" style="0" customWidth="1"/>
  </cols>
  <sheetData>
    <row r="1" spans="1:13" s="91" customFormat="1" ht="30" customHeight="1">
      <c r="A1" s="494" t="s">
        <v>437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</row>
    <row r="2" spans="1:13" s="27" customFormat="1" ht="73.5" customHeight="1">
      <c r="A2" s="166" t="s">
        <v>1</v>
      </c>
      <c r="B2" s="166" t="s">
        <v>2</v>
      </c>
      <c r="C2" s="166" t="s">
        <v>3</v>
      </c>
      <c r="D2" s="166" t="s">
        <v>4</v>
      </c>
      <c r="E2" s="166" t="s">
        <v>5</v>
      </c>
      <c r="F2" s="166" t="s">
        <v>6</v>
      </c>
      <c r="G2" s="167" t="s">
        <v>7</v>
      </c>
      <c r="H2" s="166" t="s">
        <v>8</v>
      </c>
      <c r="I2" s="166" t="s">
        <v>9</v>
      </c>
      <c r="J2" s="168" t="s">
        <v>10</v>
      </c>
      <c r="K2" s="166" t="s">
        <v>11</v>
      </c>
      <c r="L2" s="166" t="s">
        <v>12</v>
      </c>
      <c r="M2" s="169" t="s">
        <v>13</v>
      </c>
    </row>
    <row r="3" spans="1:13" ht="72.75" customHeight="1">
      <c r="A3" s="15">
        <v>1</v>
      </c>
      <c r="B3" s="34" t="s">
        <v>492</v>
      </c>
      <c r="C3" s="170"/>
      <c r="D3" s="15" t="s">
        <v>17</v>
      </c>
      <c r="E3" s="15">
        <v>2</v>
      </c>
      <c r="F3" s="15">
        <v>5</v>
      </c>
      <c r="G3" s="16">
        <v>10</v>
      </c>
      <c r="H3" s="17">
        <f>E3+F3+G3</f>
        <v>17</v>
      </c>
      <c r="I3" s="18"/>
      <c r="J3" s="18"/>
      <c r="K3" s="18"/>
      <c r="L3" s="419"/>
      <c r="M3" s="419"/>
    </row>
    <row r="4" spans="1:13" ht="67.5" customHeight="1">
      <c r="A4" s="15">
        <v>2</v>
      </c>
      <c r="B4" s="34" t="s">
        <v>497</v>
      </c>
      <c r="C4" s="170"/>
      <c r="D4" s="15" t="s">
        <v>17</v>
      </c>
      <c r="E4" s="15">
        <v>2</v>
      </c>
      <c r="F4" s="15">
        <v>5</v>
      </c>
      <c r="G4" s="16">
        <v>5</v>
      </c>
      <c r="H4" s="17">
        <f aca="true" t="shared" si="0" ref="H4:H21">E4+F4+G4</f>
        <v>12</v>
      </c>
      <c r="I4" s="18"/>
      <c r="J4" s="18"/>
      <c r="K4" s="18"/>
      <c r="L4" s="419"/>
      <c r="M4" s="419"/>
    </row>
    <row r="5" spans="1:13" ht="68.25" customHeight="1">
      <c r="A5" s="15">
        <v>3</v>
      </c>
      <c r="B5" s="34" t="s">
        <v>498</v>
      </c>
      <c r="C5" s="170"/>
      <c r="D5" s="15" t="s">
        <v>17</v>
      </c>
      <c r="E5" s="15">
        <v>2</v>
      </c>
      <c r="F5" s="15">
        <v>5</v>
      </c>
      <c r="G5" s="16">
        <v>5</v>
      </c>
      <c r="H5" s="17">
        <f t="shared" si="0"/>
        <v>12</v>
      </c>
      <c r="I5" s="18"/>
      <c r="J5" s="18"/>
      <c r="K5" s="18"/>
      <c r="L5" s="419"/>
      <c r="M5" s="419"/>
    </row>
    <row r="6" spans="1:13" ht="57.75">
      <c r="A6" s="15">
        <v>4</v>
      </c>
      <c r="B6" s="34" t="s">
        <v>493</v>
      </c>
      <c r="C6" s="170"/>
      <c r="D6" s="15" t="s">
        <v>17</v>
      </c>
      <c r="E6" s="15">
        <v>5</v>
      </c>
      <c r="F6" s="15">
        <v>5</v>
      </c>
      <c r="G6" s="16">
        <v>20</v>
      </c>
      <c r="H6" s="17">
        <f t="shared" si="0"/>
        <v>30</v>
      </c>
      <c r="I6" s="18"/>
      <c r="J6" s="18"/>
      <c r="K6" s="18"/>
      <c r="L6" s="419"/>
      <c r="M6" s="419"/>
    </row>
    <row r="7" spans="1:13" ht="73.5" customHeight="1">
      <c r="A7" s="15">
        <v>5</v>
      </c>
      <c r="B7" s="34" t="s">
        <v>494</v>
      </c>
      <c r="C7" s="170"/>
      <c r="D7" s="15" t="s">
        <v>17</v>
      </c>
      <c r="E7" s="15">
        <v>15</v>
      </c>
      <c r="F7" s="15">
        <v>10</v>
      </c>
      <c r="G7" s="16">
        <v>50</v>
      </c>
      <c r="H7" s="17">
        <f t="shared" si="0"/>
        <v>75</v>
      </c>
      <c r="I7" s="18"/>
      <c r="J7" s="18"/>
      <c r="K7" s="18"/>
      <c r="L7" s="419"/>
      <c r="M7" s="419"/>
    </row>
    <row r="8" spans="1:13" s="27" customFormat="1" ht="79.5" customHeight="1">
      <c r="A8" s="15">
        <v>6</v>
      </c>
      <c r="B8" s="34" t="s">
        <v>495</v>
      </c>
      <c r="C8" s="170"/>
      <c r="D8" s="15" t="s">
        <v>17</v>
      </c>
      <c r="E8" s="15">
        <v>10</v>
      </c>
      <c r="F8" s="15">
        <v>10</v>
      </c>
      <c r="G8" s="16">
        <v>10</v>
      </c>
      <c r="H8" s="17">
        <f t="shared" si="0"/>
        <v>30</v>
      </c>
      <c r="I8" s="18"/>
      <c r="J8" s="18"/>
      <c r="K8" s="18"/>
      <c r="L8" s="419"/>
      <c r="M8" s="419"/>
    </row>
    <row r="9" spans="1:13" s="27" customFormat="1" ht="78.75" customHeight="1">
      <c r="A9" s="15">
        <v>7</v>
      </c>
      <c r="B9" s="34" t="s">
        <v>496</v>
      </c>
      <c r="C9" s="170"/>
      <c r="D9" s="15" t="s">
        <v>17</v>
      </c>
      <c r="E9" s="15">
        <v>10</v>
      </c>
      <c r="F9" s="15">
        <v>10</v>
      </c>
      <c r="G9" s="16">
        <v>10</v>
      </c>
      <c r="H9" s="17">
        <f t="shared" si="0"/>
        <v>30</v>
      </c>
      <c r="I9" s="18"/>
      <c r="J9" s="18"/>
      <c r="K9" s="18"/>
      <c r="L9" s="419"/>
      <c r="M9" s="419"/>
    </row>
    <row r="10" spans="1:13" ht="57">
      <c r="A10" s="15">
        <v>8</v>
      </c>
      <c r="B10" s="20" t="s">
        <v>185</v>
      </c>
      <c r="C10" s="171"/>
      <c r="D10" s="15" t="s">
        <v>17</v>
      </c>
      <c r="E10" s="15">
        <v>0</v>
      </c>
      <c r="F10" s="15">
        <v>1</v>
      </c>
      <c r="G10" s="16">
        <v>5</v>
      </c>
      <c r="H10" s="17">
        <f t="shared" si="0"/>
        <v>6</v>
      </c>
      <c r="I10" s="18"/>
      <c r="J10" s="18"/>
      <c r="K10" s="18"/>
      <c r="L10" s="419"/>
      <c r="M10" s="419"/>
    </row>
    <row r="11" spans="1:13" ht="42.75">
      <c r="A11" s="15">
        <v>9</v>
      </c>
      <c r="B11" s="20" t="s">
        <v>186</v>
      </c>
      <c r="C11" s="171"/>
      <c r="D11" s="15" t="s">
        <v>17</v>
      </c>
      <c r="E11" s="15">
        <v>0</v>
      </c>
      <c r="F11" s="15">
        <v>0</v>
      </c>
      <c r="G11" s="16">
        <v>5</v>
      </c>
      <c r="H11" s="17">
        <f t="shared" si="0"/>
        <v>5</v>
      </c>
      <c r="I11" s="18"/>
      <c r="J11" s="18"/>
      <c r="K11" s="18"/>
      <c r="L11" s="419"/>
      <c r="M11" s="419"/>
    </row>
    <row r="12" spans="1:13" ht="71.25">
      <c r="A12" s="15">
        <v>10</v>
      </c>
      <c r="B12" s="20" t="s">
        <v>187</v>
      </c>
      <c r="C12" s="171"/>
      <c r="D12" s="15" t="s">
        <v>17</v>
      </c>
      <c r="E12" s="15">
        <v>1</v>
      </c>
      <c r="F12" s="15">
        <v>1</v>
      </c>
      <c r="G12" s="16">
        <v>4</v>
      </c>
      <c r="H12" s="17">
        <f t="shared" si="0"/>
        <v>6</v>
      </c>
      <c r="I12" s="18"/>
      <c r="J12" s="18"/>
      <c r="K12" s="18"/>
      <c r="L12" s="419"/>
      <c r="M12" s="419"/>
    </row>
    <row r="13" spans="1:13" ht="102.75" customHeight="1">
      <c r="A13" s="15">
        <v>11</v>
      </c>
      <c r="B13" s="20" t="s">
        <v>188</v>
      </c>
      <c r="C13" s="171"/>
      <c r="D13" s="15" t="s">
        <v>17</v>
      </c>
      <c r="E13" s="15">
        <v>1</v>
      </c>
      <c r="F13" s="15">
        <v>1</v>
      </c>
      <c r="G13" s="16">
        <v>1</v>
      </c>
      <c r="H13" s="17">
        <f t="shared" si="0"/>
        <v>3</v>
      </c>
      <c r="I13" s="18"/>
      <c r="J13" s="18"/>
      <c r="K13" s="18"/>
      <c r="L13" s="419"/>
      <c r="M13" s="419"/>
    </row>
    <row r="14" spans="1:13" ht="75.75">
      <c r="A14" s="15">
        <v>12</v>
      </c>
      <c r="B14" s="172" t="s">
        <v>189</v>
      </c>
      <c r="C14" s="171"/>
      <c r="D14" s="15" t="s">
        <v>17</v>
      </c>
      <c r="E14" s="173">
        <v>4</v>
      </c>
      <c r="F14" s="173">
        <v>4</v>
      </c>
      <c r="G14" s="22">
        <v>4</v>
      </c>
      <c r="H14" s="17">
        <f t="shared" si="0"/>
        <v>12</v>
      </c>
      <c r="I14" s="174"/>
      <c r="J14" s="18"/>
      <c r="K14" s="18"/>
      <c r="L14" s="419"/>
      <c r="M14" s="419"/>
    </row>
    <row r="15" spans="1:13" ht="66" customHeight="1">
      <c r="A15" s="15">
        <v>13</v>
      </c>
      <c r="B15" s="20" t="s">
        <v>190</v>
      </c>
      <c r="C15" s="171"/>
      <c r="D15" s="15" t="s">
        <v>17</v>
      </c>
      <c r="E15" s="11">
        <v>10</v>
      </c>
      <c r="F15" s="14">
        <v>2</v>
      </c>
      <c r="G15" s="175">
        <v>10</v>
      </c>
      <c r="H15" s="17">
        <f t="shared" si="0"/>
        <v>22</v>
      </c>
      <c r="I15" s="14"/>
      <c r="J15" s="18"/>
      <c r="K15" s="18"/>
      <c r="L15" s="419"/>
      <c r="M15" s="419"/>
    </row>
    <row r="16" spans="1:13" ht="99.75">
      <c r="A16" s="15">
        <v>14</v>
      </c>
      <c r="B16" s="20" t="s">
        <v>191</v>
      </c>
      <c r="C16" s="85"/>
      <c r="D16" s="15" t="s">
        <v>17</v>
      </c>
      <c r="E16" s="11">
        <v>5</v>
      </c>
      <c r="F16" s="14">
        <v>1</v>
      </c>
      <c r="G16" s="175">
        <v>1</v>
      </c>
      <c r="H16" s="17">
        <f t="shared" si="0"/>
        <v>7</v>
      </c>
      <c r="I16" s="14"/>
      <c r="J16" s="18"/>
      <c r="K16" s="18"/>
      <c r="L16" s="419"/>
      <c r="M16" s="419"/>
    </row>
    <row r="17" spans="1:13" ht="99.75">
      <c r="A17" s="15">
        <v>15</v>
      </c>
      <c r="B17" s="20" t="s">
        <v>192</v>
      </c>
      <c r="C17" s="85"/>
      <c r="D17" s="15" t="s">
        <v>17</v>
      </c>
      <c r="E17" s="11">
        <v>5</v>
      </c>
      <c r="F17" s="14">
        <v>1</v>
      </c>
      <c r="G17" s="175">
        <v>2</v>
      </c>
      <c r="H17" s="17">
        <f t="shared" si="0"/>
        <v>8</v>
      </c>
      <c r="I17" s="14"/>
      <c r="J17" s="18"/>
      <c r="K17" s="18"/>
      <c r="L17" s="419"/>
      <c r="M17" s="419"/>
    </row>
    <row r="18" spans="1:13" ht="49.5" customHeight="1">
      <c r="A18" s="15">
        <v>16</v>
      </c>
      <c r="B18" s="20" t="s">
        <v>193</v>
      </c>
      <c r="C18" s="85"/>
      <c r="D18" s="15" t="s">
        <v>17</v>
      </c>
      <c r="E18" s="11">
        <v>2</v>
      </c>
      <c r="F18" s="14">
        <v>1</v>
      </c>
      <c r="G18" s="175">
        <v>1</v>
      </c>
      <c r="H18" s="17">
        <f t="shared" si="0"/>
        <v>4</v>
      </c>
      <c r="I18" s="14"/>
      <c r="J18" s="18"/>
      <c r="K18" s="18"/>
      <c r="L18" s="419"/>
      <c r="M18" s="419"/>
    </row>
    <row r="19" spans="1:13" ht="59.25" customHeight="1">
      <c r="A19" s="176">
        <v>17</v>
      </c>
      <c r="B19" s="177" t="s">
        <v>194</v>
      </c>
      <c r="C19" s="178"/>
      <c r="D19" s="15" t="s">
        <v>17</v>
      </c>
      <c r="E19" s="179">
        <v>1</v>
      </c>
      <c r="F19" s="179">
        <v>1</v>
      </c>
      <c r="G19" s="348">
        <v>2</v>
      </c>
      <c r="H19" s="17">
        <f t="shared" si="0"/>
        <v>4</v>
      </c>
      <c r="I19" s="180"/>
      <c r="J19" s="181"/>
      <c r="K19" s="181"/>
      <c r="L19" s="419"/>
      <c r="M19" s="419"/>
    </row>
    <row r="20" spans="1:13" s="27" customFormat="1" ht="59.25" customHeight="1">
      <c r="A20" s="176">
        <v>18</v>
      </c>
      <c r="B20" s="177" t="s">
        <v>195</v>
      </c>
      <c r="C20" s="178"/>
      <c r="D20" s="15" t="s">
        <v>17</v>
      </c>
      <c r="E20" s="179">
        <v>1</v>
      </c>
      <c r="F20" s="179">
        <v>1</v>
      </c>
      <c r="G20" s="348">
        <v>2</v>
      </c>
      <c r="H20" s="17">
        <f t="shared" si="0"/>
        <v>4</v>
      </c>
      <c r="I20" s="180"/>
      <c r="J20" s="181"/>
      <c r="K20" s="181"/>
      <c r="L20" s="419"/>
      <c r="M20" s="419"/>
    </row>
    <row r="21" spans="1:13" s="27" customFormat="1" ht="59.25" customHeight="1">
      <c r="A21" s="176">
        <v>19</v>
      </c>
      <c r="B21" s="177" t="s">
        <v>491</v>
      </c>
      <c r="C21" s="178"/>
      <c r="D21" s="15" t="s">
        <v>17</v>
      </c>
      <c r="E21" s="179">
        <v>3</v>
      </c>
      <c r="F21" s="179">
        <v>0</v>
      </c>
      <c r="G21" s="348">
        <v>0</v>
      </c>
      <c r="H21" s="17">
        <f t="shared" si="0"/>
        <v>3</v>
      </c>
      <c r="I21" s="180"/>
      <c r="J21" s="181"/>
      <c r="K21" s="181"/>
      <c r="L21" s="419"/>
      <c r="M21" s="419"/>
    </row>
    <row r="22" spans="1:13" s="72" customFormat="1" ht="37.5" customHeight="1">
      <c r="A22" s="504" t="s">
        <v>76</v>
      </c>
      <c r="B22" s="504"/>
      <c r="C22" s="504"/>
      <c r="D22" s="504"/>
      <c r="E22" s="504"/>
      <c r="F22" s="504"/>
      <c r="G22" s="504"/>
      <c r="H22" s="504"/>
      <c r="I22" s="504"/>
      <c r="J22" s="504"/>
      <c r="K22" s="504"/>
      <c r="L22" s="77">
        <f>SUM(L3:L21)</f>
        <v>0</v>
      </c>
      <c r="M22" s="194">
        <f>SUM(M3:M21)</f>
        <v>0</v>
      </c>
    </row>
    <row r="23" ht="12.75">
      <c r="M23" s="4"/>
    </row>
  </sheetData>
  <sheetProtection selectLockedCells="1" selectUnlockedCells="1"/>
  <mergeCells count="2">
    <mergeCell ref="A1:M1"/>
    <mergeCell ref="A22:K2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="90" zoomScaleNormal="90" zoomScalePageLayoutView="0" workbookViewId="0" topLeftCell="A1">
      <selection activeCell="F13" sqref="F13"/>
    </sheetView>
  </sheetViews>
  <sheetFormatPr defaultColWidth="10.8515625" defaultRowHeight="12.75"/>
  <cols>
    <col min="1" max="1" width="5.140625" style="0" customWidth="1"/>
    <col min="2" max="2" width="48.7109375" style="0" customWidth="1"/>
    <col min="3" max="3" width="19.421875" style="0" customWidth="1"/>
    <col min="4" max="4" width="5.421875" style="0" customWidth="1"/>
    <col min="5" max="6" width="11.421875" style="0" customWidth="1"/>
    <col min="7" max="7" width="11.00390625" style="2" customWidth="1"/>
    <col min="8" max="8" width="11.00390625" style="3" customWidth="1"/>
    <col min="9" max="9" width="15.421875" style="0" customWidth="1"/>
    <col min="10" max="10" width="0" style="0" hidden="1" customWidth="1"/>
    <col min="11" max="11" width="15.421875" style="4" customWidth="1"/>
    <col min="12" max="12" width="15.140625" style="0" customWidth="1"/>
    <col min="13" max="13" width="13.28125" style="0" customWidth="1"/>
    <col min="14" max="14" width="19.421875" style="0" customWidth="1"/>
  </cols>
  <sheetData>
    <row r="1" spans="1:14" s="182" customFormat="1" ht="39.75" customHeight="1">
      <c r="A1" s="505" t="s">
        <v>438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</row>
    <row r="2" spans="1:14" ht="54">
      <c r="A2" s="127" t="s">
        <v>1</v>
      </c>
      <c r="B2" s="127" t="s">
        <v>2</v>
      </c>
      <c r="C2" s="183" t="s">
        <v>3</v>
      </c>
      <c r="D2" s="127" t="s">
        <v>4</v>
      </c>
      <c r="E2" s="127" t="s">
        <v>5</v>
      </c>
      <c r="F2" s="127" t="s">
        <v>6</v>
      </c>
      <c r="G2" s="184" t="s">
        <v>7</v>
      </c>
      <c r="H2" s="127" t="s">
        <v>8</v>
      </c>
      <c r="I2" s="183" t="s">
        <v>9</v>
      </c>
      <c r="J2" s="183"/>
      <c r="K2" s="185" t="s">
        <v>10</v>
      </c>
      <c r="L2" s="183" t="s">
        <v>11</v>
      </c>
      <c r="M2" s="183" t="s">
        <v>12</v>
      </c>
      <c r="N2" s="183" t="s">
        <v>13</v>
      </c>
    </row>
    <row r="3" spans="1:14" ht="36.75" customHeight="1">
      <c r="A3" s="171">
        <v>1</v>
      </c>
      <c r="B3" s="172" t="s">
        <v>196</v>
      </c>
      <c r="C3" s="172"/>
      <c r="D3" s="171" t="s">
        <v>17</v>
      </c>
      <c r="E3" s="170">
        <v>10</v>
      </c>
      <c r="F3" s="170">
        <v>1</v>
      </c>
      <c r="G3" s="189">
        <v>15</v>
      </c>
      <c r="H3" s="186">
        <f>E3+F3+G3</f>
        <v>26</v>
      </c>
      <c r="I3" s="171"/>
      <c r="J3" s="171"/>
      <c r="K3" s="187"/>
      <c r="L3" s="188"/>
      <c r="M3" s="413"/>
      <c r="N3" s="413"/>
    </row>
    <row r="4" spans="1:14" ht="24.75" customHeight="1">
      <c r="A4" s="170">
        <v>2</v>
      </c>
      <c r="B4" s="172" t="s">
        <v>197</v>
      </c>
      <c r="C4" s="172"/>
      <c r="D4" s="171" t="s">
        <v>17</v>
      </c>
      <c r="E4" s="170">
        <v>10</v>
      </c>
      <c r="F4" s="170">
        <v>1</v>
      </c>
      <c r="G4" s="189">
        <v>5</v>
      </c>
      <c r="H4" s="186">
        <f aca="true" t="shared" si="0" ref="H4:H19">E4+F4+G4</f>
        <v>16</v>
      </c>
      <c r="I4" s="171"/>
      <c r="J4" s="171"/>
      <c r="K4" s="187"/>
      <c r="L4" s="188"/>
      <c r="M4" s="413"/>
      <c r="N4" s="413"/>
    </row>
    <row r="5" spans="1:14" s="27" customFormat="1" ht="30.75" customHeight="1">
      <c r="A5" s="171">
        <v>3</v>
      </c>
      <c r="B5" s="190" t="s">
        <v>198</v>
      </c>
      <c r="C5" s="191"/>
      <c r="D5" s="170" t="s">
        <v>17</v>
      </c>
      <c r="E5" s="170">
        <v>100</v>
      </c>
      <c r="F5" s="170">
        <v>200</v>
      </c>
      <c r="G5" s="189">
        <v>50</v>
      </c>
      <c r="H5" s="186">
        <f t="shared" si="0"/>
        <v>350</v>
      </c>
      <c r="I5" s="187"/>
      <c r="J5" s="187"/>
      <c r="K5" s="187"/>
      <c r="L5" s="188"/>
      <c r="M5" s="413"/>
      <c r="N5" s="413"/>
    </row>
    <row r="6" spans="1:14" s="192" customFormat="1" ht="39" customHeight="1">
      <c r="A6" s="170">
        <v>4</v>
      </c>
      <c r="B6" s="448" t="s">
        <v>199</v>
      </c>
      <c r="C6" s="449"/>
      <c r="D6" s="450" t="s">
        <v>17</v>
      </c>
      <c r="E6" s="170">
        <v>15</v>
      </c>
      <c r="F6" s="170">
        <v>0</v>
      </c>
      <c r="G6" s="189">
        <v>6</v>
      </c>
      <c r="H6" s="186">
        <f t="shared" si="0"/>
        <v>21</v>
      </c>
      <c r="I6" s="187"/>
      <c r="J6" s="187"/>
      <c r="K6" s="187"/>
      <c r="L6" s="188"/>
      <c r="M6" s="413"/>
      <c r="N6" s="413"/>
    </row>
    <row r="7" spans="1:14" ht="36.75" customHeight="1">
      <c r="A7" s="171">
        <v>5</v>
      </c>
      <c r="B7" s="190" t="s">
        <v>200</v>
      </c>
      <c r="C7" s="191"/>
      <c r="D7" s="170" t="s">
        <v>17</v>
      </c>
      <c r="E7" s="170">
        <v>40</v>
      </c>
      <c r="F7" s="170">
        <v>4</v>
      </c>
      <c r="G7" s="189">
        <v>5</v>
      </c>
      <c r="H7" s="186">
        <f t="shared" si="0"/>
        <v>49</v>
      </c>
      <c r="I7" s="187"/>
      <c r="J7" s="187"/>
      <c r="K7" s="187"/>
      <c r="L7" s="188"/>
      <c r="M7" s="413"/>
      <c r="N7" s="413"/>
    </row>
    <row r="8" spans="1:14" ht="30" customHeight="1">
      <c r="A8" s="170">
        <v>6</v>
      </c>
      <c r="B8" s="190" t="s">
        <v>201</v>
      </c>
      <c r="C8" s="191"/>
      <c r="D8" s="170" t="s">
        <v>17</v>
      </c>
      <c r="E8" s="170">
        <v>250</v>
      </c>
      <c r="F8" s="170">
        <v>900</v>
      </c>
      <c r="G8" s="189">
        <v>50</v>
      </c>
      <c r="H8" s="186">
        <f t="shared" si="0"/>
        <v>1200</v>
      </c>
      <c r="I8" s="187"/>
      <c r="J8" s="187"/>
      <c r="K8" s="187"/>
      <c r="L8" s="188"/>
      <c r="M8" s="413"/>
      <c r="N8" s="413"/>
    </row>
    <row r="9" spans="1:14" ht="36" customHeight="1">
      <c r="A9" s="171">
        <v>7</v>
      </c>
      <c r="B9" s="190" t="s">
        <v>202</v>
      </c>
      <c r="C9" s="191"/>
      <c r="D9" s="170" t="s">
        <v>17</v>
      </c>
      <c r="E9" s="170">
        <v>50</v>
      </c>
      <c r="F9" s="170">
        <v>260</v>
      </c>
      <c r="G9" s="189">
        <v>100</v>
      </c>
      <c r="H9" s="186">
        <f t="shared" si="0"/>
        <v>410</v>
      </c>
      <c r="I9" s="187"/>
      <c r="J9" s="187"/>
      <c r="K9" s="187"/>
      <c r="L9" s="188"/>
      <c r="M9" s="413"/>
      <c r="N9" s="413"/>
    </row>
    <row r="10" spans="1:14" ht="27.75" customHeight="1">
      <c r="A10" s="170">
        <v>8</v>
      </c>
      <c r="B10" s="190" t="s">
        <v>203</v>
      </c>
      <c r="C10" s="191"/>
      <c r="D10" s="170" t="s">
        <v>17</v>
      </c>
      <c r="E10" s="170">
        <v>5</v>
      </c>
      <c r="F10" s="170">
        <v>5</v>
      </c>
      <c r="G10" s="189">
        <v>5</v>
      </c>
      <c r="H10" s="186">
        <f t="shared" si="0"/>
        <v>15</v>
      </c>
      <c r="I10" s="187"/>
      <c r="J10" s="187"/>
      <c r="K10" s="187"/>
      <c r="L10" s="188"/>
      <c r="M10" s="413"/>
      <c r="N10" s="413"/>
    </row>
    <row r="11" spans="1:14" ht="45.75" customHeight="1">
      <c r="A11" s="171">
        <v>9</v>
      </c>
      <c r="B11" s="190" t="s">
        <v>204</v>
      </c>
      <c r="C11" s="191"/>
      <c r="D11" s="170" t="s">
        <v>17</v>
      </c>
      <c r="E11" s="170">
        <v>2</v>
      </c>
      <c r="F11" s="170">
        <v>1</v>
      </c>
      <c r="G11" s="189">
        <v>1</v>
      </c>
      <c r="H11" s="186">
        <f t="shared" si="0"/>
        <v>4</v>
      </c>
      <c r="I11" s="187"/>
      <c r="J11" s="187"/>
      <c r="K11" s="187"/>
      <c r="L11" s="188"/>
      <c r="M11" s="413"/>
      <c r="N11" s="413"/>
    </row>
    <row r="12" spans="1:14" s="29" customFormat="1" ht="36.75" customHeight="1">
      <c r="A12" s="171">
        <v>10</v>
      </c>
      <c r="B12" s="190" t="s">
        <v>205</v>
      </c>
      <c r="C12" s="191"/>
      <c r="D12" s="170" t="s">
        <v>17</v>
      </c>
      <c r="E12" s="170">
        <v>2</v>
      </c>
      <c r="F12" s="170">
        <v>0</v>
      </c>
      <c r="G12" s="189">
        <v>4</v>
      </c>
      <c r="H12" s="186">
        <f t="shared" si="0"/>
        <v>6</v>
      </c>
      <c r="I12" s="187"/>
      <c r="J12" s="187"/>
      <c r="K12" s="187"/>
      <c r="L12" s="188"/>
      <c r="M12" s="413"/>
      <c r="N12" s="413"/>
    </row>
    <row r="13" spans="1:14" ht="30">
      <c r="A13" s="170">
        <v>11</v>
      </c>
      <c r="B13" s="190" t="s">
        <v>206</v>
      </c>
      <c r="C13" s="191"/>
      <c r="D13" s="170" t="s">
        <v>17</v>
      </c>
      <c r="E13" s="170">
        <v>2</v>
      </c>
      <c r="F13" s="170">
        <v>1</v>
      </c>
      <c r="G13" s="189">
        <v>2</v>
      </c>
      <c r="H13" s="186">
        <f t="shared" si="0"/>
        <v>5</v>
      </c>
      <c r="I13" s="187"/>
      <c r="J13" s="187"/>
      <c r="K13" s="187"/>
      <c r="L13" s="188"/>
      <c r="M13" s="413"/>
      <c r="N13" s="413"/>
    </row>
    <row r="14" spans="1:14" ht="30">
      <c r="A14" s="171">
        <v>12</v>
      </c>
      <c r="B14" s="190" t="s">
        <v>207</v>
      </c>
      <c r="C14" s="191"/>
      <c r="D14" s="170" t="s">
        <v>17</v>
      </c>
      <c r="E14" s="170">
        <v>1</v>
      </c>
      <c r="F14" s="170">
        <v>1</v>
      </c>
      <c r="G14" s="189">
        <v>2</v>
      </c>
      <c r="H14" s="186">
        <f t="shared" si="0"/>
        <v>4</v>
      </c>
      <c r="I14" s="187"/>
      <c r="J14" s="187"/>
      <c r="K14" s="187"/>
      <c r="L14" s="188"/>
      <c r="M14" s="413"/>
      <c r="N14" s="413"/>
    </row>
    <row r="15" spans="1:14" ht="30">
      <c r="A15" s="170">
        <v>13</v>
      </c>
      <c r="B15" s="172" t="s">
        <v>208</v>
      </c>
      <c r="C15" s="172"/>
      <c r="D15" s="171" t="s">
        <v>17</v>
      </c>
      <c r="E15" s="170">
        <v>20</v>
      </c>
      <c r="F15" s="170">
        <v>10</v>
      </c>
      <c r="G15" s="189">
        <v>5</v>
      </c>
      <c r="H15" s="186">
        <f t="shared" si="0"/>
        <v>35</v>
      </c>
      <c r="I15" s="193"/>
      <c r="J15" s="187"/>
      <c r="K15" s="187"/>
      <c r="L15" s="188"/>
      <c r="M15" s="413"/>
      <c r="N15" s="413"/>
    </row>
    <row r="16" spans="1:14" ht="30">
      <c r="A16" s="171">
        <v>14</v>
      </c>
      <c r="B16" s="172" t="s">
        <v>209</v>
      </c>
      <c r="C16" s="172"/>
      <c r="D16" s="171" t="s">
        <v>17</v>
      </c>
      <c r="E16" s="170">
        <v>150</v>
      </c>
      <c r="F16" s="170">
        <v>225</v>
      </c>
      <c r="G16" s="189">
        <v>20</v>
      </c>
      <c r="H16" s="186">
        <f t="shared" si="0"/>
        <v>395</v>
      </c>
      <c r="I16" s="193"/>
      <c r="J16" s="187"/>
      <c r="K16" s="187"/>
      <c r="L16" s="188"/>
      <c r="M16" s="413"/>
      <c r="N16" s="413"/>
    </row>
    <row r="17" spans="1:14" ht="41.25" customHeight="1">
      <c r="A17" s="170">
        <v>15</v>
      </c>
      <c r="B17" s="172" t="s">
        <v>210</v>
      </c>
      <c r="C17" s="172"/>
      <c r="D17" s="171" t="s">
        <v>17</v>
      </c>
      <c r="E17" s="170">
        <v>30</v>
      </c>
      <c r="F17" s="170">
        <v>60</v>
      </c>
      <c r="G17" s="189">
        <v>0</v>
      </c>
      <c r="H17" s="186">
        <f t="shared" si="0"/>
        <v>90</v>
      </c>
      <c r="I17" s="193"/>
      <c r="J17" s="187"/>
      <c r="K17" s="187"/>
      <c r="L17" s="188"/>
      <c r="M17" s="413"/>
      <c r="N17" s="413"/>
    </row>
    <row r="18" spans="1:14" ht="33" customHeight="1">
      <c r="A18" s="171">
        <v>16</v>
      </c>
      <c r="B18" s="172" t="s">
        <v>211</v>
      </c>
      <c r="C18" s="172"/>
      <c r="D18" s="171" t="s">
        <v>17</v>
      </c>
      <c r="E18" s="170">
        <v>2</v>
      </c>
      <c r="F18" s="170">
        <v>2</v>
      </c>
      <c r="G18" s="189">
        <v>10</v>
      </c>
      <c r="H18" s="186">
        <f t="shared" si="0"/>
        <v>14</v>
      </c>
      <c r="I18" s="193"/>
      <c r="J18" s="187"/>
      <c r="K18" s="187"/>
      <c r="L18" s="188"/>
      <c r="M18" s="413"/>
      <c r="N18" s="413"/>
    </row>
    <row r="19" spans="1:14" ht="38.25" customHeight="1">
      <c r="A19" s="170">
        <v>17</v>
      </c>
      <c r="B19" s="172" t="s">
        <v>212</v>
      </c>
      <c r="C19" s="172"/>
      <c r="D19" s="171" t="s">
        <v>17</v>
      </c>
      <c r="E19" s="170">
        <v>2</v>
      </c>
      <c r="F19" s="170">
        <v>6</v>
      </c>
      <c r="G19" s="189">
        <v>25</v>
      </c>
      <c r="H19" s="186">
        <f t="shared" si="0"/>
        <v>33</v>
      </c>
      <c r="I19" s="193"/>
      <c r="J19" s="187"/>
      <c r="K19" s="187"/>
      <c r="L19" s="188"/>
      <c r="M19" s="413"/>
      <c r="N19" s="413"/>
    </row>
    <row r="20" spans="1:14" s="58" customFormat="1" ht="31.5" customHeight="1">
      <c r="A20" s="506" t="s">
        <v>76</v>
      </c>
      <c r="B20" s="506"/>
      <c r="C20" s="506"/>
      <c r="D20" s="506"/>
      <c r="E20" s="506"/>
      <c r="F20" s="506"/>
      <c r="G20" s="506"/>
      <c r="H20" s="506"/>
      <c r="I20" s="506"/>
      <c r="J20" s="506"/>
      <c r="K20" s="506"/>
      <c r="L20" s="506"/>
      <c r="M20" s="194">
        <f>SUM(M3:M19)</f>
        <v>0</v>
      </c>
      <c r="N20" s="194">
        <f>SUM(N3:N19)</f>
        <v>0</v>
      </c>
    </row>
    <row r="21" spans="1:14" ht="15.75">
      <c r="A21" s="451"/>
      <c r="B21" s="451"/>
      <c r="C21" s="451"/>
      <c r="D21" s="451"/>
      <c r="E21" s="195"/>
      <c r="F21" s="195"/>
      <c r="G21" s="196"/>
      <c r="H21" s="197"/>
      <c r="I21" s="451"/>
      <c r="J21" s="451"/>
      <c r="K21" s="452"/>
      <c r="L21" s="451"/>
      <c r="M21" s="455"/>
      <c r="N21" s="455"/>
    </row>
    <row r="22" spans="1:14" s="198" customFormat="1" ht="15.75">
      <c r="A22" s="507" t="s">
        <v>78</v>
      </c>
      <c r="B22" s="507"/>
      <c r="C22" s="507"/>
      <c r="D22" s="507"/>
      <c r="E22" s="507"/>
      <c r="F22" s="507"/>
      <c r="G22" s="507"/>
      <c r="H22" s="507"/>
      <c r="I22" s="507"/>
      <c r="J22" s="507"/>
      <c r="K22" s="507"/>
      <c r="L22" s="507"/>
      <c r="M22" s="507"/>
      <c r="N22" s="507"/>
    </row>
  </sheetData>
  <sheetProtection selectLockedCells="1" selectUnlockedCells="1"/>
  <mergeCells count="3">
    <mergeCell ref="A1:N1"/>
    <mergeCell ref="A20:L20"/>
    <mergeCell ref="A22:N22"/>
  </mergeCells>
  <printOptions/>
  <pageMargins left="0.7875" right="0.7875" top="0.2833333333333333" bottom="0.25972222222222224" header="0.5118055555555555" footer="0.5118055555555555"/>
  <pageSetup fitToHeight="0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selection activeCell="I3" sqref="I3:M30"/>
    </sheetView>
  </sheetViews>
  <sheetFormatPr defaultColWidth="9.140625" defaultRowHeight="12.75"/>
  <cols>
    <col min="1" max="1" width="4.140625" style="0" customWidth="1"/>
    <col min="2" max="2" width="31.57421875" style="0" customWidth="1"/>
    <col min="3" max="3" width="11.421875" style="0" customWidth="1"/>
    <col min="7" max="7" width="9.00390625" style="2" customWidth="1"/>
    <col min="10" max="10" width="9.00390625" style="4" customWidth="1"/>
    <col min="11" max="11" width="10.8515625" style="0" customWidth="1"/>
    <col min="12" max="12" width="13.7109375" style="0" customWidth="1"/>
    <col min="13" max="13" width="16.00390625" style="0" customWidth="1"/>
  </cols>
  <sheetData>
    <row r="1" spans="1:13" s="58" customFormat="1" ht="30.75" customHeight="1">
      <c r="A1" s="508" t="s">
        <v>440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</row>
    <row r="2" spans="1:13" s="63" customFormat="1" ht="64.5" customHeight="1">
      <c r="A2" s="159" t="s">
        <v>1</v>
      </c>
      <c r="B2" s="159" t="s">
        <v>2</v>
      </c>
      <c r="C2" s="159" t="s">
        <v>3</v>
      </c>
      <c r="D2" s="159" t="s">
        <v>4</v>
      </c>
      <c r="E2" s="159" t="s">
        <v>5</v>
      </c>
      <c r="F2" s="159" t="s">
        <v>6</v>
      </c>
      <c r="G2" s="160" t="s">
        <v>7</v>
      </c>
      <c r="H2" s="159" t="s">
        <v>8</v>
      </c>
      <c r="I2" s="159" t="s">
        <v>9</v>
      </c>
      <c r="J2" s="161" t="s">
        <v>10</v>
      </c>
      <c r="K2" s="159" t="s">
        <v>11</v>
      </c>
      <c r="L2" s="199" t="s">
        <v>12</v>
      </c>
      <c r="M2" s="200" t="s">
        <v>13</v>
      </c>
    </row>
    <row r="3" spans="1:13" ht="27" customHeight="1">
      <c r="A3" s="14">
        <v>1</v>
      </c>
      <c r="B3" s="20" t="s">
        <v>213</v>
      </c>
      <c r="C3" s="201"/>
      <c r="D3" s="14" t="s">
        <v>17</v>
      </c>
      <c r="E3" s="14">
        <v>2</v>
      </c>
      <c r="F3" s="14">
        <v>5</v>
      </c>
      <c r="G3" s="175">
        <v>10</v>
      </c>
      <c r="H3" s="202">
        <f>E3+F3+G3</f>
        <v>17</v>
      </c>
      <c r="I3" s="75"/>
      <c r="J3" s="75"/>
      <c r="K3" s="87"/>
      <c r="L3" s="203"/>
      <c r="M3" s="88"/>
    </row>
    <row r="4" spans="1:13" ht="25.5" customHeight="1">
      <c r="A4" s="14">
        <v>2</v>
      </c>
      <c r="B4" s="20" t="s">
        <v>214</v>
      </c>
      <c r="C4" s="201"/>
      <c r="D4" s="14" t="s">
        <v>17</v>
      </c>
      <c r="E4" s="14">
        <v>2</v>
      </c>
      <c r="F4" s="14">
        <v>5</v>
      </c>
      <c r="G4" s="175">
        <v>0</v>
      </c>
      <c r="H4" s="202">
        <f aca="true" t="shared" si="0" ref="H4:H30">E4+F4+G4</f>
        <v>7</v>
      </c>
      <c r="I4" s="75"/>
      <c r="J4" s="75"/>
      <c r="K4" s="87"/>
      <c r="L4" s="203"/>
      <c r="M4" s="88"/>
    </row>
    <row r="5" spans="1:13" ht="28.5">
      <c r="A5" s="14">
        <v>3</v>
      </c>
      <c r="B5" s="20" t="s">
        <v>215</v>
      </c>
      <c r="C5" s="201"/>
      <c r="D5" s="14" t="s">
        <v>17</v>
      </c>
      <c r="E5" s="14">
        <v>5</v>
      </c>
      <c r="F5" s="14">
        <v>0</v>
      </c>
      <c r="G5" s="175">
        <v>15</v>
      </c>
      <c r="H5" s="202">
        <f t="shared" si="0"/>
        <v>20</v>
      </c>
      <c r="I5" s="75"/>
      <c r="J5" s="75"/>
      <c r="K5" s="87"/>
      <c r="L5" s="203"/>
      <c r="M5" s="88"/>
    </row>
    <row r="6" spans="1:13" ht="42.75">
      <c r="A6" s="14">
        <v>4</v>
      </c>
      <c r="B6" s="20" t="s">
        <v>216</v>
      </c>
      <c r="C6" s="201"/>
      <c r="D6" s="14" t="s">
        <v>17</v>
      </c>
      <c r="E6" s="14">
        <v>10</v>
      </c>
      <c r="F6" s="14">
        <v>15</v>
      </c>
      <c r="G6" s="175">
        <v>50</v>
      </c>
      <c r="H6" s="202">
        <f t="shared" si="0"/>
        <v>75</v>
      </c>
      <c r="I6" s="75"/>
      <c r="J6" s="75"/>
      <c r="K6" s="87"/>
      <c r="L6" s="203"/>
      <c r="M6" s="88"/>
    </row>
    <row r="7" spans="1:13" ht="42.75">
      <c r="A7" s="14">
        <v>5</v>
      </c>
      <c r="B7" s="20" t="s">
        <v>217</v>
      </c>
      <c r="C7" s="201"/>
      <c r="D7" s="14" t="s">
        <v>17</v>
      </c>
      <c r="E7" s="14">
        <v>10</v>
      </c>
      <c r="F7" s="14">
        <v>10</v>
      </c>
      <c r="G7" s="175">
        <v>15</v>
      </c>
      <c r="H7" s="202">
        <f t="shared" si="0"/>
        <v>35</v>
      </c>
      <c r="I7" s="75"/>
      <c r="J7" s="75"/>
      <c r="K7" s="87"/>
      <c r="L7" s="203"/>
      <c r="M7" s="88"/>
    </row>
    <row r="8" spans="1:13" ht="42.75">
      <c r="A8" s="14">
        <v>6</v>
      </c>
      <c r="B8" s="20" t="s">
        <v>218</v>
      </c>
      <c r="C8" s="201"/>
      <c r="D8" s="14" t="s">
        <v>17</v>
      </c>
      <c r="E8" s="14">
        <v>5</v>
      </c>
      <c r="F8" s="14">
        <v>5</v>
      </c>
      <c r="G8" s="175">
        <v>5</v>
      </c>
      <c r="H8" s="202">
        <f t="shared" si="0"/>
        <v>15</v>
      </c>
      <c r="I8" s="75"/>
      <c r="J8" s="75"/>
      <c r="K8" s="87"/>
      <c r="L8" s="203"/>
      <c r="M8" s="88"/>
    </row>
    <row r="9" spans="1:13" ht="24.75" customHeight="1">
      <c r="A9" s="14">
        <v>7</v>
      </c>
      <c r="B9" s="20" t="s">
        <v>219</v>
      </c>
      <c r="C9" s="201"/>
      <c r="D9" s="14" t="s">
        <v>17</v>
      </c>
      <c r="E9" s="14">
        <v>0</v>
      </c>
      <c r="F9" s="14">
        <v>10</v>
      </c>
      <c r="G9" s="175">
        <v>5</v>
      </c>
      <c r="H9" s="202">
        <f t="shared" si="0"/>
        <v>15</v>
      </c>
      <c r="I9" s="75"/>
      <c r="J9" s="75"/>
      <c r="K9" s="87"/>
      <c r="L9" s="203"/>
      <c r="M9" s="88"/>
    </row>
    <row r="10" spans="1:13" ht="24.75" customHeight="1">
      <c r="A10" s="14">
        <v>8</v>
      </c>
      <c r="B10" s="20" t="s">
        <v>220</v>
      </c>
      <c r="C10" s="201"/>
      <c r="D10" s="14" t="s">
        <v>17</v>
      </c>
      <c r="E10" s="14">
        <v>20</v>
      </c>
      <c r="F10" s="14">
        <v>15</v>
      </c>
      <c r="G10" s="175">
        <v>15</v>
      </c>
      <c r="H10" s="202">
        <f t="shared" si="0"/>
        <v>50</v>
      </c>
      <c r="I10" s="75"/>
      <c r="J10" s="75"/>
      <c r="K10" s="87"/>
      <c r="L10" s="203"/>
      <c r="M10" s="88"/>
    </row>
    <row r="11" spans="1:13" ht="27.75" customHeight="1">
      <c r="A11" s="14">
        <v>9</v>
      </c>
      <c r="B11" s="20" t="s">
        <v>221</v>
      </c>
      <c r="C11" s="201"/>
      <c r="D11" s="14" t="s">
        <v>17</v>
      </c>
      <c r="E11" s="14">
        <v>2</v>
      </c>
      <c r="F11" s="14">
        <v>6</v>
      </c>
      <c r="G11" s="175">
        <v>2</v>
      </c>
      <c r="H11" s="202">
        <f t="shared" si="0"/>
        <v>10</v>
      </c>
      <c r="I11" s="75"/>
      <c r="J11" s="75"/>
      <c r="K11" s="87"/>
      <c r="L11" s="203"/>
      <c r="M11" s="88"/>
    </row>
    <row r="12" spans="1:13" ht="42.75">
      <c r="A12" s="14">
        <v>10</v>
      </c>
      <c r="B12" s="20" t="s">
        <v>222</v>
      </c>
      <c r="C12" s="201"/>
      <c r="D12" s="14" t="s">
        <v>17</v>
      </c>
      <c r="E12" s="14">
        <v>0</v>
      </c>
      <c r="F12" s="14">
        <v>5</v>
      </c>
      <c r="G12" s="175">
        <v>0</v>
      </c>
      <c r="H12" s="202">
        <f t="shared" si="0"/>
        <v>5</v>
      </c>
      <c r="I12" s="75"/>
      <c r="J12" s="75"/>
      <c r="K12" s="87"/>
      <c r="L12" s="203"/>
      <c r="M12" s="88"/>
    </row>
    <row r="13" spans="1:13" ht="28.5">
      <c r="A13" s="14">
        <v>11</v>
      </c>
      <c r="B13" s="20" t="s">
        <v>223</v>
      </c>
      <c r="C13" s="201"/>
      <c r="D13" s="14" t="s">
        <v>17</v>
      </c>
      <c r="E13" s="14">
        <v>0</v>
      </c>
      <c r="F13" s="14">
        <v>5</v>
      </c>
      <c r="G13" s="175">
        <v>0</v>
      </c>
      <c r="H13" s="202">
        <f t="shared" si="0"/>
        <v>5</v>
      </c>
      <c r="I13" s="75"/>
      <c r="J13" s="75"/>
      <c r="K13" s="87"/>
      <c r="L13" s="203"/>
      <c r="M13" s="88"/>
    </row>
    <row r="14" spans="1:13" ht="22.5" customHeight="1">
      <c r="A14" s="14">
        <v>12</v>
      </c>
      <c r="B14" s="20" t="s">
        <v>224</v>
      </c>
      <c r="C14" s="201"/>
      <c r="D14" s="14" t="s">
        <v>17</v>
      </c>
      <c r="E14" s="14">
        <v>20</v>
      </c>
      <c r="F14" s="14">
        <v>25</v>
      </c>
      <c r="G14" s="175">
        <v>25</v>
      </c>
      <c r="H14" s="202">
        <f t="shared" si="0"/>
        <v>70</v>
      </c>
      <c r="I14" s="75"/>
      <c r="J14" s="75"/>
      <c r="K14" s="87"/>
      <c r="L14" s="203"/>
      <c r="M14" s="88"/>
    </row>
    <row r="15" spans="1:13" ht="26.25" customHeight="1">
      <c r="A15" s="14">
        <v>13</v>
      </c>
      <c r="B15" s="20" t="s">
        <v>225</v>
      </c>
      <c r="C15" s="201"/>
      <c r="D15" s="14" t="s">
        <v>17</v>
      </c>
      <c r="E15" s="14">
        <v>5</v>
      </c>
      <c r="F15" s="14">
        <v>5</v>
      </c>
      <c r="G15" s="175">
        <v>10</v>
      </c>
      <c r="H15" s="202">
        <f t="shared" si="0"/>
        <v>20</v>
      </c>
      <c r="I15" s="75"/>
      <c r="J15" s="75"/>
      <c r="K15" s="87"/>
      <c r="L15" s="203"/>
      <c r="M15" s="88"/>
    </row>
    <row r="16" spans="1:13" ht="24" customHeight="1">
      <c r="A16" s="14">
        <v>14</v>
      </c>
      <c r="B16" s="20" t="s">
        <v>226</v>
      </c>
      <c r="C16" s="201"/>
      <c r="D16" s="14" t="s">
        <v>17</v>
      </c>
      <c r="E16" s="14">
        <v>10</v>
      </c>
      <c r="F16" s="14">
        <v>30</v>
      </c>
      <c r="G16" s="175">
        <v>25</v>
      </c>
      <c r="H16" s="202">
        <f t="shared" si="0"/>
        <v>65</v>
      </c>
      <c r="I16" s="75"/>
      <c r="J16" s="75"/>
      <c r="K16" s="87"/>
      <c r="L16" s="203"/>
      <c r="M16" s="88"/>
    </row>
    <row r="17" spans="1:13" ht="28.5">
      <c r="A17" s="14">
        <v>15</v>
      </c>
      <c r="B17" s="20" t="s">
        <v>227</v>
      </c>
      <c r="C17" s="201"/>
      <c r="D17" s="14" t="s">
        <v>17</v>
      </c>
      <c r="E17" s="14">
        <v>100</v>
      </c>
      <c r="F17" s="14">
        <v>50</v>
      </c>
      <c r="G17" s="175">
        <v>150</v>
      </c>
      <c r="H17" s="202">
        <f t="shared" si="0"/>
        <v>300</v>
      </c>
      <c r="I17" s="75"/>
      <c r="J17" s="75"/>
      <c r="K17" s="87"/>
      <c r="L17" s="203"/>
      <c r="M17" s="88"/>
    </row>
    <row r="18" spans="1:13" ht="28.5">
      <c r="A18" s="14">
        <v>16</v>
      </c>
      <c r="B18" s="20" t="s">
        <v>228</v>
      </c>
      <c r="C18" s="201"/>
      <c r="D18" s="14" t="s">
        <v>17</v>
      </c>
      <c r="E18" s="14">
        <v>250</v>
      </c>
      <c r="F18" s="14">
        <v>120</v>
      </c>
      <c r="G18" s="175">
        <v>20</v>
      </c>
      <c r="H18" s="202">
        <f t="shared" si="0"/>
        <v>390</v>
      </c>
      <c r="I18" s="75"/>
      <c r="J18" s="75"/>
      <c r="K18" s="87"/>
      <c r="L18" s="203"/>
      <c r="M18" s="88"/>
    </row>
    <row r="19" spans="1:13" ht="23.25" customHeight="1">
      <c r="A19" s="14">
        <v>17</v>
      </c>
      <c r="B19" s="20" t="s">
        <v>229</v>
      </c>
      <c r="C19" s="201"/>
      <c r="D19" s="14" t="s">
        <v>17</v>
      </c>
      <c r="E19" s="14">
        <v>5</v>
      </c>
      <c r="F19" s="14">
        <v>50</v>
      </c>
      <c r="G19" s="175">
        <v>50</v>
      </c>
      <c r="H19" s="202">
        <f t="shared" si="0"/>
        <v>105</v>
      </c>
      <c r="I19" s="75"/>
      <c r="J19" s="75"/>
      <c r="K19" s="87"/>
      <c r="L19" s="203"/>
      <c r="M19" s="88"/>
    </row>
    <row r="20" spans="1:13" ht="25.5" customHeight="1">
      <c r="A20" s="14">
        <v>18</v>
      </c>
      <c r="B20" s="20" t="s">
        <v>230</v>
      </c>
      <c r="C20" s="201"/>
      <c r="D20" s="14" t="s">
        <v>17</v>
      </c>
      <c r="E20" s="14">
        <v>2</v>
      </c>
      <c r="F20" s="14">
        <v>5</v>
      </c>
      <c r="G20" s="175">
        <v>20</v>
      </c>
      <c r="H20" s="202">
        <f t="shared" si="0"/>
        <v>27</v>
      </c>
      <c r="I20" s="75"/>
      <c r="J20" s="75"/>
      <c r="K20" s="87"/>
      <c r="L20" s="203"/>
      <c r="M20" s="88"/>
    </row>
    <row r="21" spans="1:13" ht="24.75" customHeight="1">
      <c r="A21" s="14">
        <v>19</v>
      </c>
      <c r="B21" s="20" t="s">
        <v>231</v>
      </c>
      <c r="C21" s="201"/>
      <c r="D21" s="14" t="s">
        <v>17</v>
      </c>
      <c r="E21" s="14">
        <v>2</v>
      </c>
      <c r="F21" s="14">
        <v>5</v>
      </c>
      <c r="G21" s="175">
        <v>5</v>
      </c>
      <c r="H21" s="202">
        <f t="shared" si="0"/>
        <v>12</v>
      </c>
      <c r="I21" s="75"/>
      <c r="J21" s="75"/>
      <c r="K21" s="87"/>
      <c r="L21" s="203"/>
      <c r="M21" s="88"/>
    </row>
    <row r="22" spans="1:13" ht="29.25" customHeight="1">
      <c r="A22" s="14">
        <v>20</v>
      </c>
      <c r="B22" s="20" t="s">
        <v>232</v>
      </c>
      <c r="C22" s="201"/>
      <c r="D22" s="14" t="s">
        <v>17</v>
      </c>
      <c r="E22" s="14">
        <v>0</v>
      </c>
      <c r="F22" s="14">
        <v>5</v>
      </c>
      <c r="G22" s="175">
        <v>0</v>
      </c>
      <c r="H22" s="202">
        <f t="shared" si="0"/>
        <v>5</v>
      </c>
      <c r="I22" s="75"/>
      <c r="J22" s="75"/>
      <c r="K22" s="87"/>
      <c r="L22" s="203"/>
      <c r="M22" s="88"/>
    </row>
    <row r="23" spans="1:13" ht="39.75" customHeight="1">
      <c r="A23" s="14">
        <v>21</v>
      </c>
      <c r="B23" s="20" t="s">
        <v>233</v>
      </c>
      <c r="C23" s="201"/>
      <c r="D23" s="14" t="s">
        <v>17</v>
      </c>
      <c r="E23" s="14">
        <v>0</v>
      </c>
      <c r="F23" s="14">
        <v>1</v>
      </c>
      <c r="G23" s="175">
        <v>1</v>
      </c>
      <c r="H23" s="202">
        <f t="shared" si="0"/>
        <v>2</v>
      </c>
      <c r="I23" s="75"/>
      <c r="J23" s="75"/>
      <c r="K23" s="87"/>
      <c r="L23" s="203"/>
      <c r="M23" s="88"/>
    </row>
    <row r="24" spans="1:13" ht="42" customHeight="1">
      <c r="A24" s="14">
        <v>22</v>
      </c>
      <c r="B24" s="20" t="s">
        <v>234</v>
      </c>
      <c r="C24" s="201"/>
      <c r="D24" s="14" t="s">
        <v>17</v>
      </c>
      <c r="E24" s="14">
        <v>5</v>
      </c>
      <c r="F24" s="14">
        <v>220</v>
      </c>
      <c r="G24" s="175">
        <v>2</v>
      </c>
      <c r="H24" s="202">
        <f t="shared" si="0"/>
        <v>227</v>
      </c>
      <c r="I24" s="75"/>
      <c r="J24" s="75"/>
      <c r="K24" s="87"/>
      <c r="L24" s="203"/>
      <c r="M24" s="88"/>
    </row>
    <row r="25" spans="1:13" ht="23.25" customHeight="1">
      <c r="A25" s="14">
        <v>23</v>
      </c>
      <c r="B25" s="20" t="s">
        <v>235</v>
      </c>
      <c r="C25" s="201"/>
      <c r="D25" s="14" t="s">
        <v>17</v>
      </c>
      <c r="E25" s="14">
        <v>5</v>
      </c>
      <c r="F25" s="14">
        <v>5</v>
      </c>
      <c r="G25" s="175">
        <v>10</v>
      </c>
      <c r="H25" s="202">
        <f t="shared" si="0"/>
        <v>20</v>
      </c>
      <c r="I25" s="75"/>
      <c r="J25" s="75"/>
      <c r="K25" s="87"/>
      <c r="L25" s="203"/>
      <c r="M25" s="88"/>
    </row>
    <row r="26" spans="1:13" ht="19.5" customHeight="1">
      <c r="A26" s="14">
        <v>24</v>
      </c>
      <c r="B26" s="20" t="s">
        <v>236</v>
      </c>
      <c r="C26" s="201"/>
      <c r="D26" s="14" t="s">
        <v>17</v>
      </c>
      <c r="E26" s="14">
        <v>35</v>
      </c>
      <c r="F26" s="14">
        <v>5</v>
      </c>
      <c r="G26" s="175">
        <v>5</v>
      </c>
      <c r="H26" s="202">
        <f t="shared" si="0"/>
        <v>45</v>
      </c>
      <c r="I26" s="75"/>
      <c r="J26" s="75"/>
      <c r="K26" s="87"/>
      <c r="L26" s="203"/>
      <c r="M26" s="88"/>
    </row>
    <row r="27" spans="1:13" ht="22.5" customHeight="1">
      <c r="A27" s="14">
        <v>25</v>
      </c>
      <c r="B27" s="20" t="s">
        <v>237</v>
      </c>
      <c r="C27" s="201"/>
      <c r="D27" s="14" t="s">
        <v>17</v>
      </c>
      <c r="E27" s="14">
        <v>0</v>
      </c>
      <c r="F27" s="14">
        <v>1</v>
      </c>
      <c r="G27" s="175">
        <v>1</v>
      </c>
      <c r="H27" s="202">
        <f t="shared" si="0"/>
        <v>2</v>
      </c>
      <c r="I27" s="75"/>
      <c r="J27" s="75"/>
      <c r="K27" s="87"/>
      <c r="L27" s="203"/>
      <c r="M27" s="88"/>
    </row>
    <row r="28" spans="1:13" ht="21.75" customHeight="1">
      <c r="A28" s="14">
        <v>26</v>
      </c>
      <c r="B28" s="20" t="s">
        <v>238</v>
      </c>
      <c r="C28" s="201"/>
      <c r="D28" s="14" t="s">
        <v>17</v>
      </c>
      <c r="E28" s="14">
        <v>0</v>
      </c>
      <c r="F28" s="14">
        <v>1</v>
      </c>
      <c r="G28" s="175">
        <v>2</v>
      </c>
      <c r="H28" s="202">
        <f t="shared" si="0"/>
        <v>3</v>
      </c>
      <c r="I28" s="75"/>
      <c r="J28" s="75"/>
      <c r="K28" s="87"/>
      <c r="L28" s="203"/>
      <c r="M28" s="88"/>
    </row>
    <row r="29" spans="1:13" ht="24.75" customHeight="1">
      <c r="A29" s="14">
        <v>27</v>
      </c>
      <c r="B29" s="20" t="s">
        <v>239</v>
      </c>
      <c r="C29" s="201"/>
      <c r="D29" s="14" t="s">
        <v>17</v>
      </c>
      <c r="E29" s="14">
        <v>2</v>
      </c>
      <c r="F29" s="14">
        <v>2</v>
      </c>
      <c r="G29" s="175">
        <v>0</v>
      </c>
      <c r="H29" s="202">
        <f t="shared" si="0"/>
        <v>4</v>
      </c>
      <c r="I29" s="75"/>
      <c r="J29" s="75"/>
      <c r="K29" s="87"/>
      <c r="L29" s="203"/>
      <c r="M29" s="88"/>
    </row>
    <row r="30" spans="1:13" ht="51.75" customHeight="1">
      <c r="A30" s="14">
        <v>28</v>
      </c>
      <c r="B30" s="20" t="s">
        <v>240</v>
      </c>
      <c r="C30" s="201"/>
      <c r="D30" s="14" t="s">
        <v>17</v>
      </c>
      <c r="E30" s="14">
        <v>5</v>
      </c>
      <c r="F30" s="14">
        <v>50</v>
      </c>
      <c r="G30" s="175">
        <v>5</v>
      </c>
      <c r="H30" s="202">
        <f t="shared" si="0"/>
        <v>60</v>
      </c>
      <c r="I30" s="75"/>
      <c r="J30" s="75"/>
      <c r="K30" s="87"/>
      <c r="L30" s="203"/>
      <c r="M30" s="88"/>
    </row>
    <row r="31" spans="1:13" s="206" customFormat="1" ht="37.5" customHeight="1">
      <c r="A31" s="509" t="s">
        <v>76</v>
      </c>
      <c r="B31" s="509"/>
      <c r="C31" s="509"/>
      <c r="D31" s="509"/>
      <c r="E31" s="509"/>
      <c r="F31" s="509"/>
      <c r="G31" s="509"/>
      <c r="H31" s="509"/>
      <c r="I31" s="509"/>
      <c r="J31" s="509"/>
      <c r="K31" s="509"/>
      <c r="L31" s="204">
        <f>SUM(L3:L30)</f>
        <v>0</v>
      </c>
      <c r="M31" s="205">
        <f>SUM(M3:M30)</f>
        <v>0</v>
      </c>
    </row>
    <row r="32" spans="1:13" s="206" customFormat="1" ht="16.5" customHeight="1">
      <c r="A32" s="207"/>
      <c r="B32" s="207"/>
      <c r="C32" s="207"/>
      <c r="D32" s="207"/>
      <c r="E32" s="207"/>
      <c r="F32" s="207"/>
      <c r="G32" s="208"/>
      <c r="H32" s="207"/>
      <c r="I32" s="207"/>
      <c r="J32" s="209"/>
      <c r="K32" s="207"/>
      <c r="L32" s="210"/>
      <c r="M32" s="211"/>
    </row>
    <row r="33" spans="1:12" ht="15">
      <c r="A33" s="510" t="s">
        <v>241</v>
      </c>
      <c r="B33" s="510"/>
      <c r="C33" s="510"/>
      <c r="D33" s="510"/>
      <c r="E33" s="510"/>
      <c r="F33" s="510"/>
      <c r="G33" s="510"/>
      <c r="H33" s="510"/>
      <c r="I33" s="510"/>
      <c r="J33" s="212"/>
      <c r="K33" s="213"/>
      <c r="L33" s="213"/>
    </row>
  </sheetData>
  <sheetProtection selectLockedCells="1" selectUnlockedCells="1"/>
  <mergeCells count="3">
    <mergeCell ref="A1:M1"/>
    <mergeCell ref="A31:K31"/>
    <mergeCell ref="A33:I33"/>
  </mergeCells>
  <printOptions/>
  <pageMargins left="0.7" right="0.7" top="0.75" bottom="0.75" header="0.5118055555555555" footer="0.5118055555555555"/>
  <pageSetup fitToHeight="0" fitToWidth="1" horizontalDpi="300" verticalDpi="300" orientation="landscape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="75" zoomScaleNormal="75" zoomScalePageLayoutView="0" workbookViewId="0" topLeftCell="A1">
      <selection activeCell="I3" sqref="I3:N18"/>
    </sheetView>
  </sheetViews>
  <sheetFormatPr defaultColWidth="9.140625" defaultRowHeight="12.75"/>
  <cols>
    <col min="1" max="1" width="9.00390625" style="27" customWidth="1"/>
    <col min="2" max="2" width="42.57421875" style="0" customWidth="1"/>
    <col min="3" max="3" width="16.7109375" style="0" customWidth="1"/>
    <col min="4" max="4" width="12.140625" style="0" customWidth="1"/>
    <col min="5" max="6" width="12.28125" style="0" customWidth="1"/>
    <col min="7" max="7" width="12.28125" style="2" customWidth="1"/>
    <col min="8" max="8" width="12.28125" style="0" customWidth="1"/>
    <col min="9" max="9" width="13.7109375" style="0" customWidth="1"/>
    <col min="10" max="10" width="0" style="0" hidden="1" customWidth="1"/>
    <col min="11" max="11" width="13.7109375" style="4" customWidth="1"/>
    <col min="12" max="12" width="16.7109375" style="0" customWidth="1"/>
    <col min="13" max="13" width="19.57421875" style="0" customWidth="1"/>
    <col min="14" max="14" width="24.7109375" style="0" customWidth="1"/>
  </cols>
  <sheetData>
    <row r="1" spans="1:14" s="214" customFormat="1" ht="34.5" customHeight="1">
      <c r="A1" s="511" t="s">
        <v>441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</row>
    <row r="2" spans="1:14" s="219" customFormat="1" ht="81" customHeight="1">
      <c r="A2" s="215" t="s">
        <v>1</v>
      </c>
      <c r="B2" s="216" t="s">
        <v>2</v>
      </c>
      <c r="C2" s="216" t="s">
        <v>3</v>
      </c>
      <c r="D2" s="216" t="s">
        <v>4</v>
      </c>
      <c r="E2" s="216" t="s">
        <v>5</v>
      </c>
      <c r="F2" s="216" t="s">
        <v>6</v>
      </c>
      <c r="G2" s="217" t="s">
        <v>7</v>
      </c>
      <c r="H2" s="216" t="s">
        <v>242</v>
      </c>
      <c r="I2" s="216" t="s">
        <v>9</v>
      </c>
      <c r="J2" s="216"/>
      <c r="K2" s="218" t="s">
        <v>10</v>
      </c>
      <c r="L2" s="216" t="s">
        <v>11</v>
      </c>
      <c r="M2" s="216" t="s">
        <v>12</v>
      </c>
      <c r="N2" s="216" t="s">
        <v>13</v>
      </c>
    </row>
    <row r="3" spans="1:14" ht="72" customHeight="1">
      <c r="A3" s="220">
        <v>1</v>
      </c>
      <c r="B3" s="122" t="s">
        <v>243</v>
      </c>
      <c r="C3" s="221"/>
      <c r="D3" s="222" t="s">
        <v>47</v>
      </c>
      <c r="E3" s="222">
        <v>200</v>
      </c>
      <c r="F3" s="222">
        <v>100</v>
      </c>
      <c r="G3" s="281">
        <v>200</v>
      </c>
      <c r="H3" s="223">
        <f>E3+F3+G3</f>
        <v>500</v>
      </c>
      <c r="I3" s="130"/>
      <c r="J3" s="130"/>
      <c r="K3" s="130"/>
      <c r="L3" s="130"/>
      <c r="M3" s="453"/>
      <c r="N3" s="453"/>
    </row>
    <row r="4" spans="1:14" s="27" customFormat="1" ht="72" customHeight="1">
      <c r="A4" s="220">
        <v>2</v>
      </c>
      <c r="B4" s="122" t="s">
        <v>244</v>
      </c>
      <c r="C4" s="221"/>
      <c r="D4" s="222" t="s">
        <v>47</v>
      </c>
      <c r="E4" s="222">
        <v>200</v>
      </c>
      <c r="F4" s="222">
        <v>50</v>
      </c>
      <c r="G4" s="281">
        <v>300</v>
      </c>
      <c r="H4" s="223">
        <f aca="true" t="shared" si="0" ref="H4:H18">E4+F4+G4</f>
        <v>550</v>
      </c>
      <c r="I4" s="130"/>
      <c r="J4" s="130"/>
      <c r="K4" s="130"/>
      <c r="L4" s="130"/>
      <c r="M4" s="453"/>
      <c r="N4" s="453"/>
    </row>
    <row r="5" spans="1:14" ht="42" customHeight="1">
      <c r="A5" s="220">
        <v>3</v>
      </c>
      <c r="B5" s="225" t="s">
        <v>245</v>
      </c>
      <c r="C5" s="225"/>
      <c r="D5" s="220" t="s">
        <v>47</v>
      </c>
      <c r="E5" s="220">
        <v>0</v>
      </c>
      <c r="F5" s="220">
        <v>20</v>
      </c>
      <c r="G5" s="224">
        <v>0</v>
      </c>
      <c r="H5" s="223">
        <f t="shared" si="0"/>
        <v>20</v>
      </c>
      <c r="I5" s="220"/>
      <c r="J5" s="220"/>
      <c r="K5" s="130"/>
      <c r="L5" s="130"/>
      <c r="M5" s="453"/>
      <c r="N5" s="453"/>
    </row>
    <row r="6" spans="1:14" s="219" customFormat="1" ht="33.75" customHeight="1">
      <c r="A6" s="220">
        <v>4</v>
      </c>
      <c r="B6" s="225" t="s">
        <v>246</v>
      </c>
      <c r="C6" s="225"/>
      <c r="D6" s="220" t="s">
        <v>47</v>
      </c>
      <c r="E6" s="220">
        <v>250</v>
      </c>
      <c r="F6" s="220">
        <v>100</v>
      </c>
      <c r="G6" s="224">
        <v>800</v>
      </c>
      <c r="H6" s="223">
        <f t="shared" si="0"/>
        <v>1150</v>
      </c>
      <c r="I6" s="220"/>
      <c r="J6" s="220"/>
      <c r="K6" s="130"/>
      <c r="L6" s="130"/>
      <c r="M6" s="453"/>
      <c r="N6" s="453"/>
    </row>
    <row r="7" spans="1:14" s="135" customFormat="1" ht="42" customHeight="1">
      <c r="A7" s="220">
        <v>5</v>
      </c>
      <c r="B7" s="225" t="s">
        <v>247</v>
      </c>
      <c r="C7" s="225"/>
      <c r="D7" s="220" t="s">
        <v>47</v>
      </c>
      <c r="E7" s="220">
        <v>100</v>
      </c>
      <c r="F7" s="220">
        <v>250</v>
      </c>
      <c r="G7" s="224">
        <v>250</v>
      </c>
      <c r="H7" s="223">
        <f t="shared" si="0"/>
        <v>600</v>
      </c>
      <c r="I7" s="220"/>
      <c r="J7" s="220"/>
      <c r="K7" s="130"/>
      <c r="L7" s="130"/>
      <c r="M7" s="453"/>
      <c r="N7" s="453"/>
    </row>
    <row r="8" spans="1:14" s="135" customFormat="1" ht="61.5" customHeight="1">
      <c r="A8" s="220">
        <v>6</v>
      </c>
      <c r="B8" s="225" t="s">
        <v>248</v>
      </c>
      <c r="C8" s="226"/>
      <c r="D8" s="227" t="s">
        <v>17</v>
      </c>
      <c r="E8" s="227">
        <v>50</v>
      </c>
      <c r="F8" s="227">
        <v>30</v>
      </c>
      <c r="G8" s="126">
        <v>20</v>
      </c>
      <c r="H8" s="223">
        <f t="shared" si="0"/>
        <v>100</v>
      </c>
      <c r="I8" s="228"/>
      <c r="J8" s="220"/>
      <c r="K8" s="130"/>
      <c r="L8" s="130"/>
      <c r="M8" s="453"/>
      <c r="N8" s="453"/>
    </row>
    <row r="9" spans="1:14" s="63" customFormat="1" ht="35.25" customHeight="1">
      <c r="A9" s="220">
        <v>7</v>
      </c>
      <c r="B9" s="284" t="s">
        <v>249</v>
      </c>
      <c r="C9" s="284"/>
      <c r="D9" s="227" t="s">
        <v>47</v>
      </c>
      <c r="E9" s="227">
        <v>1200</v>
      </c>
      <c r="F9" s="227">
        <v>1500</v>
      </c>
      <c r="G9" s="126">
        <v>2500</v>
      </c>
      <c r="H9" s="223">
        <f t="shared" si="0"/>
        <v>5200</v>
      </c>
      <c r="I9" s="130"/>
      <c r="J9" s="130"/>
      <c r="K9" s="130"/>
      <c r="L9" s="130"/>
      <c r="M9" s="453"/>
      <c r="N9" s="453"/>
    </row>
    <row r="10" spans="1:14" s="63" customFormat="1" ht="35.25" customHeight="1">
      <c r="A10" s="220">
        <v>8</v>
      </c>
      <c r="B10" s="284" t="s">
        <v>250</v>
      </c>
      <c r="C10" s="284"/>
      <c r="D10" s="227" t="s">
        <v>47</v>
      </c>
      <c r="E10" s="227">
        <v>100</v>
      </c>
      <c r="F10" s="227">
        <v>100</v>
      </c>
      <c r="G10" s="126">
        <v>10</v>
      </c>
      <c r="H10" s="223">
        <f t="shared" si="0"/>
        <v>210</v>
      </c>
      <c r="I10" s="130"/>
      <c r="J10" s="130"/>
      <c r="K10" s="130"/>
      <c r="L10" s="130"/>
      <c r="M10" s="453"/>
      <c r="N10" s="453"/>
    </row>
    <row r="11" spans="1:14" s="63" customFormat="1" ht="56.25" customHeight="1">
      <c r="A11" s="220">
        <v>9</v>
      </c>
      <c r="B11" s="456" t="s">
        <v>251</v>
      </c>
      <c r="C11" s="284"/>
      <c r="D11" s="227" t="s">
        <v>17</v>
      </c>
      <c r="E11" s="227">
        <v>10</v>
      </c>
      <c r="F11" s="227">
        <v>50</v>
      </c>
      <c r="G11" s="126">
        <v>35</v>
      </c>
      <c r="H11" s="223">
        <f t="shared" si="0"/>
        <v>95</v>
      </c>
      <c r="I11" s="130"/>
      <c r="J11" s="130"/>
      <c r="K11" s="130"/>
      <c r="L11" s="130"/>
      <c r="M11" s="453"/>
      <c r="N11" s="453"/>
    </row>
    <row r="12" spans="1:14" s="63" customFormat="1" ht="32.25" customHeight="1">
      <c r="A12" s="220">
        <v>10</v>
      </c>
      <c r="B12" s="457" t="s">
        <v>252</v>
      </c>
      <c r="C12" s="458"/>
      <c r="D12" s="459" t="s">
        <v>17</v>
      </c>
      <c r="E12" s="459">
        <v>80</v>
      </c>
      <c r="F12" s="124">
        <v>10</v>
      </c>
      <c r="G12" s="229">
        <v>100</v>
      </c>
      <c r="H12" s="223">
        <f t="shared" si="0"/>
        <v>190</v>
      </c>
      <c r="I12" s="130"/>
      <c r="J12" s="124"/>
      <c r="K12" s="130"/>
      <c r="L12" s="130"/>
      <c r="M12" s="453"/>
      <c r="N12" s="453"/>
    </row>
    <row r="13" spans="1:14" s="63" customFormat="1" ht="32.25" customHeight="1">
      <c r="A13" s="220">
        <v>11</v>
      </c>
      <c r="B13" s="457" t="s">
        <v>253</v>
      </c>
      <c r="C13" s="458"/>
      <c r="D13" s="459" t="s">
        <v>17</v>
      </c>
      <c r="E13" s="459">
        <v>20</v>
      </c>
      <c r="F13" s="124">
        <v>25</v>
      </c>
      <c r="G13" s="229">
        <v>10</v>
      </c>
      <c r="H13" s="223">
        <f t="shared" si="0"/>
        <v>55</v>
      </c>
      <c r="I13" s="130"/>
      <c r="J13" s="124"/>
      <c r="K13" s="130"/>
      <c r="L13" s="130"/>
      <c r="M13" s="453"/>
      <c r="N13" s="453"/>
    </row>
    <row r="14" spans="1:14" s="63" customFormat="1" ht="32.25" customHeight="1">
      <c r="A14" s="220">
        <v>12</v>
      </c>
      <c r="B14" s="457" t="s">
        <v>254</v>
      </c>
      <c r="C14" s="458"/>
      <c r="D14" s="459" t="s">
        <v>17</v>
      </c>
      <c r="E14" s="459">
        <v>15</v>
      </c>
      <c r="F14" s="124">
        <v>25</v>
      </c>
      <c r="G14" s="229">
        <v>10</v>
      </c>
      <c r="H14" s="223">
        <f t="shared" si="0"/>
        <v>50</v>
      </c>
      <c r="I14" s="130"/>
      <c r="J14" s="124"/>
      <c r="K14" s="130"/>
      <c r="L14" s="130"/>
      <c r="M14" s="453"/>
      <c r="N14" s="453"/>
    </row>
    <row r="15" spans="1:14" s="63" customFormat="1" ht="32.25" customHeight="1">
      <c r="A15" s="220">
        <v>13</v>
      </c>
      <c r="B15" s="122" t="s">
        <v>255</v>
      </c>
      <c r="C15" s="123"/>
      <c r="D15" s="459" t="s">
        <v>17</v>
      </c>
      <c r="E15" s="124">
        <v>5</v>
      </c>
      <c r="F15" s="124">
        <v>10</v>
      </c>
      <c r="G15" s="229">
        <v>10</v>
      </c>
      <c r="H15" s="223">
        <f t="shared" si="0"/>
        <v>25</v>
      </c>
      <c r="I15" s="130"/>
      <c r="J15" s="124"/>
      <c r="K15" s="130"/>
      <c r="L15" s="130"/>
      <c r="M15" s="453"/>
      <c r="N15" s="453"/>
    </row>
    <row r="16" spans="1:14" s="63" customFormat="1" ht="54" customHeight="1">
      <c r="A16" s="220">
        <v>14</v>
      </c>
      <c r="B16" s="230" t="s">
        <v>256</v>
      </c>
      <c r="C16" s="231"/>
      <c r="D16" s="227" t="s">
        <v>17</v>
      </c>
      <c r="E16" s="220">
        <v>2</v>
      </c>
      <c r="F16" s="220">
        <v>5</v>
      </c>
      <c r="G16" s="224">
        <v>5</v>
      </c>
      <c r="H16" s="223">
        <f t="shared" si="0"/>
        <v>12</v>
      </c>
      <c r="I16" s="130"/>
      <c r="J16" s="220"/>
      <c r="K16" s="130"/>
      <c r="L16" s="130"/>
      <c r="M16" s="453"/>
      <c r="N16" s="453"/>
    </row>
    <row r="17" spans="1:14" s="63" customFormat="1" ht="54" customHeight="1">
      <c r="A17" s="220">
        <v>15</v>
      </c>
      <c r="B17" s="225" t="s">
        <v>257</v>
      </c>
      <c r="C17" s="232"/>
      <c r="D17" s="233" t="s">
        <v>17</v>
      </c>
      <c r="E17" s="234">
        <v>20</v>
      </c>
      <c r="F17" s="234">
        <v>15</v>
      </c>
      <c r="G17" s="460">
        <v>600</v>
      </c>
      <c r="H17" s="223">
        <f t="shared" si="0"/>
        <v>635</v>
      </c>
      <c r="I17" s="235"/>
      <c r="J17" s="234"/>
      <c r="K17" s="235"/>
      <c r="L17" s="130"/>
      <c r="M17" s="453"/>
      <c r="N17" s="453"/>
    </row>
    <row r="18" spans="1:14" s="63" customFormat="1" ht="58.5" customHeight="1">
      <c r="A18" s="220">
        <v>16</v>
      </c>
      <c r="B18" s="285" t="s">
        <v>258</v>
      </c>
      <c r="C18" s="458"/>
      <c r="D18" s="459" t="s">
        <v>47</v>
      </c>
      <c r="E18" s="459">
        <v>30</v>
      </c>
      <c r="F18" s="124">
        <v>30</v>
      </c>
      <c r="G18" s="229">
        <v>10</v>
      </c>
      <c r="H18" s="223">
        <f t="shared" si="0"/>
        <v>70</v>
      </c>
      <c r="I18" s="130"/>
      <c r="J18" s="124"/>
      <c r="K18" s="130"/>
      <c r="L18" s="130"/>
      <c r="M18" s="453"/>
      <c r="N18" s="453"/>
    </row>
    <row r="19" spans="1:14" s="63" customFormat="1" ht="33" customHeight="1">
      <c r="A19" s="512" t="s">
        <v>76</v>
      </c>
      <c r="B19" s="512"/>
      <c r="C19" s="512"/>
      <c r="D19" s="512"/>
      <c r="E19" s="512"/>
      <c r="F19" s="512"/>
      <c r="G19" s="512"/>
      <c r="H19" s="512"/>
      <c r="I19" s="512"/>
      <c r="J19" s="512"/>
      <c r="K19" s="512"/>
      <c r="L19" s="512"/>
      <c r="M19" s="131">
        <f>SUM(M3:M18)</f>
        <v>0</v>
      </c>
      <c r="N19" s="237">
        <f>SUM(N3:N18)</f>
        <v>0</v>
      </c>
    </row>
    <row r="20" spans="1:13" s="63" customFormat="1" ht="14.25" customHeight="1">
      <c r="A20" s="238"/>
      <c r="B20"/>
      <c r="C20" s="239"/>
      <c r="D20" s="239"/>
      <c r="E20" s="239"/>
      <c r="F20" s="239"/>
      <c r="G20" s="240"/>
      <c r="H20" s="239"/>
      <c r="I20" s="239"/>
      <c r="J20" s="239"/>
      <c r="K20" s="241"/>
      <c r="L20" s="239"/>
      <c r="M20" s="239"/>
    </row>
    <row r="21" spans="1:13" s="63" customFormat="1" ht="14.25">
      <c r="A21" s="238"/>
      <c r="B21" s="239"/>
      <c r="C21" s="239"/>
      <c r="D21" s="239"/>
      <c r="E21" s="239"/>
      <c r="F21" s="239"/>
      <c r="G21" s="240"/>
      <c r="H21" s="239"/>
      <c r="I21" s="239"/>
      <c r="J21" s="239"/>
      <c r="K21" s="241"/>
      <c r="L21" s="239"/>
      <c r="M21" s="239"/>
    </row>
    <row r="22" spans="1:13" s="135" customFormat="1" ht="18">
      <c r="A22" s="513" t="s">
        <v>78</v>
      </c>
      <c r="B22" s="513"/>
      <c r="C22" s="513"/>
      <c r="D22" s="513"/>
      <c r="E22" s="513"/>
      <c r="F22" s="513"/>
      <c r="G22" s="513"/>
      <c r="H22" s="513"/>
      <c r="I22" s="513"/>
      <c r="J22" s="513"/>
      <c r="K22" s="513"/>
      <c r="L22" s="513"/>
      <c r="M22" s="513"/>
    </row>
  </sheetData>
  <sheetProtection selectLockedCells="1" selectUnlockedCells="1"/>
  <mergeCells count="3">
    <mergeCell ref="A1:N1"/>
    <mergeCell ref="A19:L19"/>
    <mergeCell ref="A22:M22"/>
  </mergeCells>
  <dataValidations count="1">
    <dataValidation type="decimal" operator="greaterThan" allowBlank="1" showErrorMessage="1" sqref="I8">
      <formula1>0</formula1>
    </dataValidation>
  </dataValidations>
  <printOptions/>
  <pageMargins left="0.7875" right="0.7875" top="0.2833333333333333" bottom="0.25972222222222224" header="0.5118055555555555" footer="0.5118055555555555"/>
  <pageSetup fitToHeight="0" fitToWidth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zoomScalePageLayoutView="0" workbookViewId="0" topLeftCell="A1">
      <selection activeCell="I3" sqref="I3:M16"/>
    </sheetView>
  </sheetViews>
  <sheetFormatPr defaultColWidth="9.140625" defaultRowHeight="12.75"/>
  <cols>
    <col min="1" max="1" width="7.28125" style="0" customWidth="1"/>
    <col min="2" max="2" width="34.00390625" style="0" customWidth="1"/>
    <col min="3" max="3" width="13.00390625" style="0" customWidth="1"/>
    <col min="7" max="7" width="9.00390625" style="2" customWidth="1"/>
    <col min="9" max="9" width="17.28125" style="0" customWidth="1"/>
    <col min="10" max="10" width="9.00390625" style="4" customWidth="1"/>
    <col min="11" max="11" width="15.140625" style="0" customWidth="1"/>
    <col min="12" max="12" width="15.8515625" style="0" customWidth="1"/>
    <col min="13" max="13" width="21.8515625" style="0" customWidth="1"/>
  </cols>
  <sheetData>
    <row r="1" spans="1:13" s="58" customFormat="1" ht="40.5" customHeight="1">
      <c r="A1" s="487" t="s">
        <v>442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</row>
    <row r="2" spans="1:13" s="58" customFormat="1" ht="47.25" customHeight="1">
      <c r="A2" s="242" t="s">
        <v>1</v>
      </c>
      <c r="B2" s="242" t="s">
        <v>2</v>
      </c>
      <c r="C2" s="242" t="s">
        <v>3</v>
      </c>
      <c r="D2" s="242" t="s">
        <v>4</v>
      </c>
      <c r="E2" s="242" t="s">
        <v>5</v>
      </c>
      <c r="F2" s="242" t="s">
        <v>6</v>
      </c>
      <c r="G2" s="243" t="s">
        <v>7</v>
      </c>
      <c r="H2" s="242" t="s">
        <v>242</v>
      </c>
      <c r="I2" s="242" t="s">
        <v>9</v>
      </c>
      <c r="J2" s="244" t="s">
        <v>10</v>
      </c>
      <c r="K2" s="242" t="s">
        <v>11</v>
      </c>
      <c r="L2" s="242" t="s">
        <v>12</v>
      </c>
      <c r="M2" s="242" t="s">
        <v>13</v>
      </c>
    </row>
    <row r="3" spans="1:13" s="27" customFormat="1" ht="25.5" customHeight="1">
      <c r="A3" s="245">
        <v>1</v>
      </c>
      <c r="B3" s="190" t="s">
        <v>259</v>
      </c>
      <c r="C3" s="246"/>
      <c r="D3" s="245" t="s">
        <v>47</v>
      </c>
      <c r="E3" s="245">
        <v>500</v>
      </c>
      <c r="F3" s="245">
        <v>6500</v>
      </c>
      <c r="G3" s="247">
        <v>50</v>
      </c>
      <c r="H3" s="248">
        <f>E3+F3+G3</f>
        <v>7050</v>
      </c>
      <c r="I3" s="249"/>
      <c r="J3" s="187"/>
      <c r="K3" s="188"/>
      <c r="L3" s="413"/>
      <c r="M3" s="461"/>
    </row>
    <row r="4" spans="1:13" s="135" customFormat="1" ht="29.25" customHeight="1">
      <c r="A4" s="245">
        <v>2</v>
      </c>
      <c r="B4" s="101" t="s">
        <v>260</v>
      </c>
      <c r="C4" s="101"/>
      <c r="D4" s="93" t="s">
        <v>47</v>
      </c>
      <c r="E4" s="93">
        <v>0</v>
      </c>
      <c r="F4" s="94">
        <v>50</v>
      </c>
      <c r="G4" s="104">
        <v>50</v>
      </c>
      <c r="H4" s="248">
        <f aca="true" t="shared" si="0" ref="H4:H16">E4+F4+G4</f>
        <v>100</v>
      </c>
      <c r="I4" s="152"/>
      <c r="J4" s="152"/>
      <c r="K4" s="152"/>
      <c r="L4" s="413"/>
      <c r="M4" s="250"/>
    </row>
    <row r="5" spans="1:13" s="135" customFormat="1" ht="31.5" customHeight="1">
      <c r="A5" s="245">
        <v>3</v>
      </c>
      <c r="B5" s="101" t="s">
        <v>261</v>
      </c>
      <c r="C5" s="251"/>
      <c r="D5" s="85" t="s">
        <v>66</v>
      </c>
      <c r="E5" s="102">
        <v>2500</v>
      </c>
      <c r="F5" s="94">
        <v>150</v>
      </c>
      <c r="G5" s="104">
        <v>300</v>
      </c>
      <c r="H5" s="248">
        <f t="shared" si="0"/>
        <v>2950</v>
      </c>
      <c r="I5" s="152"/>
      <c r="J5" s="152"/>
      <c r="K5" s="152"/>
      <c r="L5" s="413"/>
      <c r="M5" s="250"/>
    </row>
    <row r="6" spans="1:13" ht="28.5" customHeight="1">
      <c r="A6" s="245">
        <v>4</v>
      </c>
      <c r="B6" s="153" t="s">
        <v>262</v>
      </c>
      <c r="C6" s="252"/>
      <c r="D6" s="85" t="s">
        <v>66</v>
      </c>
      <c r="E6" s="102">
        <v>600</v>
      </c>
      <c r="F6" s="94">
        <v>100</v>
      </c>
      <c r="G6" s="104">
        <v>50</v>
      </c>
      <c r="H6" s="248">
        <f t="shared" si="0"/>
        <v>750</v>
      </c>
      <c r="I6" s="152"/>
      <c r="J6" s="152"/>
      <c r="K6" s="152"/>
      <c r="L6" s="413"/>
      <c r="M6" s="250"/>
    </row>
    <row r="7" spans="1:13" ht="26.25" customHeight="1">
      <c r="A7" s="245">
        <v>5</v>
      </c>
      <c r="B7" s="153" t="s">
        <v>263</v>
      </c>
      <c r="C7" s="153"/>
      <c r="D7" s="93" t="s">
        <v>47</v>
      </c>
      <c r="E7" s="102">
        <v>3000</v>
      </c>
      <c r="F7" s="94">
        <v>180</v>
      </c>
      <c r="G7" s="104">
        <v>300</v>
      </c>
      <c r="H7" s="248">
        <f t="shared" si="0"/>
        <v>3480</v>
      </c>
      <c r="I7" s="152"/>
      <c r="J7" s="152"/>
      <c r="K7" s="152"/>
      <c r="L7" s="413"/>
      <c r="M7" s="253"/>
    </row>
    <row r="8" spans="1:13" ht="26.25" customHeight="1">
      <c r="A8" s="245">
        <v>6</v>
      </c>
      <c r="B8" s="153" t="s">
        <v>264</v>
      </c>
      <c r="C8" s="153"/>
      <c r="D8" s="93" t="s">
        <v>47</v>
      </c>
      <c r="E8" s="102">
        <v>1000</v>
      </c>
      <c r="F8" s="94">
        <v>80</v>
      </c>
      <c r="G8" s="104">
        <v>5200</v>
      </c>
      <c r="H8" s="248">
        <f t="shared" si="0"/>
        <v>6280</v>
      </c>
      <c r="I8" s="152"/>
      <c r="J8" s="152"/>
      <c r="K8" s="152"/>
      <c r="L8" s="413"/>
      <c r="M8" s="253"/>
    </row>
    <row r="9" spans="1:13" ht="24.75" customHeight="1">
      <c r="A9" s="245">
        <v>7</v>
      </c>
      <c r="B9" s="101" t="s">
        <v>265</v>
      </c>
      <c r="C9" s="153"/>
      <c r="D9" s="85" t="s">
        <v>47</v>
      </c>
      <c r="E9" s="102">
        <v>50</v>
      </c>
      <c r="F9" s="94">
        <v>150</v>
      </c>
      <c r="G9" s="104">
        <v>200</v>
      </c>
      <c r="H9" s="248">
        <f t="shared" si="0"/>
        <v>400</v>
      </c>
      <c r="I9" s="95"/>
      <c r="J9" s="95"/>
      <c r="K9" s="152"/>
      <c r="L9" s="413"/>
      <c r="M9" s="253"/>
    </row>
    <row r="10" spans="1:13" ht="30" customHeight="1">
      <c r="A10" s="245">
        <v>8</v>
      </c>
      <c r="B10" s="101" t="s">
        <v>266</v>
      </c>
      <c r="C10" s="153"/>
      <c r="D10" s="85" t="s">
        <v>47</v>
      </c>
      <c r="E10" s="102">
        <v>1500</v>
      </c>
      <c r="F10" s="94">
        <v>500</v>
      </c>
      <c r="G10" s="104">
        <v>1100</v>
      </c>
      <c r="H10" s="248">
        <f t="shared" si="0"/>
        <v>3100</v>
      </c>
      <c r="I10" s="95"/>
      <c r="J10" s="95"/>
      <c r="K10" s="152"/>
      <c r="L10" s="413"/>
      <c r="M10" s="253"/>
    </row>
    <row r="11" spans="1:13" ht="30">
      <c r="A11" s="245">
        <v>9</v>
      </c>
      <c r="B11" s="190" t="s">
        <v>267</v>
      </c>
      <c r="C11" s="190"/>
      <c r="D11" s="245" t="s">
        <v>17</v>
      </c>
      <c r="E11" s="245">
        <v>10</v>
      </c>
      <c r="F11" s="245">
        <v>2</v>
      </c>
      <c r="G11" s="247">
        <v>2</v>
      </c>
      <c r="H11" s="248">
        <f t="shared" si="0"/>
        <v>14</v>
      </c>
      <c r="I11" s="249"/>
      <c r="J11" s="187"/>
      <c r="K11" s="188"/>
      <c r="L11" s="413"/>
      <c r="M11" s="413"/>
    </row>
    <row r="12" spans="1:13" ht="30">
      <c r="A12" s="245">
        <v>10</v>
      </c>
      <c r="B12" s="190" t="s">
        <v>268</v>
      </c>
      <c r="C12" s="191"/>
      <c r="D12" s="170" t="s">
        <v>17</v>
      </c>
      <c r="E12" s="245">
        <v>10</v>
      </c>
      <c r="F12" s="245">
        <v>40</v>
      </c>
      <c r="G12" s="247">
        <v>20</v>
      </c>
      <c r="H12" s="248">
        <f t="shared" si="0"/>
        <v>70</v>
      </c>
      <c r="I12" s="187"/>
      <c r="J12" s="187"/>
      <c r="K12" s="188"/>
      <c r="L12" s="413"/>
      <c r="M12" s="413"/>
    </row>
    <row r="13" spans="1:13" ht="30">
      <c r="A13" s="245">
        <v>11</v>
      </c>
      <c r="B13" s="172" t="s">
        <v>269</v>
      </c>
      <c r="C13" s="254"/>
      <c r="D13" s="171" t="s">
        <v>17</v>
      </c>
      <c r="E13" s="171">
        <v>0</v>
      </c>
      <c r="F13" s="94">
        <v>1</v>
      </c>
      <c r="G13" s="104">
        <v>5</v>
      </c>
      <c r="H13" s="248">
        <f t="shared" si="0"/>
        <v>6</v>
      </c>
      <c r="I13" s="255"/>
      <c r="J13" s="171"/>
      <c r="K13" s="256"/>
      <c r="L13" s="413"/>
      <c r="M13" s="257"/>
    </row>
    <row r="14" spans="1:13" ht="30">
      <c r="A14" s="245">
        <v>12</v>
      </c>
      <c r="B14" s="172" t="s">
        <v>270</v>
      </c>
      <c r="C14" s="254"/>
      <c r="D14" s="171" t="s">
        <v>17</v>
      </c>
      <c r="E14" s="171">
        <v>30</v>
      </c>
      <c r="F14" s="94">
        <v>7</v>
      </c>
      <c r="G14" s="104">
        <v>10</v>
      </c>
      <c r="H14" s="248">
        <f t="shared" si="0"/>
        <v>47</v>
      </c>
      <c r="I14" s="255"/>
      <c r="J14" s="171"/>
      <c r="K14" s="256"/>
      <c r="L14" s="413"/>
      <c r="M14" s="257"/>
    </row>
    <row r="15" spans="1:13" ht="30">
      <c r="A15" s="245">
        <v>13</v>
      </c>
      <c r="B15" s="172" t="s">
        <v>271</v>
      </c>
      <c r="C15" s="254"/>
      <c r="D15" s="171" t="s">
        <v>17</v>
      </c>
      <c r="E15" s="171">
        <v>30</v>
      </c>
      <c r="F15" s="94">
        <v>50</v>
      </c>
      <c r="G15" s="104">
        <v>20</v>
      </c>
      <c r="H15" s="248">
        <f t="shared" si="0"/>
        <v>100</v>
      </c>
      <c r="I15" s="255"/>
      <c r="J15" s="171"/>
      <c r="K15" s="256"/>
      <c r="L15" s="413"/>
      <c r="M15" s="257"/>
    </row>
    <row r="16" spans="1:13" ht="39.75" customHeight="1">
      <c r="A16" s="245">
        <v>14</v>
      </c>
      <c r="B16" s="190" t="s">
        <v>272</v>
      </c>
      <c r="C16" s="258"/>
      <c r="D16" s="170" t="s">
        <v>17</v>
      </c>
      <c r="E16" s="170">
        <v>100</v>
      </c>
      <c r="F16" s="170">
        <v>100</v>
      </c>
      <c r="G16" s="189">
        <v>100</v>
      </c>
      <c r="H16" s="248">
        <f t="shared" si="0"/>
        <v>300</v>
      </c>
      <c r="I16" s="187"/>
      <c r="J16" s="187"/>
      <c r="K16" s="188"/>
      <c r="L16" s="413"/>
      <c r="M16" s="413"/>
    </row>
    <row r="17" spans="1:13" ht="36" customHeight="1">
      <c r="A17" s="514" t="s">
        <v>76</v>
      </c>
      <c r="B17" s="514"/>
      <c r="C17" s="514"/>
      <c r="D17" s="514"/>
      <c r="E17" s="514"/>
      <c r="F17" s="514"/>
      <c r="G17" s="514"/>
      <c r="H17" s="514"/>
      <c r="I17" s="514"/>
      <c r="J17" s="514"/>
      <c r="K17" s="514"/>
      <c r="L17" s="259">
        <f>SUM(L3:L16)</f>
        <v>0</v>
      </c>
      <c r="M17" s="77">
        <f>SUM(M3:M16)</f>
        <v>0</v>
      </c>
    </row>
    <row r="19" spans="1:13" ht="15.75">
      <c r="A19" s="515" t="s">
        <v>78</v>
      </c>
      <c r="B19" s="515"/>
      <c r="C19" s="515"/>
      <c r="D19" s="515"/>
      <c r="E19" s="515"/>
      <c r="F19" s="515"/>
      <c r="G19" s="515"/>
      <c r="H19" s="515"/>
      <c r="I19" s="515"/>
      <c r="J19" s="515"/>
      <c r="K19" s="515"/>
      <c r="L19" s="515"/>
      <c r="M19" s="515"/>
    </row>
  </sheetData>
  <sheetProtection selectLockedCells="1" selectUnlockedCells="1"/>
  <mergeCells count="3">
    <mergeCell ref="A1:M1"/>
    <mergeCell ref="A17:K17"/>
    <mergeCell ref="A19:M19"/>
  </mergeCell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zoomScalePageLayoutView="0" workbookViewId="0" topLeftCell="A3">
      <selection activeCell="I3" sqref="I3:M13"/>
    </sheetView>
  </sheetViews>
  <sheetFormatPr defaultColWidth="9.140625" defaultRowHeight="12.75"/>
  <cols>
    <col min="1" max="1" width="4.00390625" style="0" customWidth="1"/>
    <col min="2" max="2" width="40.140625" style="0" customWidth="1"/>
    <col min="3" max="3" width="13.7109375" style="0" customWidth="1"/>
    <col min="7" max="7" width="9.00390625" style="2" customWidth="1"/>
    <col min="10" max="10" width="9.00390625" style="4" customWidth="1"/>
    <col min="12" max="12" width="11.7109375" style="0" customWidth="1"/>
    <col min="13" max="13" width="12.57421875" style="0" customWidth="1"/>
  </cols>
  <sheetData>
    <row r="1" spans="1:13" s="91" customFormat="1" ht="38.25" customHeight="1">
      <c r="A1" s="487" t="s">
        <v>443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</row>
    <row r="2" spans="1:13" ht="58.5" customHeight="1">
      <c r="A2" s="260" t="s">
        <v>1</v>
      </c>
      <c r="B2" s="261" t="s">
        <v>2</v>
      </c>
      <c r="C2" s="260" t="s">
        <v>3</v>
      </c>
      <c r="D2" s="260" t="s">
        <v>4</v>
      </c>
      <c r="E2" s="260" t="s">
        <v>5</v>
      </c>
      <c r="F2" s="260" t="s">
        <v>6</v>
      </c>
      <c r="G2" s="79" t="s">
        <v>7</v>
      </c>
      <c r="H2" s="260" t="s">
        <v>8</v>
      </c>
      <c r="I2" s="260" t="s">
        <v>9</v>
      </c>
      <c r="J2" s="262" t="s">
        <v>10</v>
      </c>
      <c r="K2" s="260" t="s">
        <v>11</v>
      </c>
      <c r="L2" s="260" t="s">
        <v>12</v>
      </c>
      <c r="M2" s="260" t="s">
        <v>13</v>
      </c>
    </row>
    <row r="3" spans="1:15" ht="42.75">
      <c r="A3" s="261">
        <v>1</v>
      </c>
      <c r="B3" s="34" t="s">
        <v>273</v>
      </c>
      <c r="C3" s="263"/>
      <c r="D3" s="15" t="s">
        <v>17</v>
      </c>
      <c r="E3" s="15">
        <v>0</v>
      </c>
      <c r="F3" s="15">
        <v>25</v>
      </c>
      <c r="G3" s="16">
        <v>0</v>
      </c>
      <c r="H3" s="17">
        <f>E3+F3+G3</f>
        <v>25</v>
      </c>
      <c r="I3" s="264"/>
      <c r="J3" s="18"/>
      <c r="K3" s="18"/>
      <c r="L3" s="419"/>
      <c r="M3" s="419"/>
      <c r="O3" s="265"/>
    </row>
    <row r="4" spans="1:13" ht="28.5">
      <c r="A4" s="261">
        <v>2</v>
      </c>
      <c r="B4" s="34" t="s">
        <v>445</v>
      </c>
      <c r="C4" s="263"/>
      <c r="D4" s="15" t="s">
        <v>17</v>
      </c>
      <c r="E4" s="15">
        <v>10</v>
      </c>
      <c r="F4" s="15">
        <v>40</v>
      </c>
      <c r="G4" s="16">
        <v>2</v>
      </c>
      <c r="H4" s="17">
        <f aca="true" t="shared" si="0" ref="H4:H13">E4+F4+G4</f>
        <v>52</v>
      </c>
      <c r="I4" s="264"/>
      <c r="J4" s="18"/>
      <c r="K4" s="18"/>
      <c r="L4" s="419"/>
      <c r="M4" s="419"/>
    </row>
    <row r="5" spans="1:13" s="268" customFormat="1" ht="28.5">
      <c r="A5" s="261">
        <v>3</v>
      </c>
      <c r="B5" s="266" t="s">
        <v>444</v>
      </c>
      <c r="C5" s="267"/>
      <c r="D5" s="176" t="s">
        <v>17</v>
      </c>
      <c r="E5" s="176">
        <v>180</v>
      </c>
      <c r="F5" s="176">
        <v>200</v>
      </c>
      <c r="G5" s="48">
        <v>200</v>
      </c>
      <c r="H5" s="17">
        <f t="shared" si="0"/>
        <v>580</v>
      </c>
      <c r="I5" s="264"/>
      <c r="J5" s="18"/>
      <c r="K5" s="18"/>
      <c r="L5" s="419"/>
      <c r="M5" s="419"/>
    </row>
    <row r="6" spans="1:13" ht="28.5">
      <c r="A6" s="261">
        <v>4</v>
      </c>
      <c r="B6" s="34" t="s">
        <v>446</v>
      </c>
      <c r="C6" s="263"/>
      <c r="D6" s="15" t="s">
        <v>17</v>
      </c>
      <c r="E6" s="15">
        <v>400</v>
      </c>
      <c r="F6" s="15">
        <f>600/5</f>
        <v>120</v>
      </c>
      <c r="G6" s="16">
        <v>1400</v>
      </c>
      <c r="H6" s="17">
        <f t="shared" si="0"/>
        <v>1920</v>
      </c>
      <c r="I6" s="264"/>
      <c r="J6" s="18"/>
      <c r="K6" s="18"/>
      <c r="L6" s="419"/>
      <c r="M6" s="419"/>
    </row>
    <row r="7" spans="1:13" ht="25.5" customHeight="1">
      <c r="A7" s="261">
        <v>5</v>
      </c>
      <c r="B7" s="34" t="s">
        <v>274</v>
      </c>
      <c r="C7" s="263"/>
      <c r="D7" s="15" t="s">
        <v>17</v>
      </c>
      <c r="E7" s="15">
        <v>10</v>
      </c>
      <c r="F7" s="15">
        <v>10</v>
      </c>
      <c r="G7" s="16">
        <v>10</v>
      </c>
      <c r="H7" s="17">
        <f t="shared" si="0"/>
        <v>30</v>
      </c>
      <c r="I7" s="264"/>
      <c r="J7" s="18"/>
      <c r="K7" s="18"/>
      <c r="L7" s="419"/>
      <c r="M7" s="419"/>
    </row>
    <row r="8" spans="1:13" ht="26.25" customHeight="1">
      <c r="A8" s="261">
        <v>6</v>
      </c>
      <c r="B8" s="34" t="s">
        <v>275</v>
      </c>
      <c r="C8" s="263"/>
      <c r="D8" s="15" t="s">
        <v>17</v>
      </c>
      <c r="E8" s="15">
        <v>10</v>
      </c>
      <c r="F8" s="15">
        <v>10</v>
      </c>
      <c r="G8" s="16">
        <v>30</v>
      </c>
      <c r="H8" s="17">
        <f t="shared" si="0"/>
        <v>50</v>
      </c>
      <c r="I8" s="264"/>
      <c r="J8" s="18"/>
      <c r="K8" s="18"/>
      <c r="L8" s="419"/>
      <c r="M8" s="419"/>
    </row>
    <row r="9" spans="1:13" s="27" customFormat="1" ht="28.5" customHeight="1">
      <c r="A9" s="261">
        <v>7</v>
      </c>
      <c r="B9" s="34" t="s">
        <v>276</v>
      </c>
      <c r="C9" s="269"/>
      <c r="D9" s="261" t="s">
        <v>17</v>
      </c>
      <c r="E9" s="261">
        <v>550</v>
      </c>
      <c r="F9" s="261">
        <v>700</v>
      </c>
      <c r="G9" s="270">
        <v>10</v>
      </c>
      <c r="H9" s="17">
        <f t="shared" si="0"/>
        <v>1260</v>
      </c>
      <c r="I9" s="264"/>
      <c r="J9" s="18"/>
      <c r="K9" s="18"/>
      <c r="L9" s="419"/>
      <c r="M9" s="419"/>
    </row>
    <row r="10" spans="1:13" s="27" customFormat="1" ht="23.25" customHeight="1">
      <c r="A10" s="261">
        <v>8</v>
      </c>
      <c r="B10" s="34" t="s">
        <v>277</v>
      </c>
      <c r="C10" s="263"/>
      <c r="D10" s="15" t="s">
        <v>17</v>
      </c>
      <c r="E10" s="15">
        <v>10</v>
      </c>
      <c r="F10" s="15">
        <v>15</v>
      </c>
      <c r="G10" s="16">
        <v>20</v>
      </c>
      <c r="H10" s="17">
        <f t="shared" si="0"/>
        <v>45</v>
      </c>
      <c r="I10" s="264"/>
      <c r="J10" s="18"/>
      <c r="K10" s="18"/>
      <c r="L10" s="419"/>
      <c r="M10" s="419"/>
    </row>
    <row r="11" spans="1:13" ht="24" customHeight="1">
      <c r="A11" s="261">
        <v>9</v>
      </c>
      <c r="B11" s="34" t="s">
        <v>278</v>
      </c>
      <c r="C11" s="263"/>
      <c r="D11" s="15" t="s">
        <v>17</v>
      </c>
      <c r="E11" s="15">
        <v>20</v>
      </c>
      <c r="F11" s="15">
        <v>20</v>
      </c>
      <c r="G11" s="16">
        <v>50</v>
      </c>
      <c r="H11" s="17">
        <f t="shared" si="0"/>
        <v>90</v>
      </c>
      <c r="I11" s="264"/>
      <c r="J11" s="18"/>
      <c r="K11" s="18"/>
      <c r="L11" s="419"/>
      <c r="M11" s="419"/>
    </row>
    <row r="12" spans="1:13" ht="42.75">
      <c r="A12" s="261">
        <v>10</v>
      </c>
      <c r="B12" s="34" t="s">
        <v>279</v>
      </c>
      <c r="C12" s="263"/>
      <c r="D12" s="15" t="s">
        <v>47</v>
      </c>
      <c r="E12" s="15">
        <v>0</v>
      </c>
      <c r="F12" s="15">
        <v>50</v>
      </c>
      <c r="G12" s="16">
        <v>2000</v>
      </c>
      <c r="H12" s="17">
        <f t="shared" si="0"/>
        <v>2050</v>
      </c>
      <c r="I12" s="264"/>
      <c r="J12" s="18"/>
      <c r="K12" s="18"/>
      <c r="L12" s="419"/>
      <c r="M12" s="419"/>
    </row>
    <row r="13" spans="1:13" ht="42.75">
      <c r="A13" s="261">
        <v>11</v>
      </c>
      <c r="B13" s="34" t="s">
        <v>280</v>
      </c>
      <c r="C13" s="263"/>
      <c r="D13" s="15" t="s">
        <v>47</v>
      </c>
      <c r="E13" s="15">
        <v>1000</v>
      </c>
      <c r="F13" s="15">
        <v>800</v>
      </c>
      <c r="G13" s="16">
        <v>550</v>
      </c>
      <c r="H13" s="17">
        <f t="shared" si="0"/>
        <v>2350</v>
      </c>
      <c r="I13" s="264"/>
      <c r="J13" s="18"/>
      <c r="K13" s="18"/>
      <c r="L13" s="419"/>
      <c r="M13" s="419"/>
    </row>
    <row r="14" spans="1:13" ht="30" customHeight="1">
      <c r="A14" s="516" t="s">
        <v>76</v>
      </c>
      <c r="B14" s="516"/>
      <c r="C14" s="516"/>
      <c r="D14" s="516"/>
      <c r="E14" s="516"/>
      <c r="F14" s="516"/>
      <c r="G14" s="516"/>
      <c r="H14" s="516"/>
      <c r="I14" s="516"/>
      <c r="J14" s="516"/>
      <c r="K14" s="516"/>
      <c r="L14" s="90">
        <f>SUM(L3:L13)</f>
        <v>0</v>
      </c>
      <c r="M14" s="90">
        <f>SUM(M3:M13)</f>
        <v>0</v>
      </c>
    </row>
    <row r="16" spans="1:13" ht="15.75">
      <c r="A16" s="515" t="s">
        <v>78</v>
      </c>
      <c r="B16" s="515"/>
      <c r="C16" s="515"/>
      <c r="D16" s="515"/>
      <c r="E16" s="515"/>
      <c r="F16" s="515"/>
      <c r="G16" s="515"/>
      <c r="H16" s="515"/>
      <c r="I16" s="515"/>
      <c r="J16" s="515"/>
      <c r="K16" s="515"/>
      <c r="L16" s="515"/>
      <c r="M16" s="515"/>
    </row>
  </sheetData>
  <sheetProtection selectLockedCells="1" selectUnlockedCells="1"/>
  <mergeCells count="3">
    <mergeCell ref="A1:M1"/>
    <mergeCell ref="A14:K14"/>
    <mergeCell ref="A16:M16"/>
  </mergeCells>
  <dataValidations count="1">
    <dataValidation type="decimal" operator="greaterThan" allowBlank="1" showErrorMessage="1" sqref="I3:I13">
      <formula1>0</formula1>
    </dataValidation>
  </dataValidation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zoomScalePageLayoutView="0" workbookViewId="0" topLeftCell="A7">
      <selection activeCell="I3" sqref="I3:M14"/>
    </sheetView>
  </sheetViews>
  <sheetFormatPr defaultColWidth="8.8515625" defaultRowHeight="12.75"/>
  <cols>
    <col min="1" max="1" width="6.00390625" style="0" customWidth="1"/>
    <col min="2" max="2" width="34.28125" style="0" customWidth="1"/>
    <col min="3" max="3" width="14.140625" style="0" customWidth="1"/>
    <col min="4" max="6" width="8.8515625" style="0" customWidth="1"/>
    <col min="7" max="7" width="8.8515625" style="2" customWidth="1"/>
    <col min="8" max="8" width="8.8515625" style="0" customWidth="1"/>
    <col min="9" max="9" width="13.7109375" style="0" customWidth="1"/>
    <col min="10" max="10" width="8.8515625" style="4" customWidth="1"/>
    <col min="11" max="11" width="8.8515625" style="0" customWidth="1"/>
    <col min="12" max="12" width="14.28125" style="0" customWidth="1"/>
    <col min="13" max="13" width="13.421875" style="0" customWidth="1"/>
  </cols>
  <sheetData>
    <row r="1" spans="1:13" s="158" customFormat="1" ht="38.25" customHeight="1">
      <c r="A1" s="487" t="s">
        <v>447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</row>
    <row r="2" spans="1:13" s="91" customFormat="1" ht="63">
      <c r="A2" s="271" t="s">
        <v>1</v>
      </c>
      <c r="B2" s="271" t="s">
        <v>2</v>
      </c>
      <c r="C2" s="271" t="s">
        <v>3</v>
      </c>
      <c r="D2" s="271" t="s">
        <v>4</v>
      </c>
      <c r="E2" s="271" t="s">
        <v>5</v>
      </c>
      <c r="F2" s="271" t="s">
        <v>6</v>
      </c>
      <c r="G2" s="272" t="s">
        <v>7</v>
      </c>
      <c r="H2" s="271" t="s">
        <v>8</v>
      </c>
      <c r="I2" s="271" t="s">
        <v>9</v>
      </c>
      <c r="J2" s="273" t="s">
        <v>10</v>
      </c>
      <c r="K2" s="271" t="s">
        <v>11</v>
      </c>
      <c r="L2" s="271" t="s">
        <v>12</v>
      </c>
      <c r="M2" s="271" t="s">
        <v>13</v>
      </c>
    </row>
    <row r="3" spans="1:13" ht="59.25" customHeight="1">
      <c r="A3" s="261">
        <v>1</v>
      </c>
      <c r="B3" s="20" t="s">
        <v>281</v>
      </c>
      <c r="C3" s="46"/>
      <c r="D3" s="21" t="s">
        <v>15</v>
      </c>
      <c r="E3" s="21">
        <v>130</v>
      </c>
      <c r="F3" s="21">
        <v>5</v>
      </c>
      <c r="G3" s="22">
        <v>40</v>
      </c>
      <c r="H3" s="159">
        <f>E3+F3+G3</f>
        <v>175</v>
      </c>
      <c r="I3" s="23"/>
      <c r="J3" s="23"/>
      <c r="K3" s="18"/>
      <c r="L3" s="462"/>
      <c r="M3" s="462"/>
    </row>
    <row r="4" spans="1:13" ht="35.25" customHeight="1">
      <c r="A4" s="261">
        <v>2</v>
      </c>
      <c r="B4" s="12" t="s">
        <v>282</v>
      </c>
      <c r="C4" s="13"/>
      <c r="D4" s="15" t="s">
        <v>17</v>
      </c>
      <c r="E4" s="15">
        <v>80</v>
      </c>
      <c r="F4" s="15">
        <v>80</v>
      </c>
      <c r="G4" s="16">
        <v>50</v>
      </c>
      <c r="H4" s="159">
        <f aca="true" t="shared" si="0" ref="H4:H14">E4+F4+G4</f>
        <v>210</v>
      </c>
      <c r="I4" s="18"/>
      <c r="J4" s="23"/>
      <c r="K4" s="18"/>
      <c r="L4" s="462"/>
      <c r="M4" s="462"/>
    </row>
    <row r="5" spans="1:13" ht="56.25" customHeight="1">
      <c r="A5" s="261">
        <v>3</v>
      </c>
      <c r="B5" s="12" t="s">
        <v>490</v>
      </c>
      <c r="C5" s="13"/>
      <c r="D5" s="15" t="s">
        <v>47</v>
      </c>
      <c r="E5" s="15">
        <v>20</v>
      </c>
      <c r="F5" s="15">
        <v>0</v>
      </c>
      <c r="G5" s="16">
        <v>0</v>
      </c>
      <c r="H5" s="159">
        <f>E5+F5+G5</f>
        <v>20</v>
      </c>
      <c r="I5" s="18"/>
      <c r="J5" s="23"/>
      <c r="K5" s="18"/>
      <c r="L5" s="462"/>
      <c r="M5" s="462"/>
    </row>
    <row r="6" spans="1:13" ht="35.25" customHeight="1">
      <c r="A6" s="261">
        <v>4</v>
      </c>
      <c r="B6" s="274" t="s">
        <v>283</v>
      </c>
      <c r="C6" s="13"/>
      <c r="D6" s="15" t="s">
        <v>17</v>
      </c>
      <c r="E6" s="15">
        <v>80</v>
      </c>
      <c r="F6" s="15">
        <v>50</v>
      </c>
      <c r="G6" s="16">
        <v>60</v>
      </c>
      <c r="H6" s="159">
        <f t="shared" si="0"/>
        <v>190</v>
      </c>
      <c r="I6" s="18"/>
      <c r="J6" s="23"/>
      <c r="K6" s="18"/>
      <c r="L6" s="462"/>
      <c r="M6" s="462"/>
    </row>
    <row r="7" spans="1:13" ht="39" customHeight="1">
      <c r="A7" s="261">
        <v>5</v>
      </c>
      <c r="B7" s="274" t="s">
        <v>284</v>
      </c>
      <c r="C7" s="13"/>
      <c r="D7" s="15" t="s">
        <v>17</v>
      </c>
      <c r="E7" s="15">
        <v>220</v>
      </c>
      <c r="F7" s="15">
        <v>30</v>
      </c>
      <c r="G7" s="16">
        <v>230</v>
      </c>
      <c r="H7" s="159">
        <f t="shared" si="0"/>
        <v>480</v>
      </c>
      <c r="I7" s="18"/>
      <c r="J7" s="23"/>
      <c r="K7" s="18"/>
      <c r="L7" s="462"/>
      <c r="M7" s="462"/>
    </row>
    <row r="8" spans="1:13" ht="39" customHeight="1">
      <c r="A8" s="261">
        <v>6</v>
      </c>
      <c r="B8" s="25" t="s">
        <v>285</v>
      </c>
      <c r="C8" s="46"/>
      <c r="D8" s="11" t="s">
        <v>17</v>
      </c>
      <c r="E8" s="21">
        <v>10</v>
      </c>
      <c r="F8" s="21">
        <v>10</v>
      </c>
      <c r="G8" s="22">
        <v>75</v>
      </c>
      <c r="H8" s="159">
        <f t="shared" si="0"/>
        <v>95</v>
      </c>
      <c r="I8" s="275"/>
      <c r="J8" s="23"/>
      <c r="K8" s="18"/>
      <c r="L8" s="462"/>
      <c r="M8" s="462"/>
    </row>
    <row r="9" spans="1:13" ht="39" customHeight="1">
      <c r="A9" s="261">
        <v>7</v>
      </c>
      <c r="B9" s="25" t="s">
        <v>286</v>
      </c>
      <c r="C9" s="46"/>
      <c r="D9" s="11" t="s">
        <v>17</v>
      </c>
      <c r="E9" s="21">
        <v>50</v>
      </c>
      <c r="F9" s="21">
        <v>20</v>
      </c>
      <c r="G9" s="22">
        <v>100</v>
      </c>
      <c r="H9" s="159">
        <f t="shared" si="0"/>
        <v>170</v>
      </c>
      <c r="I9" s="275"/>
      <c r="J9" s="23"/>
      <c r="K9" s="18"/>
      <c r="L9" s="462"/>
      <c r="M9" s="462"/>
    </row>
    <row r="10" spans="1:13" s="63" customFormat="1" ht="51.75" customHeight="1">
      <c r="A10" s="261">
        <v>8</v>
      </c>
      <c r="B10" s="276" t="s">
        <v>287</v>
      </c>
      <c r="C10" s="46"/>
      <c r="D10" s="11" t="s">
        <v>17</v>
      </c>
      <c r="E10" s="21">
        <v>50</v>
      </c>
      <c r="F10" s="21">
        <v>30</v>
      </c>
      <c r="G10" s="22">
        <v>80</v>
      </c>
      <c r="H10" s="159">
        <f t="shared" si="0"/>
        <v>160</v>
      </c>
      <c r="I10" s="275"/>
      <c r="J10" s="23"/>
      <c r="K10" s="18"/>
      <c r="L10" s="462"/>
      <c r="M10" s="462"/>
    </row>
    <row r="11" spans="1:13" s="63" customFormat="1" ht="51.75" customHeight="1">
      <c r="A11" s="261">
        <v>9</v>
      </c>
      <c r="B11" s="12" t="s">
        <v>288</v>
      </c>
      <c r="C11" s="13"/>
      <c r="D11" s="15" t="s">
        <v>17</v>
      </c>
      <c r="E11" s="15">
        <v>0</v>
      </c>
      <c r="F11" s="15">
        <v>10</v>
      </c>
      <c r="G11" s="16">
        <v>0</v>
      </c>
      <c r="H11" s="159">
        <f t="shared" si="0"/>
        <v>10</v>
      </c>
      <c r="I11" s="18"/>
      <c r="J11" s="23"/>
      <c r="K11" s="18"/>
      <c r="L11" s="462"/>
      <c r="M11" s="462"/>
    </row>
    <row r="12" spans="1:13" s="63" customFormat="1" ht="51.75" customHeight="1">
      <c r="A12" s="261">
        <v>10</v>
      </c>
      <c r="B12" s="34" t="s">
        <v>289</v>
      </c>
      <c r="C12" s="263"/>
      <c r="D12" s="15" t="s">
        <v>17</v>
      </c>
      <c r="E12" s="15">
        <v>200</v>
      </c>
      <c r="F12" s="15">
        <v>150</v>
      </c>
      <c r="G12" s="16">
        <v>350</v>
      </c>
      <c r="H12" s="159">
        <f t="shared" si="0"/>
        <v>700</v>
      </c>
      <c r="I12" s="264"/>
      <c r="J12" s="18"/>
      <c r="K12" s="18"/>
      <c r="L12" s="462"/>
      <c r="M12" s="462"/>
    </row>
    <row r="13" spans="1:13" s="63" customFormat="1" ht="51.75" customHeight="1">
      <c r="A13" s="261">
        <v>11</v>
      </c>
      <c r="B13" s="12" t="s">
        <v>310</v>
      </c>
      <c r="C13" s="13"/>
      <c r="D13" s="14" t="s">
        <v>17</v>
      </c>
      <c r="E13" s="15">
        <v>2000</v>
      </c>
      <c r="F13" s="15">
        <v>1550</v>
      </c>
      <c r="G13" s="16">
        <v>1000</v>
      </c>
      <c r="H13" s="159">
        <f t="shared" si="0"/>
        <v>4550</v>
      </c>
      <c r="I13" s="18"/>
      <c r="J13" s="18"/>
      <c r="K13" s="18"/>
      <c r="L13" s="462"/>
      <c r="M13" s="462"/>
    </row>
    <row r="14" spans="1:13" s="63" customFormat="1" ht="51.75" customHeight="1">
      <c r="A14" s="261">
        <v>12</v>
      </c>
      <c r="B14" s="12" t="s">
        <v>311</v>
      </c>
      <c r="C14" s="13"/>
      <c r="D14" s="14" t="s">
        <v>17</v>
      </c>
      <c r="E14" s="15">
        <v>0</v>
      </c>
      <c r="F14" s="15">
        <v>100</v>
      </c>
      <c r="G14" s="16">
        <v>50</v>
      </c>
      <c r="H14" s="159">
        <f t="shared" si="0"/>
        <v>150</v>
      </c>
      <c r="I14" s="18"/>
      <c r="J14" s="18"/>
      <c r="K14" s="18"/>
      <c r="L14" s="462"/>
      <c r="M14" s="462"/>
    </row>
    <row r="15" spans="1:13" ht="27.75" customHeight="1">
      <c r="A15" s="517" t="s">
        <v>76</v>
      </c>
      <c r="B15" s="518"/>
      <c r="C15" s="518"/>
      <c r="D15" s="518"/>
      <c r="E15" s="518"/>
      <c r="F15" s="518"/>
      <c r="G15" s="518"/>
      <c r="H15" s="518"/>
      <c r="I15" s="518"/>
      <c r="J15" s="518"/>
      <c r="K15" s="519"/>
      <c r="L15" s="277">
        <f>SUM(L3:L14)</f>
        <v>0</v>
      </c>
      <c r="M15" s="277">
        <f>SUM(M3:M14)</f>
        <v>0</v>
      </c>
    </row>
    <row r="17" spans="1:13" s="91" customFormat="1" ht="15.75">
      <c r="A17" s="515" t="s">
        <v>302</v>
      </c>
      <c r="B17" s="515"/>
      <c r="C17" s="515"/>
      <c r="D17" s="515"/>
      <c r="E17" s="515"/>
      <c r="F17" s="515"/>
      <c r="G17" s="515"/>
      <c r="H17" s="515"/>
      <c r="I17" s="515"/>
      <c r="J17" s="515"/>
      <c r="K17" s="515"/>
      <c r="L17" s="515"/>
      <c r="M17" s="515"/>
    </row>
  </sheetData>
  <sheetProtection selectLockedCells="1" selectUnlockedCells="1"/>
  <mergeCells count="3">
    <mergeCell ref="A1:M1"/>
    <mergeCell ref="A15:K15"/>
    <mergeCell ref="A17:M17"/>
  </mergeCells>
  <dataValidations count="1">
    <dataValidation type="decimal" operator="greaterThan" allowBlank="1" showErrorMessage="1" sqref="I12:I14">
      <formula1>0</formula1>
    </dataValidation>
  </dataValidation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="75" zoomScaleNormal="75" zoomScalePageLayoutView="0" workbookViewId="0" topLeftCell="A1">
      <selection activeCell="I3" sqref="I3:N14"/>
    </sheetView>
  </sheetViews>
  <sheetFormatPr defaultColWidth="10.8515625" defaultRowHeight="12.75"/>
  <cols>
    <col min="1" max="1" width="6.28125" style="0" customWidth="1"/>
    <col min="2" max="2" width="40.28125" style="0" customWidth="1"/>
    <col min="3" max="3" width="14.8515625" style="0" customWidth="1"/>
    <col min="4" max="4" width="12.57421875" style="0" customWidth="1"/>
    <col min="5" max="6" width="10.8515625" style="0" customWidth="1"/>
    <col min="7" max="7" width="10.8515625" style="2" customWidth="1"/>
    <col min="8" max="8" width="10.8515625" style="0" customWidth="1"/>
    <col min="9" max="9" width="12.140625" style="0" customWidth="1"/>
    <col min="10" max="10" width="0" style="0" hidden="1" customWidth="1"/>
    <col min="11" max="11" width="10.8515625" style="4" customWidth="1"/>
    <col min="12" max="12" width="10.8515625" style="0" customWidth="1"/>
    <col min="13" max="13" width="18.57421875" style="0" customWidth="1"/>
    <col min="14" max="14" width="21.140625" style="0" customWidth="1"/>
    <col min="15" max="15" width="26.8515625" style="0" customWidth="1"/>
  </cols>
  <sheetData>
    <row r="1" spans="1:14" s="214" customFormat="1" ht="59.25" customHeight="1">
      <c r="A1" s="511" t="s">
        <v>449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</row>
    <row r="2" spans="1:14" s="135" customFormat="1" ht="72">
      <c r="A2" s="183" t="s">
        <v>1</v>
      </c>
      <c r="B2" s="183" t="s">
        <v>2</v>
      </c>
      <c r="C2" s="183" t="s">
        <v>3</v>
      </c>
      <c r="D2" s="183" t="s">
        <v>4</v>
      </c>
      <c r="E2" s="183" t="s">
        <v>5</v>
      </c>
      <c r="F2" s="183" t="s">
        <v>6</v>
      </c>
      <c r="G2" s="278" t="s">
        <v>7</v>
      </c>
      <c r="H2" s="183" t="s">
        <v>8</v>
      </c>
      <c r="I2" s="183" t="s">
        <v>9</v>
      </c>
      <c r="J2" s="183"/>
      <c r="K2" s="185" t="s">
        <v>10</v>
      </c>
      <c r="L2" s="183" t="s">
        <v>11</v>
      </c>
      <c r="M2" s="183" t="s">
        <v>12</v>
      </c>
      <c r="N2" s="183" t="s">
        <v>13</v>
      </c>
    </row>
    <row r="3" spans="1:14" s="135" customFormat="1" ht="90">
      <c r="A3" s="220">
        <v>1</v>
      </c>
      <c r="B3" s="279" t="s">
        <v>290</v>
      </c>
      <c r="C3" s="280"/>
      <c r="D3" s="222" t="s">
        <v>47</v>
      </c>
      <c r="E3" s="222">
        <v>0</v>
      </c>
      <c r="F3" s="222">
        <v>40</v>
      </c>
      <c r="G3" s="281">
        <v>10</v>
      </c>
      <c r="H3" s="223">
        <f>E3+F3+G3</f>
        <v>50</v>
      </c>
      <c r="I3" s="130"/>
      <c r="J3" s="130"/>
      <c r="K3" s="130"/>
      <c r="L3" s="282"/>
      <c r="M3" s="453"/>
      <c r="N3" s="453"/>
    </row>
    <row r="4" spans="1:14" s="63" customFormat="1" ht="35.25" customHeight="1">
      <c r="A4" s="220">
        <v>2</v>
      </c>
      <c r="B4" s="283" t="s">
        <v>291</v>
      </c>
      <c r="C4" s="284"/>
      <c r="D4" s="227" t="s">
        <v>17</v>
      </c>
      <c r="E4" s="220">
        <v>45</v>
      </c>
      <c r="F4" s="220">
        <v>40</v>
      </c>
      <c r="G4" s="224">
        <v>125</v>
      </c>
      <c r="H4" s="223">
        <f aca="true" t="shared" si="0" ref="H4:H14">E4+F4+G4</f>
        <v>210</v>
      </c>
      <c r="I4" s="130"/>
      <c r="J4" s="220"/>
      <c r="K4" s="130"/>
      <c r="L4" s="282"/>
      <c r="M4" s="453"/>
      <c r="N4" s="453"/>
    </row>
    <row r="5" spans="1:14" s="135" customFormat="1" ht="36">
      <c r="A5" s="220">
        <v>3</v>
      </c>
      <c r="B5" s="225" t="s">
        <v>292</v>
      </c>
      <c r="C5" s="231"/>
      <c r="D5" s="227" t="s">
        <v>47</v>
      </c>
      <c r="E5" s="227">
        <v>150</v>
      </c>
      <c r="F5" s="227">
        <v>60</v>
      </c>
      <c r="G5" s="126">
        <v>150</v>
      </c>
      <c r="H5" s="223">
        <f t="shared" si="0"/>
        <v>360</v>
      </c>
      <c r="I5" s="130"/>
      <c r="J5" s="130"/>
      <c r="K5" s="130"/>
      <c r="L5" s="282"/>
      <c r="M5" s="453"/>
      <c r="N5" s="453"/>
    </row>
    <row r="6" spans="1:14" s="135" customFormat="1" ht="50.25" customHeight="1">
      <c r="A6" s="220">
        <v>4</v>
      </c>
      <c r="B6" s="225" t="s">
        <v>293</v>
      </c>
      <c r="C6" s="231"/>
      <c r="D6" s="227" t="s">
        <v>17</v>
      </c>
      <c r="E6" s="220">
        <v>0</v>
      </c>
      <c r="F6" s="220">
        <v>3</v>
      </c>
      <c r="G6" s="224">
        <v>5</v>
      </c>
      <c r="H6" s="223">
        <f t="shared" si="0"/>
        <v>8</v>
      </c>
      <c r="I6" s="130"/>
      <c r="J6" s="220"/>
      <c r="K6" s="130"/>
      <c r="L6" s="282"/>
      <c r="M6" s="453"/>
      <c r="N6" s="453"/>
    </row>
    <row r="7" spans="1:14" s="135" customFormat="1" ht="36">
      <c r="A7" s="220">
        <v>5</v>
      </c>
      <c r="B7" s="225" t="s">
        <v>294</v>
      </c>
      <c r="C7" s="231"/>
      <c r="D7" s="227" t="s">
        <v>17</v>
      </c>
      <c r="E7" s="220">
        <v>80</v>
      </c>
      <c r="F7" s="220">
        <v>80</v>
      </c>
      <c r="G7" s="224">
        <v>250</v>
      </c>
      <c r="H7" s="223">
        <f t="shared" si="0"/>
        <v>410</v>
      </c>
      <c r="I7" s="130"/>
      <c r="J7" s="220"/>
      <c r="K7" s="130"/>
      <c r="L7" s="282"/>
      <c r="M7" s="453"/>
      <c r="N7" s="453"/>
    </row>
    <row r="8" spans="1:14" s="135" customFormat="1" ht="36">
      <c r="A8" s="220">
        <v>6</v>
      </c>
      <c r="B8" s="225" t="s">
        <v>295</v>
      </c>
      <c r="C8" s="231"/>
      <c r="D8" s="227" t="s">
        <v>17</v>
      </c>
      <c r="E8" s="227">
        <v>1</v>
      </c>
      <c r="F8" s="227">
        <v>1</v>
      </c>
      <c r="G8" s="126">
        <v>0</v>
      </c>
      <c r="H8" s="223">
        <f t="shared" si="0"/>
        <v>2</v>
      </c>
      <c r="I8" s="130"/>
      <c r="J8" s="130"/>
      <c r="K8" s="130"/>
      <c r="L8" s="282"/>
      <c r="M8" s="453"/>
      <c r="N8" s="453"/>
    </row>
    <row r="9" spans="1:14" s="135" customFormat="1" ht="36">
      <c r="A9" s="220">
        <v>7</v>
      </c>
      <c r="B9" s="225" t="s">
        <v>296</v>
      </c>
      <c r="C9" s="231"/>
      <c r="D9" s="227" t="s">
        <v>17</v>
      </c>
      <c r="E9" s="220">
        <v>2</v>
      </c>
      <c r="F9" s="220">
        <v>2</v>
      </c>
      <c r="G9" s="224">
        <v>2</v>
      </c>
      <c r="H9" s="223">
        <f t="shared" si="0"/>
        <v>6</v>
      </c>
      <c r="I9" s="130"/>
      <c r="J9" s="220"/>
      <c r="K9" s="130"/>
      <c r="L9" s="282"/>
      <c r="M9" s="453"/>
      <c r="N9" s="453"/>
    </row>
    <row r="10" spans="1:14" s="135" customFormat="1" ht="36">
      <c r="A10" s="220">
        <v>8</v>
      </c>
      <c r="B10" s="225" t="s">
        <v>297</v>
      </c>
      <c r="C10" s="231"/>
      <c r="D10" s="227" t="s">
        <v>17</v>
      </c>
      <c r="E10" s="220">
        <v>20</v>
      </c>
      <c r="F10" s="220">
        <v>0</v>
      </c>
      <c r="G10" s="224">
        <v>20</v>
      </c>
      <c r="H10" s="223">
        <f t="shared" si="0"/>
        <v>40</v>
      </c>
      <c r="I10" s="130"/>
      <c r="J10" s="220"/>
      <c r="K10" s="130"/>
      <c r="L10" s="282"/>
      <c r="M10" s="453"/>
      <c r="N10" s="453"/>
    </row>
    <row r="11" spans="1:14" s="135" customFormat="1" ht="63" customHeight="1">
      <c r="A11" s="220">
        <v>9</v>
      </c>
      <c r="B11" s="279" t="s">
        <v>298</v>
      </c>
      <c r="C11" s="280"/>
      <c r="D11" s="222" t="s">
        <v>17</v>
      </c>
      <c r="E11" s="222">
        <v>0</v>
      </c>
      <c r="F11" s="222">
        <v>2</v>
      </c>
      <c r="G11" s="281">
        <v>0</v>
      </c>
      <c r="H11" s="223">
        <f t="shared" si="0"/>
        <v>2</v>
      </c>
      <c r="I11" s="130"/>
      <c r="J11" s="130"/>
      <c r="K11" s="130"/>
      <c r="L11" s="282"/>
      <c r="M11" s="453"/>
      <c r="N11" s="453"/>
    </row>
    <row r="12" spans="1:14" s="135" customFormat="1" ht="36">
      <c r="A12" s="220">
        <v>10</v>
      </c>
      <c r="B12" s="225" t="s">
        <v>299</v>
      </c>
      <c r="C12" s="231"/>
      <c r="D12" s="227" t="s">
        <v>17</v>
      </c>
      <c r="E12" s="220">
        <v>5</v>
      </c>
      <c r="F12" s="220">
        <v>20</v>
      </c>
      <c r="G12" s="224">
        <v>5</v>
      </c>
      <c r="H12" s="223">
        <f t="shared" si="0"/>
        <v>30</v>
      </c>
      <c r="I12" s="130"/>
      <c r="J12" s="220"/>
      <c r="K12" s="130"/>
      <c r="L12" s="282"/>
      <c r="M12" s="453"/>
      <c r="N12" s="453"/>
    </row>
    <row r="13" spans="1:14" s="135" customFormat="1" ht="52.5" customHeight="1">
      <c r="A13" s="245">
        <v>11</v>
      </c>
      <c r="B13" s="285" t="s">
        <v>300</v>
      </c>
      <c r="C13" s="98"/>
      <c r="D13" s="103" t="s">
        <v>47</v>
      </c>
      <c r="E13" s="103">
        <v>10</v>
      </c>
      <c r="F13" s="171">
        <v>40</v>
      </c>
      <c r="G13" s="286">
        <v>10</v>
      </c>
      <c r="H13" s="248">
        <f t="shared" si="0"/>
        <v>60</v>
      </c>
      <c r="I13" s="187"/>
      <c r="J13" s="171"/>
      <c r="K13" s="187"/>
      <c r="L13" s="187"/>
      <c r="M13" s="453"/>
      <c r="N13" s="413"/>
    </row>
    <row r="14" spans="1:14" s="135" customFormat="1" ht="51.75" customHeight="1">
      <c r="A14" s="220">
        <v>12</v>
      </c>
      <c r="B14" s="287" t="s">
        <v>301</v>
      </c>
      <c r="C14" s="231"/>
      <c r="D14" s="227" t="s">
        <v>17</v>
      </c>
      <c r="E14" s="220">
        <v>5</v>
      </c>
      <c r="F14" s="220">
        <v>3</v>
      </c>
      <c r="G14" s="224">
        <v>2</v>
      </c>
      <c r="H14" s="223">
        <f t="shared" si="0"/>
        <v>10</v>
      </c>
      <c r="I14" s="130"/>
      <c r="J14" s="220"/>
      <c r="K14" s="130"/>
      <c r="L14" s="282"/>
      <c r="M14" s="453"/>
      <c r="N14" s="453"/>
    </row>
    <row r="15" spans="1:14" s="116" customFormat="1" ht="64.5" customHeight="1">
      <c r="A15" s="520" t="s">
        <v>76</v>
      </c>
      <c r="B15" s="520"/>
      <c r="C15" s="520"/>
      <c r="D15" s="520"/>
      <c r="E15" s="520"/>
      <c r="F15" s="520"/>
      <c r="G15" s="520"/>
      <c r="H15" s="520"/>
      <c r="I15" s="520"/>
      <c r="J15" s="520"/>
      <c r="K15" s="520"/>
      <c r="L15" s="520"/>
      <c r="M15" s="288">
        <f>SUM(M3:M14)</f>
        <v>0</v>
      </c>
      <c r="N15" s="288">
        <f>SUM(N3:N14)</f>
        <v>0</v>
      </c>
    </row>
    <row r="16" spans="7:11" s="27" customFormat="1" ht="12.75">
      <c r="G16" s="2"/>
      <c r="K16" s="289"/>
    </row>
    <row r="17" spans="1:13" s="290" customFormat="1" ht="34.5" customHeight="1">
      <c r="A17" s="521" t="s">
        <v>302</v>
      </c>
      <c r="B17" s="521"/>
      <c r="C17" s="521"/>
      <c r="D17" s="521"/>
      <c r="E17" s="521"/>
      <c r="F17" s="521"/>
      <c r="G17" s="521"/>
      <c r="H17" s="521"/>
      <c r="I17" s="521"/>
      <c r="J17" s="521"/>
      <c r="K17" s="521"/>
      <c r="L17" s="521"/>
      <c r="M17" s="521"/>
    </row>
  </sheetData>
  <sheetProtection selectLockedCells="1" selectUnlockedCells="1"/>
  <mergeCells count="3">
    <mergeCell ref="A1:N1"/>
    <mergeCell ref="A15:L15"/>
    <mergeCell ref="A17:M17"/>
  </mergeCells>
  <printOptions/>
  <pageMargins left="0.7875" right="0.7875" top="1.0631944444444446" bottom="1.0631944444444446" header="0.7875" footer="0.7875"/>
  <pageSetup fitToHeight="0" fitToWidth="1"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I3" sqref="I3:M3"/>
    </sheetView>
  </sheetViews>
  <sheetFormatPr defaultColWidth="9.140625" defaultRowHeight="12.75"/>
  <cols>
    <col min="2" max="2" width="20.421875" style="0" customWidth="1"/>
    <col min="7" max="7" width="9.00390625" style="2" customWidth="1"/>
    <col min="12" max="12" width="13.8515625" style="0" customWidth="1"/>
    <col min="13" max="13" width="18.8515625" style="0" customWidth="1"/>
  </cols>
  <sheetData>
    <row r="1" spans="1:13" s="91" customFormat="1" ht="33.75" customHeight="1">
      <c r="A1" s="522" t="s">
        <v>450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</row>
    <row r="2" spans="1:13" ht="63">
      <c r="A2" s="291" t="s">
        <v>1</v>
      </c>
      <c r="B2" s="291" t="s">
        <v>2</v>
      </c>
      <c r="C2" s="147" t="s">
        <v>150</v>
      </c>
      <c r="D2" s="291" t="s">
        <v>4</v>
      </c>
      <c r="E2" s="291" t="s">
        <v>5</v>
      </c>
      <c r="F2" s="292" t="s">
        <v>303</v>
      </c>
      <c r="G2" s="293" t="s">
        <v>7</v>
      </c>
      <c r="H2" s="291" t="s">
        <v>8</v>
      </c>
      <c r="I2" s="291" t="s">
        <v>9</v>
      </c>
      <c r="J2" s="291" t="s">
        <v>10</v>
      </c>
      <c r="K2" s="291" t="s">
        <v>11</v>
      </c>
      <c r="L2" s="291" t="s">
        <v>12</v>
      </c>
      <c r="M2" s="291" t="s">
        <v>13</v>
      </c>
    </row>
    <row r="3" spans="1:13" ht="75">
      <c r="A3" s="102">
        <v>1</v>
      </c>
      <c r="B3" s="101" t="s">
        <v>304</v>
      </c>
      <c r="C3" s="151"/>
      <c r="D3" s="85" t="s">
        <v>305</v>
      </c>
      <c r="E3" s="102">
        <v>5</v>
      </c>
      <c r="F3" s="103">
        <v>10</v>
      </c>
      <c r="G3" s="104">
        <v>5</v>
      </c>
      <c r="H3" s="151">
        <f>E3+F3+G3</f>
        <v>20</v>
      </c>
      <c r="I3" s="152"/>
      <c r="J3" s="152"/>
      <c r="K3" s="152"/>
      <c r="L3" s="152"/>
      <c r="M3" s="152"/>
    </row>
    <row r="4" spans="1:13" ht="36" customHeight="1">
      <c r="A4" s="504" t="s">
        <v>76</v>
      </c>
      <c r="B4" s="504"/>
      <c r="C4" s="504"/>
      <c r="D4" s="504"/>
      <c r="E4" s="504"/>
      <c r="F4" s="504"/>
      <c r="G4" s="504"/>
      <c r="H4" s="504"/>
      <c r="I4" s="504"/>
      <c r="J4" s="504"/>
      <c r="K4" s="504"/>
      <c r="L4" s="77">
        <f>SUM(L3)</f>
        <v>0</v>
      </c>
      <c r="M4" s="77">
        <f>SUM(M3)</f>
        <v>0</v>
      </c>
    </row>
    <row r="5" spans="1:13" ht="15.75">
      <c r="A5" s="294"/>
      <c r="B5" s="294"/>
      <c r="C5" s="294"/>
      <c r="D5" s="294"/>
      <c r="E5" s="294"/>
      <c r="F5" s="294"/>
      <c r="G5" s="295"/>
      <c r="H5" s="294"/>
      <c r="I5" s="294"/>
      <c r="J5" s="294"/>
      <c r="K5" s="294"/>
      <c r="L5" s="54"/>
      <c r="M5" s="54"/>
    </row>
    <row r="6" spans="1:13" s="91" customFormat="1" ht="15.75">
      <c r="A6" s="515" t="s">
        <v>302</v>
      </c>
      <c r="B6" s="515"/>
      <c r="C6" s="515"/>
      <c r="D6" s="515"/>
      <c r="E6" s="515"/>
      <c r="F6" s="515"/>
      <c r="G6" s="515"/>
      <c r="H6" s="515"/>
      <c r="I6" s="515"/>
      <c r="J6" s="515"/>
      <c r="K6" s="515"/>
      <c r="L6" s="515"/>
      <c r="M6" s="515"/>
    </row>
    <row r="7" ht="12.75">
      <c r="K7" s="4"/>
    </row>
  </sheetData>
  <sheetProtection selectLockedCells="1" selectUnlockedCells="1"/>
  <mergeCells count="3">
    <mergeCell ref="A1:M1"/>
    <mergeCell ref="A4:K4"/>
    <mergeCell ref="A6:M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zoomScalePageLayoutView="0" workbookViewId="0" topLeftCell="A1">
      <selection activeCell="I3" sqref="I3:N4"/>
    </sheetView>
  </sheetViews>
  <sheetFormatPr defaultColWidth="8.8515625" defaultRowHeight="12.75"/>
  <cols>
    <col min="1" max="1" width="4.00390625" style="0" customWidth="1"/>
    <col min="2" max="2" width="21.421875" style="0" customWidth="1"/>
    <col min="3" max="3" width="15.8515625" style="0" customWidth="1"/>
    <col min="4" max="4" width="8.00390625" style="0" customWidth="1"/>
    <col min="5" max="6" width="8.8515625" style="0" customWidth="1"/>
    <col min="7" max="7" width="8.8515625" style="2" customWidth="1"/>
    <col min="8" max="9" width="8.8515625" style="0" customWidth="1"/>
    <col min="10" max="10" width="0" style="0" hidden="1" customWidth="1"/>
    <col min="11" max="11" width="8.8515625" style="4" customWidth="1"/>
    <col min="12" max="12" width="8.8515625" style="0" customWidth="1"/>
    <col min="13" max="14" width="13.140625" style="0" customWidth="1"/>
  </cols>
  <sheetData>
    <row r="1" spans="1:13" s="158" customFormat="1" ht="39" customHeight="1">
      <c r="A1" s="487" t="s">
        <v>451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</row>
    <row r="2" spans="1:14" s="296" customFormat="1" ht="60">
      <c r="A2" s="159" t="s">
        <v>306</v>
      </c>
      <c r="B2" s="159" t="s">
        <v>177</v>
      </c>
      <c r="C2" s="159" t="s">
        <v>3</v>
      </c>
      <c r="D2" s="159" t="s">
        <v>178</v>
      </c>
      <c r="E2" s="159" t="s">
        <v>5</v>
      </c>
      <c r="F2" s="159" t="s">
        <v>6</v>
      </c>
      <c r="G2" s="160" t="s">
        <v>7</v>
      </c>
      <c r="H2" s="159" t="s">
        <v>8</v>
      </c>
      <c r="I2" s="159" t="s">
        <v>179</v>
      </c>
      <c r="J2" s="159"/>
      <c r="K2" s="161" t="s">
        <v>10</v>
      </c>
      <c r="L2" s="161" t="s">
        <v>180</v>
      </c>
      <c r="M2" s="159" t="s">
        <v>181</v>
      </c>
      <c r="N2" s="159" t="s">
        <v>182</v>
      </c>
    </row>
    <row r="3" spans="1:14" s="1" customFormat="1" ht="50.25" customHeight="1">
      <c r="A3" s="21">
        <v>1</v>
      </c>
      <c r="B3" s="20" t="s">
        <v>307</v>
      </c>
      <c r="C3" s="21"/>
      <c r="D3" s="21" t="s">
        <v>308</v>
      </c>
      <c r="E3" s="21">
        <v>500</v>
      </c>
      <c r="F3" s="21">
        <v>300</v>
      </c>
      <c r="G3" s="22">
        <v>350</v>
      </c>
      <c r="H3" s="159">
        <f>E3+F3+G3</f>
        <v>1150</v>
      </c>
      <c r="I3" s="23"/>
      <c r="J3" s="23"/>
      <c r="K3" s="23"/>
      <c r="L3" s="23"/>
      <c r="M3" s="462"/>
      <c r="N3" s="462"/>
    </row>
    <row r="4" spans="1:14" s="3" customFormat="1" ht="36" customHeight="1">
      <c r="A4" s="21">
        <v>2</v>
      </c>
      <c r="B4" s="20" t="s">
        <v>309</v>
      </c>
      <c r="C4" s="21"/>
      <c r="D4" s="21" t="s">
        <v>308</v>
      </c>
      <c r="E4" s="21">
        <v>0</v>
      </c>
      <c r="F4" s="21">
        <v>100</v>
      </c>
      <c r="G4" s="22">
        <v>50</v>
      </c>
      <c r="H4" s="159">
        <f>E4+F4+G4</f>
        <v>150</v>
      </c>
      <c r="I4" s="23"/>
      <c r="J4" s="23"/>
      <c r="K4" s="23"/>
      <c r="L4" s="23"/>
      <c r="M4" s="462"/>
      <c r="N4" s="462"/>
    </row>
    <row r="5" spans="1:14" s="63" customFormat="1" ht="28.5" customHeight="1">
      <c r="A5" s="496" t="s">
        <v>76</v>
      </c>
      <c r="B5" s="496"/>
      <c r="C5" s="496"/>
      <c r="D5" s="496"/>
      <c r="E5" s="496"/>
      <c r="F5" s="496"/>
      <c r="G5" s="496"/>
      <c r="H5" s="496"/>
      <c r="I5" s="496"/>
      <c r="J5" s="496"/>
      <c r="K5" s="496"/>
      <c r="L5" s="496"/>
      <c r="M5" s="163">
        <f>SUM(M3:M4)</f>
        <v>0</v>
      </c>
      <c r="N5" s="163">
        <f>SUM(N3:N4)</f>
        <v>0</v>
      </c>
    </row>
    <row r="7" spans="1:13" ht="15.75">
      <c r="A7" s="515" t="s">
        <v>302</v>
      </c>
      <c r="B7" s="515"/>
      <c r="C7" s="515"/>
      <c r="D7" s="515"/>
      <c r="E7" s="515"/>
      <c r="F7" s="515"/>
      <c r="G7" s="515"/>
      <c r="H7" s="515"/>
      <c r="I7" s="515"/>
      <c r="J7" s="515"/>
      <c r="K7" s="515"/>
      <c r="L7" s="515"/>
      <c r="M7" s="515"/>
    </row>
  </sheetData>
  <sheetProtection selectLockedCells="1" selectUnlockedCells="1"/>
  <mergeCells count="3">
    <mergeCell ref="A1:M1"/>
    <mergeCell ref="A5:L5"/>
    <mergeCell ref="A7:M7"/>
  </mergeCell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zoomScalePageLayoutView="0" workbookViewId="0" topLeftCell="A28">
      <selection activeCell="N7" sqref="N7"/>
    </sheetView>
  </sheetViews>
  <sheetFormatPr defaultColWidth="8.8515625" defaultRowHeight="12.75"/>
  <cols>
    <col min="1" max="1" width="5.28125" style="0" customWidth="1"/>
    <col min="2" max="2" width="47.140625" style="0" customWidth="1"/>
    <col min="3" max="3" width="14.140625" style="0" customWidth="1"/>
    <col min="4" max="6" width="8.8515625" style="0" customWidth="1"/>
    <col min="7" max="7" width="8.8515625" style="2" customWidth="1"/>
    <col min="8" max="9" width="8.8515625" style="0" customWidth="1"/>
    <col min="10" max="10" width="8.8515625" style="4" customWidth="1"/>
    <col min="11" max="11" width="8.8515625" style="0" customWidth="1"/>
    <col min="12" max="12" width="13.7109375" style="0" customWidth="1"/>
    <col min="13" max="13" width="16.28125" style="0" customWidth="1"/>
  </cols>
  <sheetData>
    <row r="1" spans="1:13" s="58" customFormat="1" ht="30" customHeight="1">
      <c r="A1" s="487" t="s">
        <v>79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</row>
    <row r="2" spans="1:13" ht="50.25" customHeight="1">
      <c r="A2" s="59" t="s">
        <v>1</v>
      </c>
      <c r="B2" s="59" t="s">
        <v>2</v>
      </c>
      <c r="C2" s="59" t="s">
        <v>80</v>
      </c>
      <c r="D2" s="59" t="s">
        <v>4</v>
      </c>
      <c r="E2" s="59" t="s">
        <v>5</v>
      </c>
      <c r="F2" s="59" t="s">
        <v>6</v>
      </c>
      <c r="G2" s="60" t="s">
        <v>7</v>
      </c>
      <c r="H2" s="59" t="s">
        <v>8</v>
      </c>
      <c r="I2" s="59" t="s">
        <v>9</v>
      </c>
      <c r="J2" s="61" t="s">
        <v>10</v>
      </c>
      <c r="K2" s="59" t="s">
        <v>11</v>
      </c>
      <c r="L2" s="59" t="s">
        <v>12</v>
      </c>
      <c r="M2" s="62" t="s">
        <v>13</v>
      </c>
    </row>
    <row r="3" spans="1:13" ht="15">
      <c r="A3" s="19">
        <v>1</v>
      </c>
      <c r="B3" s="34" t="s">
        <v>81</v>
      </c>
      <c r="C3" s="64"/>
      <c r="D3" s="15" t="s">
        <v>17</v>
      </c>
      <c r="E3" s="15">
        <v>200</v>
      </c>
      <c r="F3" s="15">
        <v>35</v>
      </c>
      <c r="G3" s="16">
        <v>100</v>
      </c>
      <c r="H3" s="17">
        <f>E3+F3+G3</f>
        <v>335</v>
      </c>
      <c r="I3" s="18"/>
      <c r="J3" s="18"/>
      <c r="K3" s="18"/>
      <c r="L3" s="419"/>
      <c r="M3" s="420"/>
    </row>
    <row r="4" spans="1:13" ht="15">
      <c r="A4" s="19">
        <v>2</v>
      </c>
      <c r="B4" s="12" t="s">
        <v>82</v>
      </c>
      <c r="C4" s="13"/>
      <c r="D4" s="14" t="s">
        <v>15</v>
      </c>
      <c r="E4" s="15">
        <v>15</v>
      </c>
      <c r="F4" s="15">
        <v>10</v>
      </c>
      <c r="G4" s="16">
        <v>20</v>
      </c>
      <c r="H4" s="17">
        <f aca="true" t="shared" si="0" ref="H4:H46">E4+F4+G4</f>
        <v>45</v>
      </c>
      <c r="I4" s="18"/>
      <c r="J4" s="18"/>
      <c r="K4" s="18"/>
      <c r="L4" s="419"/>
      <c r="M4" s="420"/>
    </row>
    <row r="5" spans="1:13" ht="15">
      <c r="A5" s="19">
        <v>3</v>
      </c>
      <c r="B5" s="34" t="s">
        <v>83</v>
      </c>
      <c r="C5" s="64"/>
      <c r="D5" s="15" t="s">
        <v>17</v>
      </c>
      <c r="E5" s="15">
        <v>50</v>
      </c>
      <c r="F5" s="15">
        <v>35</v>
      </c>
      <c r="G5" s="16">
        <v>65</v>
      </c>
      <c r="H5" s="17">
        <f t="shared" si="0"/>
        <v>150</v>
      </c>
      <c r="I5" s="18"/>
      <c r="J5" s="18"/>
      <c r="K5" s="18"/>
      <c r="L5" s="419"/>
      <c r="M5" s="420"/>
    </row>
    <row r="6" spans="1:13" ht="15">
      <c r="A6" s="19">
        <v>4</v>
      </c>
      <c r="B6" s="34" t="s">
        <v>84</v>
      </c>
      <c r="C6" s="64"/>
      <c r="D6" s="15" t="s">
        <v>17</v>
      </c>
      <c r="E6" s="15">
        <v>260</v>
      </c>
      <c r="F6" s="15">
        <v>25</v>
      </c>
      <c r="G6" s="16">
        <v>5</v>
      </c>
      <c r="H6" s="17">
        <f t="shared" si="0"/>
        <v>290</v>
      </c>
      <c r="I6" s="18"/>
      <c r="J6" s="18"/>
      <c r="K6" s="18"/>
      <c r="L6" s="419"/>
      <c r="M6" s="420"/>
    </row>
    <row r="7" spans="1:13" ht="15">
      <c r="A7" s="19">
        <v>5</v>
      </c>
      <c r="B7" s="34" t="s">
        <v>85</v>
      </c>
      <c r="C7" s="64"/>
      <c r="D7" s="15" t="s">
        <v>17</v>
      </c>
      <c r="E7" s="15">
        <v>0</v>
      </c>
      <c r="F7" s="15">
        <v>360</v>
      </c>
      <c r="G7" s="16">
        <v>100</v>
      </c>
      <c r="H7" s="17">
        <f t="shared" si="0"/>
        <v>460</v>
      </c>
      <c r="I7" s="18"/>
      <c r="J7" s="18"/>
      <c r="K7" s="18"/>
      <c r="L7" s="419"/>
      <c r="M7" s="420"/>
    </row>
    <row r="8" spans="1:13" ht="15">
      <c r="A8" s="19">
        <v>6</v>
      </c>
      <c r="B8" s="34" t="s">
        <v>86</v>
      </c>
      <c r="C8" s="64"/>
      <c r="D8" s="15" t="s">
        <v>17</v>
      </c>
      <c r="E8" s="15">
        <v>150</v>
      </c>
      <c r="F8" s="15">
        <v>36</v>
      </c>
      <c r="G8" s="16">
        <v>250</v>
      </c>
      <c r="H8" s="17">
        <f t="shared" si="0"/>
        <v>436</v>
      </c>
      <c r="I8" s="18"/>
      <c r="J8" s="18"/>
      <c r="K8" s="18"/>
      <c r="L8" s="419"/>
      <c r="M8" s="420"/>
    </row>
    <row r="9" spans="1:13" ht="15">
      <c r="A9" s="19">
        <v>9</v>
      </c>
      <c r="B9" s="12" t="s">
        <v>87</v>
      </c>
      <c r="C9" s="13"/>
      <c r="D9" s="15" t="s">
        <v>17</v>
      </c>
      <c r="E9" s="15">
        <v>30</v>
      </c>
      <c r="F9" s="15">
        <v>30</v>
      </c>
      <c r="G9" s="16">
        <v>55</v>
      </c>
      <c r="H9" s="17">
        <f t="shared" si="0"/>
        <v>115</v>
      </c>
      <c r="I9" s="18"/>
      <c r="J9" s="18"/>
      <c r="K9" s="18"/>
      <c r="L9" s="419"/>
      <c r="M9" s="420"/>
    </row>
    <row r="10" spans="1:13" ht="15">
      <c r="A10" s="19">
        <v>10</v>
      </c>
      <c r="B10" s="34" t="s">
        <v>88</v>
      </c>
      <c r="C10" s="64"/>
      <c r="D10" s="15" t="s">
        <v>17</v>
      </c>
      <c r="E10" s="15">
        <v>40</v>
      </c>
      <c r="F10" s="15">
        <v>10</v>
      </c>
      <c r="G10" s="16">
        <v>55</v>
      </c>
      <c r="H10" s="17">
        <f t="shared" si="0"/>
        <v>105</v>
      </c>
      <c r="I10" s="18"/>
      <c r="J10" s="18"/>
      <c r="K10" s="18"/>
      <c r="L10" s="419"/>
      <c r="M10" s="420"/>
    </row>
    <row r="11" spans="1:13" ht="15">
      <c r="A11" s="19">
        <v>11</v>
      </c>
      <c r="B11" s="34" t="s">
        <v>89</v>
      </c>
      <c r="C11" s="64"/>
      <c r="D11" s="15" t="s">
        <v>17</v>
      </c>
      <c r="E11" s="15">
        <v>0</v>
      </c>
      <c r="F11" s="15">
        <v>2</v>
      </c>
      <c r="G11" s="16">
        <v>0</v>
      </c>
      <c r="H11" s="17">
        <f t="shared" si="0"/>
        <v>2</v>
      </c>
      <c r="I11" s="18"/>
      <c r="J11" s="18"/>
      <c r="K11" s="18"/>
      <c r="L11" s="419"/>
      <c r="M11" s="420"/>
    </row>
    <row r="12" spans="1:13" ht="15">
      <c r="A12" s="19">
        <v>12</v>
      </c>
      <c r="B12" s="34" t="s">
        <v>90</v>
      </c>
      <c r="C12" s="64"/>
      <c r="D12" s="15" t="s">
        <v>17</v>
      </c>
      <c r="E12" s="15">
        <v>40</v>
      </c>
      <c r="F12" s="15">
        <v>30</v>
      </c>
      <c r="G12" s="16">
        <v>40</v>
      </c>
      <c r="H12" s="17">
        <f t="shared" si="0"/>
        <v>110</v>
      </c>
      <c r="I12" s="18"/>
      <c r="J12" s="18"/>
      <c r="K12" s="18"/>
      <c r="L12" s="419"/>
      <c r="M12" s="420"/>
    </row>
    <row r="13" spans="1:13" s="29" customFormat="1" ht="15">
      <c r="A13" s="19">
        <v>13</v>
      </c>
      <c r="B13" s="34" t="s">
        <v>91</v>
      </c>
      <c r="C13" s="64"/>
      <c r="D13" s="14" t="s">
        <v>17</v>
      </c>
      <c r="E13" s="15">
        <v>10</v>
      </c>
      <c r="F13" s="15">
        <v>3</v>
      </c>
      <c r="G13" s="16">
        <v>10</v>
      </c>
      <c r="H13" s="17">
        <f t="shared" si="0"/>
        <v>23</v>
      </c>
      <c r="I13" s="18"/>
      <c r="J13" s="18"/>
      <c r="K13" s="18"/>
      <c r="L13" s="419"/>
      <c r="M13" s="420"/>
    </row>
    <row r="14" spans="1:13" ht="15">
      <c r="A14" s="19">
        <v>14</v>
      </c>
      <c r="B14" s="34" t="s">
        <v>92</v>
      </c>
      <c r="C14" s="64"/>
      <c r="D14" s="15" t="s">
        <v>17</v>
      </c>
      <c r="E14" s="15">
        <v>10</v>
      </c>
      <c r="F14" s="15">
        <v>15</v>
      </c>
      <c r="G14" s="16">
        <v>10</v>
      </c>
      <c r="H14" s="17">
        <f t="shared" si="0"/>
        <v>35</v>
      </c>
      <c r="I14" s="18"/>
      <c r="J14" s="18"/>
      <c r="K14" s="18"/>
      <c r="L14" s="419"/>
      <c r="M14" s="420"/>
    </row>
    <row r="15" spans="1:13" ht="15">
      <c r="A15" s="19">
        <v>15</v>
      </c>
      <c r="B15" s="34" t="s">
        <v>93</v>
      </c>
      <c r="C15" s="64"/>
      <c r="D15" s="15" t="s">
        <v>17</v>
      </c>
      <c r="E15" s="15">
        <v>65</v>
      </c>
      <c r="F15" s="15">
        <v>20</v>
      </c>
      <c r="G15" s="16">
        <v>20</v>
      </c>
      <c r="H15" s="17">
        <f t="shared" si="0"/>
        <v>105</v>
      </c>
      <c r="I15" s="18"/>
      <c r="J15" s="18"/>
      <c r="K15" s="18"/>
      <c r="L15" s="419"/>
      <c r="M15" s="420"/>
    </row>
    <row r="16" spans="1:13" ht="15">
      <c r="A16" s="19">
        <v>16</v>
      </c>
      <c r="B16" s="34" t="s">
        <v>94</v>
      </c>
      <c r="C16" s="64"/>
      <c r="D16" s="15" t="s">
        <v>17</v>
      </c>
      <c r="E16" s="15">
        <v>10</v>
      </c>
      <c r="F16" s="15">
        <v>5</v>
      </c>
      <c r="G16" s="16">
        <v>20</v>
      </c>
      <c r="H16" s="17">
        <f t="shared" si="0"/>
        <v>35</v>
      </c>
      <c r="I16" s="18"/>
      <c r="J16" s="18"/>
      <c r="K16" s="18"/>
      <c r="L16" s="419"/>
      <c r="M16" s="420"/>
    </row>
    <row r="17" spans="1:13" s="26" customFormat="1" ht="28.5">
      <c r="A17" s="19">
        <v>17</v>
      </c>
      <c r="B17" s="12" t="s">
        <v>95</v>
      </c>
      <c r="C17" s="13"/>
      <c r="D17" s="15" t="s">
        <v>17</v>
      </c>
      <c r="E17" s="15">
        <v>100</v>
      </c>
      <c r="F17" s="15">
        <v>100</v>
      </c>
      <c r="G17" s="16">
        <v>450</v>
      </c>
      <c r="H17" s="17">
        <f t="shared" si="0"/>
        <v>650</v>
      </c>
      <c r="I17" s="75"/>
      <c r="J17" s="24"/>
      <c r="K17" s="18"/>
      <c r="L17" s="419"/>
      <c r="M17" s="420"/>
    </row>
    <row r="18" spans="1:13" s="26" customFormat="1" ht="28.5">
      <c r="A18" s="19">
        <v>18</v>
      </c>
      <c r="B18" s="12" t="s">
        <v>96</v>
      </c>
      <c r="C18" s="13"/>
      <c r="D18" s="15" t="s">
        <v>17</v>
      </c>
      <c r="E18" s="15">
        <v>0</v>
      </c>
      <c r="F18" s="15">
        <v>20</v>
      </c>
      <c r="G18" s="16">
        <v>0</v>
      </c>
      <c r="H18" s="17">
        <f t="shared" si="0"/>
        <v>20</v>
      </c>
      <c r="I18" s="75"/>
      <c r="J18" s="24"/>
      <c r="K18" s="18"/>
      <c r="L18" s="419"/>
      <c r="M18" s="420"/>
    </row>
    <row r="19" spans="1:13" ht="15">
      <c r="A19" s="19">
        <v>19</v>
      </c>
      <c r="B19" s="12" t="s">
        <v>97</v>
      </c>
      <c r="C19" s="64"/>
      <c r="D19" s="15" t="s">
        <v>17</v>
      </c>
      <c r="E19" s="15">
        <v>200</v>
      </c>
      <c r="F19" s="15">
        <v>10</v>
      </c>
      <c r="G19" s="16">
        <v>140</v>
      </c>
      <c r="H19" s="17">
        <f t="shared" si="0"/>
        <v>350</v>
      </c>
      <c r="I19" s="18"/>
      <c r="J19" s="18"/>
      <c r="K19" s="18"/>
      <c r="L19" s="419"/>
      <c r="M19" s="420"/>
    </row>
    <row r="20" spans="1:13" ht="15">
      <c r="A20" s="19">
        <v>20</v>
      </c>
      <c r="B20" s="34" t="s">
        <v>98</v>
      </c>
      <c r="C20" s="64"/>
      <c r="D20" s="14" t="s">
        <v>17</v>
      </c>
      <c r="E20" s="15">
        <v>170</v>
      </c>
      <c r="F20" s="15">
        <v>0</v>
      </c>
      <c r="G20" s="16">
        <v>100</v>
      </c>
      <c r="H20" s="17">
        <f t="shared" si="0"/>
        <v>270</v>
      </c>
      <c r="I20" s="18"/>
      <c r="J20" s="18"/>
      <c r="K20" s="18"/>
      <c r="L20" s="419"/>
      <c r="M20" s="420"/>
    </row>
    <row r="21" spans="1:13" ht="15">
      <c r="A21" s="19">
        <v>21</v>
      </c>
      <c r="B21" s="34" t="s">
        <v>99</v>
      </c>
      <c r="C21" s="64"/>
      <c r="D21" s="15" t="s">
        <v>17</v>
      </c>
      <c r="E21" s="15">
        <v>5</v>
      </c>
      <c r="F21" s="15">
        <v>65</v>
      </c>
      <c r="G21" s="16">
        <v>65</v>
      </c>
      <c r="H21" s="17">
        <f t="shared" si="0"/>
        <v>135</v>
      </c>
      <c r="I21" s="18"/>
      <c r="J21" s="18"/>
      <c r="K21" s="18"/>
      <c r="L21" s="419"/>
      <c r="M21" s="420"/>
    </row>
    <row r="22" spans="1:13" ht="15">
      <c r="A22" s="19">
        <v>22</v>
      </c>
      <c r="B22" s="34" t="s">
        <v>100</v>
      </c>
      <c r="C22" s="64"/>
      <c r="D22" s="14" t="s">
        <v>17</v>
      </c>
      <c r="E22" s="15">
        <v>350</v>
      </c>
      <c r="F22" s="15">
        <v>15</v>
      </c>
      <c r="G22" s="16">
        <v>40</v>
      </c>
      <c r="H22" s="17">
        <f t="shared" si="0"/>
        <v>405</v>
      </c>
      <c r="I22" s="18"/>
      <c r="J22" s="18"/>
      <c r="K22" s="18"/>
      <c r="L22" s="419"/>
      <c r="M22" s="420"/>
    </row>
    <row r="23" spans="1:13" ht="15">
      <c r="A23" s="19">
        <v>23</v>
      </c>
      <c r="B23" s="34" t="s">
        <v>101</v>
      </c>
      <c r="C23" s="64"/>
      <c r="D23" s="14" t="s">
        <v>17</v>
      </c>
      <c r="E23" s="15">
        <v>150</v>
      </c>
      <c r="F23" s="15">
        <v>100</v>
      </c>
      <c r="G23" s="16">
        <v>100</v>
      </c>
      <c r="H23" s="17">
        <f t="shared" si="0"/>
        <v>350</v>
      </c>
      <c r="I23" s="18"/>
      <c r="J23" s="18"/>
      <c r="K23" s="18"/>
      <c r="L23" s="419"/>
      <c r="M23" s="420"/>
    </row>
    <row r="24" spans="1:13" ht="15">
      <c r="A24" s="19">
        <v>24</v>
      </c>
      <c r="B24" s="34" t="s">
        <v>102</v>
      </c>
      <c r="C24" s="64"/>
      <c r="D24" s="14" t="s">
        <v>17</v>
      </c>
      <c r="E24" s="15">
        <v>50</v>
      </c>
      <c r="F24" s="15">
        <v>130</v>
      </c>
      <c r="G24" s="16">
        <v>20</v>
      </c>
      <c r="H24" s="17">
        <f t="shared" si="0"/>
        <v>200</v>
      </c>
      <c r="I24" s="18"/>
      <c r="J24" s="18"/>
      <c r="K24" s="18"/>
      <c r="L24" s="419"/>
      <c r="M24" s="420"/>
    </row>
    <row r="25" spans="1:13" ht="15">
      <c r="A25" s="19">
        <v>25</v>
      </c>
      <c r="B25" s="34" t="s">
        <v>103</v>
      </c>
      <c r="C25" s="64"/>
      <c r="D25" s="14" t="s">
        <v>17</v>
      </c>
      <c r="E25" s="15">
        <v>70</v>
      </c>
      <c r="F25" s="15">
        <v>160</v>
      </c>
      <c r="G25" s="16">
        <v>100</v>
      </c>
      <c r="H25" s="17">
        <f t="shared" si="0"/>
        <v>330</v>
      </c>
      <c r="I25" s="18"/>
      <c r="J25" s="18"/>
      <c r="K25" s="18"/>
      <c r="L25" s="419"/>
      <c r="M25" s="420"/>
    </row>
    <row r="26" spans="1:13" ht="25.5" customHeight="1">
      <c r="A26" s="19">
        <v>26</v>
      </c>
      <c r="B26" s="20" t="s">
        <v>104</v>
      </c>
      <c r="C26" s="65"/>
      <c r="D26" s="14" t="s">
        <v>17</v>
      </c>
      <c r="E26" s="15">
        <v>200</v>
      </c>
      <c r="F26" s="15">
        <v>35</v>
      </c>
      <c r="G26" s="16">
        <v>500</v>
      </c>
      <c r="H26" s="17">
        <f t="shared" si="0"/>
        <v>735</v>
      </c>
      <c r="I26" s="18"/>
      <c r="J26" s="18"/>
      <c r="K26" s="18"/>
      <c r="L26" s="419"/>
      <c r="M26" s="420"/>
    </row>
    <row r="27" spans="1:13" s="29" customFormat="1" ht="24" customHeight="1">
      <c r="A27" s="19">
        <v>27</v>
      </c>
      <c r="B27" s="300" t="s">
        <v>105</v>
      </c>
      <c r="C27" s="300"/>
      <c r="D27" s="85" t="s">
        <v>17</v>
      </c>
      <c r="E27" s="85">
        <v>1500</v>
      </c>
      <c r="F27" s="85">
        <v>2200</v>
      </c>
      <c r="G27" s="86">
        <v>500</v>
      </c>
      <c r="H27" s="17">
        <f t="shared" si="0"/>
        <v>4200</v>
      </c>
      <c r="I27" s="188"/>
      <c r="J27" s="187"/>
      <c r="K27" s="187"/>
      <c r="L27" s="419"/>
      <c r="M27" s="420"/>
    </row>
    <row r="28" spans="1:13" s="29" customFormat="1" ht="25.5" customHeight="1">
      <c r="A28" s="19">
        <v>28</v>
      </c>
      <c r="B28" s="300" t="s">
        <v>106</v>
      </c>
      <c r="C28" s="300"/>
      <c r="D28" s="85" t="s">
        <v>17</v>
      </c>
      <c r="E28" s="85">
        <v>400</v>
      </c>
      <c r="F28" s="85">
        <v>2800</v>
      </c>
      <c r="G28" s="86">
        <v>500</v>
      </c>
      <c r="H28" s="17">
        <f t="shared" si="0"/>
        <v>3700</v>
      </c>
      <c r="I28" s="188"/>
      <c r="J28" s="187"/>
      <c r="K28" s="187"/>
      <c r="L28" s="419"/>
      <c r="M28" s="420"/>
    </row>
    <row r="29" spans="1:13" ht="28.5">
      <c r="A29" s="19">
        <v>29</v>
      </c>
      <c r="B29" s="34" t="s">
        <v>107</v>
      </c>
      <c r="C29" s="64"/>
      <c r="D29" s="14" t="s">
        <v>17</v>
      </c>
      <c r="E29" s="15">
        <v>250</v>
      </c>
      <c r="F29" s="15">
        <v>120</v>
      </c>
      <c r="G29" s="16">
        <v>360</v>
      </c>
      <c r="H29" s="17">
        <f t="shared" si="0"/>
        <v>730</v>
      </c>
      <c r="I29" s="18"/>
      <c r="J29" s="18"/>
      <c r="K29" s="18"/>
      <c r="L29" s="419"/>
      <c r="M29" s="420"/>
    </row>
    <row r="30" spans="1:13" ht="15">
      <c r="A30" s="19">
        <v>30</v>
      </c>
      <c r="B30" s="12" t="s">
        <v>108</v>
      </c>
      <c r="C30" s="13"/>
      <c r="D30" s="15" t="s">
        <v>17</v>
      </c>
      <c r="E30" s="15">
        <v>80</v>
      </c>
      <c r="F30" s="15">
        <v>45</v>
      </c>
      <c r="G30" s="16">
        <v>100</v>
      </c>
      <c r="H30" s="17">
        <f t="shared" si="0"/>
        <v>225</v>
      </c>
      <c r="I30" s="18"/>
      <c r="J30" s="18"/>
      <c r="K30" s="18"/>
      <c r="L30" s="419"/>
      <c r="M30" s="420"/>
    </row>
    <row r="31" spans="1:13" ht="15">
      <c r="A31" s="19">
        <v>31</v>
      </c>
      <c r="B31" s="34" t="s">
        <v>109</v>
      </c>
      <c r="C31" s="64"/>
      <c r="D31" s="14" t="s">
        <v>17</v>
      </c>
      <c r="E31" s="15">
        <v>50</v>
      </c>
      <c r="F31" s="15">
        <v>65</v>
      </c>
      <c r="G31" s="16">
        <v>20</v>
      </c>
      <c r="H31" s="17">
        <f t="shared" si="0"/>
        <v>135</v>
      </c>
      <c r="I31" s="18"/>
      <c r="J31" s="18"/>
      <c r="K31" s="18"/>
      <c r="L31" s="419"/>
      <c r="M31" s="420"/>
    </row>
    <row r="32" spans="1:13" ht="15">
      <c r="A32" s="19">
        <v>32</v>
      </c>
      <c r="B32" s="34" t="s">
        <v>110</v>
      </c>
      <c r="C32" s="64"/>
      <c r="D32" s="14" t="s">
        <v>17</v>
      </c>
      <c r="E32" s="15">
        <v>150</v>
      </c>
      <c r="F32" s="15">
        <v>35</v>
      </c>
      <c r="G32" s="16">
        <v>340</v>
      </c>
      <c r="H32" s="17">
        <f t="shared" si="0"/>
        <v>525</v>
      </c>
      <c r="I32" s="18"/>
      <c r="J32" s="18"/>
      <c r="K32" s="18"/>
      <c r="L32" s="419"/>
      <c r="M32" s="420"/>
    </row>
    <row r="33" spans="1:13" ht="15">
      <c r="A33" s="19">
        <v>33</v>
      </c>
      <c r="B33" s="414" t="s">
        <v>111</v>
      </c>
      <c r="C33" s="64"/>
      <c r="D33" s="15" t="s">
        <v>17</v>
      </c>
      <c r="E33" s="15">
        <v>200</v>
      </c>
      <c r="F33" s="15">
        <v>200</v>
      </c>
      <c r="G33" s="16">
        <v>100</v>
      </c>
      <c r="H33" s="17">
        <f t="shared" si="0"/>
        <v>500</v>
      </c>
      <c r="I33" s="18"/>
      <c r="J33" s="18"/>
      <c r="K33" s="18"/>
      <c r="L33" s="419"/>
      <c r="M33" s="420"/>
    </row>
    <row r="34" spans="1:13" ht="15">
      <c r="A34" s="19">
        <v>34</v>
      </c>
      <c r="B34" s="34" t="s">
        <v>112</v>
      </c>
      <c r="C34" s="415"/>
      <c r="D34" s="47" t="s">
        <v>15</v>
      </c>
      <c r="E34" s="176">
        <v>50</v>
      </c>
      <c r="F34" s="176">
        <v>25</v>
      </c>
      <c r="G34" s="48">
        <v>50</v>
      </c>
      <c r="H34" s="17">
        <f t="shared" si="0"/>
        <v>125</v>
      </c>
      <c r="I34" s="181"/>
      <c r="J34" s="18"/>
      <c r="K34" s="18"/>
      <c r="L34" s="419"/>
      <c r="M34" s="420"/>
    </row>
    <row r="35" spans="1:13" s="27" customFormat="1" ht="15">
      <c r="A35" s="19">
        <v>35</v>
      </c>
      <c r="B35" s="34" t="s">
        <v>74</v>
      </c>
      <c r="C35" s="66"/>
      <c r="D35" s="67" t="s">
        <v>17</v>
      </c>
      <c r="E35" s="67">
        <v>200</v>
      </c>
      <c r="F35" s="67">
        <v>0</v>
      </c>
      <c r="G35" s="68">
        <v>500</v>
      </c>
      <c r="H35" s="17">
        <f t="shared" si="0"/>
        <v>700</v>
      </c>
      <c r="I35" s="69"/>
      <c r="J35" s="18"/>
      <c r="K35" s="18"/>
      <c r="L35" s="419"/>
      <c r="M35" s="420"/>
    </row>
    <row r="36" spans="1:13" ht="15">
      <c r="A36" s="19">
        <v>36</v>
      </c>
      <c r="B36" s="416" t="s">
        <v>113</v>
      </c>
      <c r="C36" s="417"/>
      <c r="D36" s="14" t="s">
        <v>47</v>
      </c>
      <c r="E36" s="15">
        <v>0</v>
      </c>
      <c r="F36" s="15">
        <v>100</v>
      </c>
      <c r="G36" s="16">
        <v>120</v>
      </c>
      <c r="H36" s="17">
        <f t="shared" si="0"/>
        <v>220</v>
      </c>
      <c r="I36" s="18"/>
      <c r="J36" s="18"/>
      <c r="K36" s="18"/>
      <c r="L36" s="419"/>
      <c r="M36" s="420"/>
    </row>
    <row r="37" spans="1:13" ht="15">
      <c r="A37" s="19">
        <v>37</v>
      </c>
      <c r="B37" s="34" t="s">
        <v>114</v>
      </c>
      <c r="C37" s="64"/>
      <c r="D37" s="14" t="s">
        <v>17</v>
      </c>
      <c r="E37" s="15">
        <v>10</v>
      </c>
      <c r="F37" s="15">
        <v>10</v>
      </c>
      <c r="G37" s="16">
        <v>10</v>
      </c>
      <c r="H37" s="17">
        <f t="shared" si="0"/>
        <v>30</v>
      </c>
      <c r="I37" s="18"/>
      <c r="J37" s="18"/>
      <c r="K37" s="18"/>
      <c r="L37" s="419"/>
      <c r="M37" s="420"/>
    </row>
    <row r="38" spans="1:13" ht="15">
      <c r="A38" s="19">
        <v>38</v>
      </c>
      <c r="B38" s="34" t="s">
        <v>115</v>
      </c>
      <c r="C38" s="64" t="s">
        <v>116</v>
      </c>
      <c r="D38" s="14" t="s">
        <v>15</v>
      </c>
      <c r="E38" s="15">
        <v>0</v>
      </c>
      <c r="F38" s="15">
        <v>25</v>
      </c>
      <c r="G38" s="16">
        <v>0</v>
      </c>
      <c r="H38" s="17">
        <f t="shared" si="0"/>
        <v>25</v>
      </c>
      <c r="I38" s="18"/>
      <c r="J38" s="18"/>
      <c r="K38" s="18"/>
      <c r="L38" s="419"/>
      <c r="M38" s="420"/>
    </row>
    <row r="39" spans="1:13" s="27" customFormat="1" ht="15">
      <c r="A39" s="19">
        <v>39</v>
      </c>
      <c r="B39" s="34" t="s">
        <v>117</v>
      </c>
      <c r="C39" s="64"/>
      <c r="D39" s="14" t="s">
        <v>17</v>
      </c>
      <c r="E39" s="15">
        <v>10</v>
      </c>
      <c r="F39" s="15">
        <v>5</v>
      </c>
      <c r="G39" s="16">
        <v>10</v>
      </c>
      <c r="H39" s="17">
        <f t="shared" si="0"/>
        <v>25</v>
      </c>
      <c r="I39" s="18"/>
      <c r="J39" s="18"/>
      <c r="K39" s="18"/>
      <c r="L39" s="419"/>
      <c r="M39" s="420"/>
    </row>
    <row r="40" spans="1:13" ht="15">
      <c r="A40" s="19">
        <v>40</v>
      </c>
      <c r="B40" s="12" t="s">
        <v>118</v>
      </c>
      <c r="C40" s="13"/>
      <c r="D40" s="14" t="s">
        <v>17</v>
      </c>
      <c r="E40" s="15">
        <v>65</v>
      </c>
      <c r="F40" s="15">
        <v>25</v>
      </c>
      <c r="G40" s="16">
        <v>40</v>
      </c>
      <c r="H40" s="17">
        <f t="shared" si="0"/>
        <v>130</v>
      </c>
      <c r="I40" s="18"/>
      <c r="J40" s="18"/>
      <c r="K40" s="18"/>
      <c r="L40" s="419"/>
      <c r="M40" s="420"/>
    </row>
    <row r="41" spans="1:13" ht="15">
      <c r="A41" s="19">
        <v>41</v>
      </c>
      <c r="B41" s="34" t="s">
        <v>119</v>
      </c>
      <c r="C41" s="64"/>
      <c r="D41" s="14" t="s">
        <v>17</v>
      </c>
      <c r="E41" s="15">
        <v>30</v>
      </c>
      <c r="F41" s="15">
        <v>10</v>
      </c>
      <c r="G41" s="16">
        <v>5</v>
      </c>
      <c r="H41" s="17">
        <f t="shared" si="0"/>
        <v>45</v>
      </c>
      <c r="I41" s="18"/>
      <c r="J41" s="18"/>
      <c r="K41" s="18"/>
      <c r="L41" s="419"/>
      <c r="M41" s="420"/>
    </row>
    <row r="42" spans="1:13" ht="15">
      <c r="A42" s="19">
        <v>42</v>
      </c>
      <c r="B42" s="12" t="s">
        <v>120</v>
      </c>
      <c r="C42" s="13"/>
      <c r="D42" s="418" t="s">
        <v>17</v>
      </c>
      <c r="E42" s="15">
        <v>25</v>
      </c>
      <c r="F42" s="15">
        <v>25</v>
      </c>
      <c r="G42" s="16">
        <v>160</v>
      </c>
      <c r="H42" s="17">
        <f t="shared" si="0"/>
        <v>210</v>
      </c>
      <c r="I42" s="18"/>
      <c r="J42" s="18"/>
      <c r="K42" s="18"/>
      <c r="L42" s="419"/>
      <c r="M42" s="420"/>
    </row>
    <row r="43" spans="1:13" ht="15">
      <c r="A43" s="19">
        <v>43</v>
      </c>
      <c r="B43" s="34" t="s">
        <v>121</v>
      </c>
      <c r="C43" s="64"/>
      <c r="D43" s="15" t="s">
        <v>17</v>
      </c>
      <c r="E43" s="15">
        <v>1000</v>
      </c>
      <c r="F43" s="15">
        <v>500</v>
      </c>
      <c r="G43" s="16">
        <v>150</v>
      </c>
      <c r="H43" s="17">
        <f t="shared" si="0"/>
        <v>1650</v>
      </c>
      <c r="I43" s="18"/>
      <c r="J43" s="18"/>
      <c r="K43" s="18"/>
      <c r="L43" s="419"/>
      <c r="M43" s="420"/>
    </row>
    <row r="44" spans="1:13" ht="15">
      <c r="A44" s="19">
        <v>44</v>
      </c>
      <c r="B44" s="34" t="s">
        <v>122</v>
      </c>
      <c r="C44" s="64"/>
      <c r="D44" s="14" t="s">
        <v>17</v>
      </c>
      <c r="E44" s="15">
        <v>500</v>
      </c>
      <c r="F44" s="15">
        <v>250</v>
      </c>
      <c r="G44" s="16">
        <v>250</v>
      </c>
      <c r="H44" s="17">
        <f t="shared" si="0"/>
        <v>1000</v>
      </c>
      <c r="I44" s="18"/>
      <c r="J44" s="18"/>
      <c r="K44" s="18"/>
      <c r="L44" s="419"/>
      <c r="M44" s="420"/>
    </row>
    <row r="45" spans="1:13" ht="15">
      <c r="A45" s="19">
        <v>45</v>
      </c>
      <c r="B45" s="12" t="s">
        <v>123</v>
      </c>
      <c r="C45" s="13"/>
      <c r="D45" s="14" t="s">
        <v>17</v>
      </c>
      <c r="E45" s="15">
        <v>20</v>
      </c>
      <c r="F45" s="15">
        <v>10</v>
      </c>
      <c r="G45" s="16">
        <v>50</v>
      </c>
      <c r="H45" s="17">
        <f t="shared" si="0"/>
        <v>80</v>
      </c>
      <c r="I45" s="18"/>
      <c r="J45" s="18"/>
      <c r="K45" s="18"/>
      <c r="L45" s="419"/>
      <c r="M45" s="420"/>
    </row>
    <row r="46" spans="1:13" ht="21" customHeight="1">
      <c r="A46" s="19">
        <v>46</v>
      </c>
      <c r="B46" s="12" t="s">
        <v>124</v>
      </c>
      <c r="C46" s="64"/>
      <c r="D46" s="14" t="s">
        <v>17</v>
      </c>
      <c r="E46" s="15">
        <v>120</v>
      </c>
      <c r="F46" s="15">
        <v>15</v>
      </c>
      <c r="G46" s="16">
        <v>500</v>
      </c>
      <c r="H46" s="17">
        <f t="shared" si="0"/>
        <v>635</v>
      </c>
      <c r="I46" s="18"/>
      <c r="J46" s="18"/>
      <c r="K46" s="18"/>
      <c r="L46" s="419"/>
      <c r="M46" s="420"/>
    </row>
    <row r="47" spans="1:15" s="71" customFormat="1" ht="26.25" customHeight="1">
      <c r="A47" s="491" t="s">
        <v>76</v>
      </c>
      <c r="B47" s="491"/>
      <c r="C47" s="491"/>
      <c r="D47" s="491"/>
      <c r="E47" s="491"/>
      <c r="F47" s="491"/>
      <c r="G47" s="491"/>
      <c r="H47" s="491"/>
      <c r="I47" s="491"/>
      <c r="J47" s="491"/>
      <c r="K47" s="491"/>
      <c r="L47" s="70">
        <f>SUM(L3:L45)</f>
        <v>0</v>
      </c>
      <c r="M47" s="70">
        <f>SUM(M3:M46)</f>
        <v>0</v>
      </c>
      <c r="O47" s="71" t="s">
        <v>125</v>
      </c>
    </row>
    <row r="49" spans="1:13" ht="15.75" customHeight="1">
      <c r="A49" s="492" t="s">
        <v>126</v>
      </c>
      <c r="B49" s="492"/>
      <c r="C49" s="492"/>
      <c r="D49" s="492"/>
      <c r="E49" s="492"/>
      <c r="F49" s="492"/>
      <c r="G49" s="492"/>
      <c r="H49" s="492"/>
      <c r="I49" s="492"/>
      <c r="J49" s="492"/>
      <c r="K49" s="492"/>
      <c r="L49" s="492"/>
      <c r="M49" s="492"/>
    </row>
    <row r="50" spans="1:13" ht="15.75" customHeight="1">
      <c r="A50" s="493" t="s">
        <v>431</v>
      </c>
      <c r="B50" s="493"/>
      <c r="C50" s="493"/>
      <c r="D50" s="493"/>
      <c r="E50" s="493"/>
      <c r="F50" s="493"/>
      <c r="G50" s="493"/>
      <c r="H50" s="493"/>
      <c r="I50" s="493"/>
      <c r="J50" s="493"/>
      <c r="K50" s="493"/>
      <c r="L50" s="72"/>
      <c r="M50" s="72"/>
    </row>
  </sheetData>
  <sheetProtection selectLockedCells="1" selectUnlockedCells="1"/>
  <mergeCells count="4">
    <mergeCell ref="A1:M1"/>
    <mergeCell ref="A47:K47"/>
    <mergeCell ref="A49:M49"/>
    <mergeCell ref="A50:K50"/>
  </mergeCells>
  <dataValidations count="1">
    <dataValidation type="decimal" operator="greaterThan" allowBlank="1" showErrorMessage="1" sqref="I46">
      <formula1>0</formula1>
    </dataValidation>
  </dataValidation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8"/>
  <sheetViews>
    <sheetView zoomScalePageLayoutView="0" workbookViewId="0" topLeftCell="A1">
      <selection activeCell="I3" sqref="I3:M5"/>
    </sheetView>
  </sheetViews>
  <sheetFormatPr defaultColWidth="9.140625" defaultRowHeight="12.75"/>
  <cols>
    <col min="2" max="2" width="20.57421875" style="0" customWidth="1"/>
    <col min="3" max="3" width="16.00390625" style="0" customWidth="1"/>
    <col min="7" max="7" width="9.00390625" style="297" customWidth="1"/>
    <col min="12" max="12" width="13.8515625" style="0" customWidth="1"/>
    <col min="13" max="13" width="14.421875" style="0" customWidth="1"/>
  </cols>
  <sheetData>
    <row r="1" spans="1:13" s="72" customFormat="1" ht="38.25" customHeight="1">
      <c r="A1" s="487" t="s">
        <v>452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</row>
    <row r="2" spans="1:13" ht="63" customHeight="1">
      <c r="A2" s="298" t="s">
        <v>1</v>
      </c>
      <c r="B2" s="298" t="s">
        <v>2</v>
      </c>
      <c r="C2" s="159" t="s">
        <v>3</v>
      </c>
      <c r="D2" s="298" t="s">
        <v>4</v>
      </c>
      <c r="E2" s="298" t="s">
        <v>5</v>
      </c>
      <c r="F2" s="298" t="s">
        <v>6</v>
      </c>
      <c r="G2" s="299" t="s">
        <v>7</v>
      </c>
      <c r="H2" s="298" t="s">
        <v>8</v>
      </c>
      <c r="I2" s="298" t="s">
        <v>9</v>
      </c>
      <c r="J2" s="298" t="s">
        <v>10</v>
      </c>
      <c r="K2" s="298" t="s">
        <v>11</v>
      </c>
      <c r="L2" s="298" t="s">
        <v>12</v>
      </c>
      <c r="M2" s="298" t="s">
        <v>13</v>
      </c>
    </row>
    <row r="3" spans="1:16" ht="63" customHeight="1">
      <c r="A3" s="178">
        <v>1</v>
      </c>
      <c r="B3" s="300" t="s">
        <v>312</v>
      </c>
      <c r="C3" s="159"/>
      <c r="D3" s="178" t="s">
        <v>17</v>
      </c>
      <c r="E3" s="178">
        <v>0</v>
      </c>
      <c r="F3" s="178">
        <v>5</v>
      </c>
      <c r="G3" s="301">
        <v>5</v>
      </c>
      <c r="H3" s="298">
        <f>SUM(E3:G3)</f>
        <v>10</v>
      </c>
      <c r="I3" s="302"/>
      <c r="J3" s="178"/>
      <c r="K3" s="302"/>
      <c r="L3" s="478"/>
      <c r="M3" s="478"/>
      <c r="N3" s="303"/>
      <c r="O3" s="303"/>
      <c r="P3" s="303"/>
    </row>
    <row r="4" spans="1:16" ht="45">
      <c r="A4" s="85">
        <v>2</v>
      </c>
      <c r="B4" s="300" t="s">
        <v>313</v>
      </c>
      <c r="C4" s="114"/>
      <c r="D4" s="85" t="s">
        <v>17</v>
      </c>
      <c r="E4" s="85">
        <v>1</v>
      </c>
      <c r="F4" s="85">
        <v>1</v>
      </c>
      <c r="G4" s="86">
        <v>5</v>
      </c>
      <c r="H4" s="298">
        <f>SUM(E4:G4)</f>
        <v>7</v>
      </c>
      <c r="I4" s="188"/>
      <c r="J4" s="188"/>
      <c r="K4" s="188"/>
      <c r="L4" s="478"/>
      <c r="M4" s="478"/>
      <c r="N4" s="27"/>
      <c r="O4" s="27"/>
      <c r="P4" s="27"/>
    </row>
    <row r="5" spans="1:16" ht="45">
      <c r="A5" s="85">
        <v>3</v>
      </c>
      <c r="B5" s="300" t="s">
        <v>314</v>
      </c>
      <c r="C5" s="114"/>
      <c r="D5" s="85" t="s">
        <v>17</v>
      </c>
      <c r="E5" s="85">
        <v>1</v>
      </c>
      <c r="F5" s="85">
        <v>1</v>
      </c>
      <c r="G5" s="86">
        <v>5</v>
      </c>
      <c r="H5" s="298">
        <f>SUM(E5:G5)</f>
        <v>7</v>
      </c>
      <c r="I5" s="188"/>
      <c r="J5" s="188"/>
      <c r="K5" s="188"/>
      <c r="L5" s="478"/>
      <c r="M5" s="478"/>
      <c r="N5" s="27"/>
      <c r="O5" s="27"/>
      <c r="P5" s="27"/>
    </row>
    <row r="6" spans="1:16" ht="33.75" customHeight="1">
      <c r="A6" s="494" t="s">
        <v>76</v>
      </c>
      <c r="B6" s="494"/>
      <c r="C6" s="494"/>
      <c r="D6" s="494"/>
      <c r="E6" s="494"/>
      <c r="F6" s="494"/>
      <c r="G6" s="494"/>
      <c r="H6" s="494"/>
      <c r="I6" s="494"/>
      <c r="J6" s="494"/>
      <c r="K6" s="494"/>
      <c r="L6" s="77">
        <f>SUM(L3:L5)</f>
        <v>0</v>
      </c>
      <c r="M6" s="77">
        <f>SUM(M3:M5)</f>
        <v>0</v>
      </c>
      <c r="N6" s="27"/>
      <c r="O6" s="27"/>
      <c r="P6" s="27"/>
    </row>
    <row r="7" spans="1:16" ht="15.75">
      <c r="A7" s="91"/>
      <c r="B7" s="91"/>
      <c r="C7" s="91"/>
      <c r="D7" s="91"/>
      <c r="E7" s="91"/>
      <c r="F7" s="91"/>
      <c r="G7" s="304"/>
      <c r="H7" s="91"/>
      <c r="I7" s="91"/>
      <c r="J7" s="91"/>
      <c r="K7" s="91"/>
      <c r="L7" s="91"/>
      <c r="M7" s="305"/>
      <c r="N7" s="27"/>
      <c r="O7" s="27"/>
      <c r="P7" s="27"/>
    </row>
    <row r="8" spans="1:13" s="27" customFormat="1" ht="15.75">
      <c r="A8" s="493" t="s">
        <v>302</v>
      </c>
      <c r="B8" s="493"/>
      <c r="C8" s="493"/>
      <c r="D8" s="493"/>
      <c r="E8" s="493"/>
      <c r="F8" s="493"/>
      <c r="G8" s="493"/>
      <c r="H8" s="493"/>
      <c r="I8" s="493"/>
      <c r="J8" s="493"/>
      <c r="K8" s="493"/>
      <c r="L8" s="493"/>
      <c r="M8" s="91"/>
    </row>
  </sheetData>
  <sheetProtection selectLockedCells="1" selectUnlockedCells="1"/>
  <mergeCells count="3">
    <mergeCell ref="A1:M1"/>
    <mergeCell ref="A6:K6"/>
    <mergeCell ref="A8:L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61">
      <selection activeCell="C68" sqref="C68"/>
    </sheetView>
  </sheetViews>
  <sheetFormatPr defaultColWidth="9.140625" defaultRowHeight="12.75"/>
  <cols>
    <col min="1" max="1" width="9.00390625" style="1" customWidth="1"/>
    <col min="2" max="2" width="33.28125" style="0" customWidth="1"/>
    <col min="3" max="3" width="15.28125" style="0" customWidth="1"/>
    <col min="4" max="4" width="16.140625" style="0" customWidth="1"/>
    <col min="7" max="7" width="9.00390625" style="2" customWidth="1"/>
    <col min="10" max="10" width="9.140625" style="4" customWidth="1"/>
    <col min="12" max="12" width="18.8515625" style="0" customWidth="1"/>
    <col min="13" max="13" width="16.421875" style="0" customWidth="1"/>
  </cols>
  <sheetData>
    <row r="1" spans="1:13" s="91" customFormat="1" ht="39" customHeight="1">
      <c r="A1" s="487" t="s">
        <v>453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</row>
    <row r="2" spans="1:13" s="58" customFormat="1" ht="69.75" customHeight="1">
      <c r="A2" s="138" t="s">
        <v>1</v>
      </c>
      <c r="B2" s="306" t="s">
        <v>2</v>
      </c>
      <c r="C2" s="138" t="s">
        <v>150</v>
      </c>
      <c r="D2" s="138" t="s">
        <v>4</v>
      </c>
      <c r="E2" s="138" t="s">
        <v>5</v>
      </c>
      <c r="F2" s="307" t="s">
        <v>6</v>
      </c>
      <c r="G2" s="139" t="s">
        <v>7</v>
      </c>
      <c r="H2" s="138" t="s">
        <v>8</v>
      </c>
      <c r="I2" s="308" t="s">
        <v>9</v>
      </c>
      <c r="J2" s="138" t="s">
        <v>151</v>
      </c>
      <c r="K2" s="138" t="s">
        <v>11</v>
      </c>
      <c r="L2" s="138" t="s">
        <v>12</v>
      </c>
      <c r="M2" s="138" t="s">
        <v>13</v>
      </c>
    </row>
    <row r="3" spans="1:13" ht="78" customHeight="1">
      <c r="A3" s="74">
        <v>1</v>
      </c>
      <c r="B3" s="309" t="s">
        <v>315</v>
      </c>
      <c r="C3" s="310"/>
      <c r="D3" s="311" t="s">
        <v>327</v>
      </c>
      <c r="E3" s="74">
        <v>50</v>
      </c>
      <c r="F3" s="312">
        <v>20</v>
      </c>
      <c r="G3" s="313">
        <v>0</v>
      </c>
      <c r="H3" s="314">
        <f>E3+F3+G3</f>
        <v>70</v>
      </c>
      <c r="I3" s="315"/>
      <c r="J3" s="315"/>
      <c r="K3" s="315"/>
      <c r="L3" s="316"/>
      <c r="M3" s="316"/>
    </row>
    <row r="4" spans="1:13" ht="84" customHeight="1">
      <c r="A4" s="74">
        <v>2</v>
      </c>
      <c r="B4" s="309" t="s">
        <v>315</v>
      </c>
      <c r="C4" s="310"/>
      <c r="D4" s="311" t="s">
        <v>317</v>
      </c>
      <c r="E4" s="74">
        <v>0</v>
      </c>
      <c r="F4" s="312">
        <v>40</v>
      </c>
      <c r="G4" s="313">
        <v>0</v>
      </c>
      <c r="H4" s="314">
        <f aca="true" t="shared" si="0" ref="H4:H59">E4+F4+G4</f>
        <v>40</v>
      </c>
      <c r="I4" s="315"/>
      <c r="J4" s="315"/>
      <c r="K4" s="315"/>
      <c r="L4" s="316"/>
      <c r="M4" s="316"/>
    </row>
    <row r="5" spans="1:13" ht="85.5" customHeight="1">
      <c r="A5" s="74">
        <v>3</v>
      </c>
      <c r="B5" s="309" t="s">
        <v>318</v>
      </c>
      <c r="C5" s="310"/>
      <c r="D5" s="311" t="s">
        <v>319</v>
      </c>
      <c r="E5" s="74">
        <v>30</v>
      </c>
      <c r="F5" s="312">
        <v>40</v>
      </c>
      <c r="G5" s="313">
        <v>0</v>
      </c>
      <c r="H5" s="314">
        <f t="shared" si="0"/>
        <v>70</v>
      </c>
      <c r="I5" s="315"/>
      <c r="J5" s="315"/>
      <c r="K5" s="315"/>
      <c r="L5" s="316"/>
      <c r="M5" s="316"/>
    </row>
    <row r="6" spans="1:13" ht="75.75" customHeight="1">
      <c r="A6" s="74">
        <v>4</v>
      </c>
      <c r="B6" s="309" t="s">
        <v>318</v>
      </c>
      <c r="C6" s="310"/>
      <c r="D6" s="311" t="s">
        <v>317</v>
      </c>
      <c r="E6" s="74">
        <v>0</v>
      </c>
      <c r="F6" s="312">
        <v>50</v>
      </c>
      <c r="G6" s="313">
        <v>50</v>
      </c>
      <c r="H6" s="314">
        <f t="shared" si="0"/>
        <v>100</v>
      </c>
      <c r="I6" s="315"/>
      <c r="J6" s="315"/>
      <c r="K6" s="315"/>
      <c r="L6" s="316"/>
      <c r="M6" s="316"/>
    </row>
    <row r="7" spans="1:13" s="29" customFormat="1" ht="102" customHeight="1">
      <c r="A7" s="74">
        <v>5</v>
      </c>
      <c r="B7" s="309" t="s">
        <v>320</v>
      </c>
      <c r="C7" s="310"/>
      <c r="D7" s="311" t="s">
        <v>321</v>
      </c>
      <c r="E7" s="74">
        <v>20</v>
      </c>
      <c r="F7" s="312">
        <v>10</v>
      </c>
      <c r="G7" s="313">
        <v>50</v>
      </c>
      <c r="H7" s="314">
        <f t="shared" si="0"/>
        <v>80</v>
      </c>
      <c r="I7" s="315"/>
      <c r="J7" s="315"/>
      <c r="K7" s="315"/>
      <c r="L7" s="316"/>
      <c r="M7" s="316"/>
    </row>
    <row r="8" spans="1:13" s="29" customFormat="1" ht="102.75" customHeight="1">
      <c r="A8" s="74">
        <v>6</v>
      </c>
      <c r="B8" s="309" t="s">
        <v>320</v>
      </c>
      <c r="C8" s="310"/>
      <c r="D8" s="311" t="s">
        <v>317</v>
      </c>
      <c r="E8" s="74">
        <v>0</v>
      </c>
      <c r="F8" s="312">
        <v>40</v>
      </c>
      <c r="G8" s="313">
        <v>160</v>
      </c>
      <c r="H8" s="314">
        <f t="shared" si="0"/>
        <v>200</v>
      </c>
      <c r="I8" s="315"/>
      <c r="J8" s="315"/>
      <c r="K8" s="315"/>
      <c r="L8" s="316"/>
      <c r="M8" s="316"/>
    </row>
    <row r="9" spans="1:13" s="29" customFormat="1" ht="76.5" customHeight="1">
      <c r="A9" s="74">
        <v>7</v>
      </c>
      <c r="B9" s="309" t="s">
        <v>322</v>
      </c>
      <c r="C9" s="310"/>
      <c r="D9" s="311" t="s">
        <v>316</v>
      </c>
      <c r="E9" s="74">
        <v>50</v>
      </c>
      <c r="F9" s="312">
        <v>0</v>
      </c>
      <c r="G9" s="313">
        <v>800</v>
      </c>
      <c r="H9" s="314">
        <f t="shared" si="0"/>
        <v>850</v>
      </c>
      <c r="I9" s="315"/>
      <c r="J9" s="315"/>
      <c r="K9" s="315"/>
      <c r="L9" s="316"/>
      <c r="M9" s="316"/>
    </row>
    <row r="10" spans="1:13" ht="138" customHeight="1">
      <c r="A10" s="74">
        <v>8</v>
      </c>
      <c r="B10" s="309" t="s">
        <v>323</v>
      </c>
      <c r="C10" s="310"/>
      <c r="D10" s="311" t="s">
        <v>324</v>
      </c>
      <c r="E10" s="74">
        <v>60</v>
      </c>
      <c r="F10" s="312">
        <v>60</v>
      </c>
      <c r="G10" s="313">
        <v>20</v>
      </c>
      <c r="H10" s="314">
        <f t="shared" si="0"/>
        <v>140</v>
      </c>
      <c r="I10" s="315"/>
      <c r="J10" s="315"/>
      <c r="K10" s="315"/>
      <c r="L10" s="316"/>
      <c r="M10" s="316"/>
    </row>
    <row r="11" spans="1:13" ht="123" customHeight="1">
      <c r="A11" s="74">
        <v>9</v>
      </c>
      <c r="B11" s="309" t="s">
        <v>325</v>
      </c>
      <c r="C11" s="310"/>
      <c r="D11" s="311" t="s">
        <v>327</v>
      </c>
      <c r="E11" s="74">
        <v>20</v>
      </c>
      <c r="F11" s="312">
        <v>0</v>
      </c>
      <c r="G11" s="313">
        <v>20</v>
      </c>
      <c r="H11" s="314">
        <f t="shared" si="0"/>
        <v>40</v>
      </c>
      <c r="I11" s="315"/>
      <c r="J11" s="315"/>
      <c r="K11" s="315"/>
      <c r="L11" s="316"/>
      <c r="M11" s="316"/>
    </row>
    <row r="12" spans="1:13" ht="125.25" customHeight="1">
      <c r="A12" s="74">
        <v>10</v>
      </c>
      <c r="B12" s="309" t="s">
        <v>325</v>
      </c>
      <c r="C12" s="310"/>
      <c r="D12" s="311" t="s">
        <v>317</v>
      </c>
      <c r="E12" s="74">
        <v>0</v>
      </c>
      <c r="F12" s="312">
        <v>70</v>
      </c>
      <c r="G12" s="313">
        <v>60</v>
      </c>
      <c r="H12" s="314">
        <f t="shared" si="0"/>
        <v>130</v>
      </c>
      <c r="I12" s="315"/>
      <c r="J12" s="315"/>
      <c r="K12" s="315"/>
      <c r="L12" s="316"/>
      <c r="M12" s="316"/>
    </row>
    <row r="13" spans="1:13" ht="97.5" customHeight="1">
      <c r="A13" s="74">
        <v>11</v>
      </c>
      <c r="B13" s="309" t="s">
        <v>326</v>
      </c>
      <c r="C13" s="310"/>
      <c r="D13" s="311" t="s">
        <v>327</v>
      </c>
      <c r="E13" s="74">
        <v>20</v>
      </c>
      <c r="F13" s="312">
        <v>20</v>
      </c>
      <c r="G13" s="313">
        <v>10</v>
      </c>
      <c r="H13" s="314">
        <f t="shared" si="0"/>
        <v>50</v>
      </c>
      <c r="I13" s="315"/>
      <c r="J13" s="315"/>
      <c r="K13" s="315"/>
      <c r="L13" s="316"/>
      <c r="M13" s="316"/>
    </row>
    <row r="14" spans="1:13" ht="242.25">
      <c r="A14" s="74">
        <v>12</v>
      </c>
      <c r="B14" s="309" t="s">
        <v>328</v>
      </c>
      <c r="C14" s="310"/>
      <c r="D14" s="311" t="s">
        <v>329</v>
      </c>
      <c r="E14" s="74">
        <v>30</v>
      </c>
      <c r="F14" s="312">
        <v>0</v>
      </c>
      <c r="G14" s="313">
        <v>300</v>
      </c>
      <c r="H14" s="314">
        <f t="shared" si="0"/>
        <v>330</v>
      </c>
      <c r="I14" s="315"/>
      <c r="J14" s="315"/>
      <c r="K14" s="315"/>
      <c r="L14" s="316"/>
      <c r="M14" s="316"/>
    </row>
    <row r="15" spans="1:13" ht="63" customHeight="1">
      <c r="A15" s="74">
        <v>13</v>
      </c>
      <c r="B15" s="309" t="s">
        <v>330</v>
      </c>
      <c r="C15" s="317"/>
      <c r="D15" s="311" t="s">
        <v>331</v>
      </c>
      <c r="E15" s="74">
        <v>50</v>
      </c>
      <c r="F15" s="312">
        <v>5</v>
      </c>
      <c r="G15" s="313">
        <v>100</v>
      </c>
      <c r="H15" s="314">
        <f t="shared" si="0"/>
        <v>155</v>
      </c>
      <c r="I15" s="315"/>
      <c r="J15" s="315"/>
      <c r="K15" s="315"/>
      <c r="L15" s="316"/>
      <c r="M15" s="316"/>
    </row>
    <row r="16" spans="1:13" s="29" customFormat="1" ht="111.75" customHeight="1">
      <c r="A16" s="74">
        <v>14</v>
      </c>
      <c r="B16" s="309" t="s">
        <v>332</v>
      </c>
      <c r="C16" s="310"/>
      <c r="D16" s="311" t="s">
        <v>319</v>
      </c>
      <c r="E16" s="74">
        <v>20</v>
      </c>
      <c r="F16" s="312">
        <v>0</v>
      </c>
      <c r="G16" s="313">
        <v>160</v>
      </c>
      <c r="H16" s="314">
        <f t="shared" si="0"/>
        <v>180</v>
      </c>
      <c r="I16" s="315"/>
      <c r="J16" s="315"/>
      <c r="K16" s="315"/>
      <c r="L16" s="316"/>
      <c r="M16" s="316"/>
    </row>
    <row r="17" spans="1:13" ht="88.5" customHeight="1">
      <c r="A17" s="74">
        <v>15</v>
      </c>
      <c r="B17" s="309" t="s">
        <v>457</v>
      </c>
      <c r="C17" s="310"/>
      <c r="D17" s="311" t="s">
        <v>333</v>
      </c>
      <c r="E17" s="74">
        <v>400</v>
      </c>
      <c r="F17" s="312">
        <v>80</v>
      </c>
      <c r="G17" s="313">
        <v>140</v>
      </c>
      <c r="H17" s="314">
        <f t="shared" si="0"/>
        <v>620</v>
      </c>
      <c r="I17" s="315"/>
      <c r="J17" s="315"/>
      <c r="K17" s="315"/>
      <c r="L17" s="316"/>
      <c r="M17" s="316"/>
    </row>
    <row r="18" spans="1:13" ht="78" customHeight="1">
      <c r="A18" s="74">
        <v>16</v>
      </c>
      <c r="B18" s="309" t="s">
        <v>458</v>
      </c>
      <c r="C18" s="310"/>
      <c r="D18" s="311" t="s">
        <v>334</v>
      </c>
      <c r="E18" s="74">
        <v>50</v>
      </c>
      <c r="F18" s="312">
        <v>30</v>
      </c>
      <c r="G18" s="313">
        <v>0</v>
      </c>
      <c r="H18" s="314">
        <f t="shared" si="0"/>
        <v>80</v>
      </c>
      <c r="I18" s="315"/>
      <c r="J18" s="315"/>
      <c r="K18" s="315"/>
      <c r="L18" s="316"/>
      <c r="M18" s="316"/>
    </row>
    <row r="19" spans="1:13" ht="168" customHeight="1">
      <c r="A19" s="74">
        <v>17</v>
      </c>
      <c r="B19" s="309" t="s">
        <v>456</v>
      </c>
      <c r="C19" s="310"/>
      <c r="D19" s="311" t="s">
        <v>334</v>
      </c>
      <c r="E19" s="74">
        <v>100</v>
      </c>
      <c r="F19" s="312">
        <v>40</v>
      </c>
      <c r="G19" s="313">
        <v>50</v>
      </c>
      <c r="H19" s="314">
        <f t="shared" si="0"/>
        <v>190</v>
      </c>
      <c r="I19" s="315"/>
      <c r="J19" s="315"/>
      <c r="K19" s="315"/>
      <c r="L19" s="316"/>
      <c r="M19" s="316"/>
    </row>
    <row r="20" spans="1:13" ht="153">
      <c r="A20" s="74">
        <v>18</v>
      </c>
      <c r="B20" s="309" t="s">
        <v>335</v>
      </c>
      <c r="C20" s="310"/>
      <c r="D20" s="311" t="s">
        <v>317</v>
      </c>
      <c r="E20" s="74">
        <v>30</v>
      </c>
      <c r="F20" s="312">
        <v>40</v>
      </c>
      <c r="G20" s="313">
        <v>440</v>
      </c>
      <c r="H20" s="314">
        <f t="shared" si="0"/>
        <v>510</v>
      </c>
      <c r="I20" s="315"/>
      <c r="J20" s="315"/>
      <c r="K20" s="315"/>
      <c r="L20" s="316"/>
      <c r="M20" s="316"/>
    </row>
    <row r="21" spans="1:13" ht="140.25">
      <c r="A21" s="74">
        <v>19</v>
      </c>
      <c r="B21" s="309" t="s">
        <v>336</v>
      </c>
      <c r="C21" s="310"/>
      <c r="D21" s="311" t="s">
        <v>337</v>
      </c>
      <c r="E21" s="74">
        <v>50</v>
      </c>
      <c r="F21" s="312">
        <v>40</v>
      </c>
      <c r="G21" s="313">
        <v>40</v>
      </c>
      <c r="H21" s="314">
        <f t="shared" si="0"/>
        <v>130</v>
      </c>
      <c r="I21" s="315"/>
      <c r="J21" s="315"/>
      <c r="K21" s="315"/>
      <c r="L21" s="316"/>
      <c r="M21" s="316"/>
    </row>
    <row r="22" spans="1:13" ht="147.75" customHeight="1">
      <c r="A22" s="74">
        <v>20</v>
      </c>
      <c r="B22" s="309" t="s">
        <v>338</v>
      </c>
      <c r="C22" s="310"/>
      <c r="D22" s="311" t="s">
        <v>337</v>
      </c>
      <c r="E22" s="74">
        <v>50</v>
      </c>
      <c r="F22" s="312">
        <v>0</v>
      </c>
      <c r="G22" s="313">
        <v>50</v>
      </c>
      <c r="H22" s="314">
        <f t="shared" si="0"/>
        <v>100</v>
      </c>
      <c r="I22" s="315"/>
      <c r="J22" s="315"/>
      <c r="K22" s="315"/>
      <c r="L22" s="316"/>
      <c r="M22" s="316"/>
    </row>
    <row r="23" spans="1:13" ht="153">
      <c r="A23" s="74">
        <v>21</v>
      </c>
      <c r="B23" s="309" t="s">
        <v>339</v>
      </c>
      <c r="C23" s="310"/>
      <c r="D23" s="311" t="s">
        <v>334</v>
      </c>
      <c r="E23" s="74">
        <v>200</v>
      </c>
      <c r="F23" s="312">
        <v>0</v>
      </c>
      <c r="G23" s="313">
        <v>0</v>
      </c>
      <c r="H23" s="314">
        <f t="shared" si="0"/>
        <v>200</v>
      </c>
      <c r="I23" s="315"/>
      <c r="J23" s="315"/>
      <c r="K23" s="315"/>
      <c r="L23" s="316"/>
      <c r="M23" s="316"/>
    </row>
    <row r="24" spans="1:13" ht="191.25" customHeight="1">
      <c r="A24" s="74">
        <v>22</v>
      </c>
      <c r="B24" s="309" t="s">
        <v>340</v>
      </c>
      <c r="C24" s="317"/>
      <c r="D24" s="311" t="s">
        <v>341</v>
      </c>
      <c r="E24" s="74">
        <v>5</v>
      </c>
      <c r="F24" s="312">
        <v>5</v>
      </c>
      <c r="G24" s="313">
        <v>60</v>
      </c>
      <c r="H24" s="314">
        <f t="shared" si="0"/>
        <v>70</v>
      </c>
      <c r="I24" s="315"/>
      <c r="J24" s="315"/>
      <c r="K24" s="315"/>
      <c r="L24" s="316"/>
      <c r="M24" s="316"/>
    </row>
    <row r="25" spans="1:13" s="27" customFormat="1" ht="132" customHeight="1">
      <c r="A25" s="74">
        <v>23</v>
      </c>
      <c r="B25" s="318" t="s">
        <v>342</v>
      </c>
      <c r="C25" s="317"/>
      <c r="D25" s="311" t="s">
        <v>337</v>
      </c>
      <c r="E25" s="74">
        <v>5</v>
      </c>
      <c r="F25" s="312">
        <v>0</v>
      </c>
      <c r="G25" s="313">
        <v>0</v>
      </c>
      <c r="H25" s="314">
        <f t="shared" si="0"/>
        <v>5</v>
      </c>
      <c r="I25" s="315"/>
      <c r="J25" s="315"/>
      <c r="K25" s="315"/>
      <c r="L25" s="316"/>
      <c r="M25" s="316"/>
    </row>
    <row r="26" spans="1:13" ht="44.25" customHeight="1">
      <c r="A26" s="74">
        <v>24</v>
      </c>
      <c r="B26" s="309" t="s">
        <v>343</v>
      </c>
      <c r="C26" s="310"/>
      <c r="D26" s="311" t="s">
        <v>459</v>
      </c>
      <c r="E26" s="74">
        <v>20</v>
      </c>
      <c r="F26" s="312">
        <v>20</v>
      </c>
      <c r="G26" s="313">
        <v>0</v>
      </c>
      <c r="H26" s="314">
        <f t="shared" si="0"/>
        <v>40</v>
      </c>
      <c r="I26" s="315"/>
      <c r="J26" s="315"/>
      <c r="K26" s="315"/>
      <c r="L26" s="316"/>
      <c r="M26" s="316"/>
    </row>
    <row r="27" spans="1:13" ht="47.25" customHeight="1">
      <c r="A27" s="74">
        <v>25</v>
      </c>
      <c r="B27" s="309" t="s">
        <v>344</v>
      </c>
      <c r="C27" s="310"/>
      <c r="D27" s="311" t="s">
        <v>459</v>
      </c>
      <c r="E27" s="74">
        <v>50</v>
      </c>
      <c r="F27" s="312">
        <v>30</v>
      </c>
      <c r="G27" s="313">
        <v>260</v>
      </c>
      <c r="H27" s="314">
        <f t="shared" si="0"/>
        <v>340</v>
      </c>
      <c r="I27" s="315"/>
      <c r="J27" s="315"/>
      <c r="K27" s="315"/>
      <c r="L27" s="316"/>
      <c r="M27" s="316"/>
    </row>
    <row r="28" spans="1:13" ht="48" customHeight="1">
      <c r="A28" s="74">
        <v>26</v>
      </c>
      <c r="B28" s="309" t="s">
        <v>345</v>
      </c>
      <c r="C28" s="310"/>
      <c r="D28" s="311" t="s">
        <v>459</v>
      </c>
      <c r="E28" s="74">
        <v>100</v>
      </c>
      <c r="F28" s="312">
        <v>0</v>
      </c>
      <c r="G28" s="313">
        <v>0</v>
      </c>
      <c r="H28" s="314">
        <f t="shared" si="0"/>
        <v>100</v>
      </c>
      <c r="I28" s="315"/>
      <c r="J28" s="315"/>
      <c r="K28" s="315"/>
      <c r="L28" s="316"/>
      <c r="M28" s="316"/>
    </row>
    <row r="29" spans="1:13" ht="48.75" customHeight="1">
      <c r="A29" s="74">
        <v>27</v>
      </c>
      <c r="B29" s="309" t="s">
        <v>346</v>
      </c>
      <c r="C29" s="310"/>
      <c r="D29" s="311" t="s">
        <v>17</v>
      </c>
      <c r="E29" s="74">
        <v>15</v>
      </c>
      <c r="F29" s="312">
        <v>20</v>
      </c>
      <c r="G29" s="313">
        <v>25</v>
      </c>
      <c r="H29" s="314">
        <f t="shared" si="0"/>
        <v>60</v>
      </c>
      <c r="I29" s="315"/>
      <c r="J29" s="315"/>
      <c r="K29" s="315"/>
      <c r="L29" s="316"/>
      <c r="M29" s="316"/>
    </row>
    <row r="30" spans="1:13" ht="38.25">
      <c r="A30" s="74">
        <v>28</v>
      </c>
      <c r="B30" s="309" t="s">
        <v>347</v>
      </c>
      <c r="C30" s="319"/>
      <c r="D30" s="311" t="s">
        <v>17</v>
      </c>
      <c r="E30" s="74">
        <v>15</v>
      </c>
      <c r="F30" s="312">
        <v>10</v>
      </c>
      <c r="G30" s="313">
        <v>10</v>
      </c>
      <c r="H30" s="314">
        <f t="shared" si="0"/>
        <v>35</v>
      </c>
      <c r="I30" s="315"/>
      <c r="J30" s="315"/>
      <c r="K30" s="315"/>
      <c r="L30" s="316"/>
      <c r="M30" s="316"/>
    </row>
    <row r="31" spans="1:13" ht="229.5">
      <c r="A31" s="74">
        <v>29</v>
      </c>
      <c r="B31" s="309" t="s">
        <v>348</v>
      </c>
      <c r="C31" s="310"/>
      <c r="D31" s="311" t="s">
        <v>459</v>
      </c>
      <c r="E31" s="74">
        <v>20</v>
      </c>
      <c r="F31" s="312">
        <v>2</v>
      </c>
      <c r="G31" s="313">
        <v>25</v>
      </c>
      <c r="H31" s="314">
        <f t="shared" si="0"/>
        <v>47</v>
      </c>
      <c r="I31" s="315"/>
      <c r="J31" s="315"/>
      <c r="K31" s="315"/>
      <c r="L31" s="316"/>
      <c r="M31" s="316"/>
    </row>
    <row r="32" spans="1:13" s="29" customFormat="1" ht="185.25" customHeight="1">
      <c r="A32" s="74">
        <v>30</v>
      </c>
      <c r="B32" s="309" t="s">
        <v>349</v>
      </c>
      <c r="C32" s="310"/>
      <c r="D32" s="311" t="s">
        <v>459</v>
      </c>
      <c r="E32" s="74">
        <v>350</v>
      </c>
      <c r="F32" s="312">
        <v>60</v>
      </c>
      <c r="G32" s="313">
        <v>10</v>
      </c>
      <c r="H32" s="314">
        <f t="shared" si="0"/>
        <v>420</v>
      </c>
      <c r="I32" s="315"/>
      <c r="J32" s="315"/>
      <c r="K32" s="315"/>
      <c r="L32" s="316"/>
      <c r="M32" s="316"/>
    </row>
    <row r="33" spans="1:13" ht="216.75">
      <c r="A33" s="74">
        <v>31</v>
      </c>
      <c r="B33" s="309" t="s">
        <v>350</v>
      </c>
      <c r="C33" s="310"/>
      <c r="D33" s="311" t="s">
        <v>459</v>
      </c>
      <c r="E33" s="74">
        <v>10</v>
      </c>
      <c r="F33" s="312">
        <v>0</v>
      </c>
      <c r="G33" s="313">
        <v>10</v>
      </c>
      <c r="H33" s="314">
        <f t="shared" si="0"/>
        <v>20</v>
      </c>
      <c r="I33" s="315"/>
      <c r="J33" s="315"/>
      <c r="K33" s="315"/>
      <c r="L33" s="316"/>
      <c r="M33" s="316"/>
    </row>
    <row r="34" spans="1:13" ht="140.25" customHeight="1">
      <c r="A34" s="74">
        <v>32</v>
      </c>
      <c r="B34" s="309" t="s">
        <v>351</v>
      </c>
      <c r="C34" s="310"/>
      <c r="D34" s="311" t="s">
        <v>459</v>
      </c>
      <c r="E34" s="74">
        <v>100</v>
      </c>
      <c r="F34" s="312">
        <v>30</v>
      </c>
      <c r="G34" s="313">
        <v>5</v>
      </c>
      <c r="H34" s="314">
        <f t="shared" si="0"/>
        <v>135</v>
      </c>
      <c r="I34" s="315"/>
      <c r="J34" s="315"/>
      <c r="K34" s="315"/>
      <c r="L34" s="316"/>
      <c r="M34" s="316"/>
    </row>
    <row r="35" spans="1:13" ht="89.25" customHeight="1">
      <c r="A35" s="74">
        <v>33</v>
      </c>
      <c r="B35" s="309" t="s">
        <v>352</v>
      </c>
      <c r="C35" s="310"/>
      <c r="D35" s="311" t="s">
        <v>459</v>
      </c>
      <c r="E35" s="74">
        <v>100</v>
      </c>
      <c r="F35" s="312">
        <v>50</v>
      </c>
      <c r="G35" s="313">
        <v>0</v>
      </c>
      <c r="H35" s="314">
        <f t="shared" si="0"/>
        <v>150</v>
      </c>
      <c r="I35" s="315"/>
      <c r="J35" s="315"/>
      <c r="K35" s="315"/>
      <c r="L35" s="316"/>
      <c r="M35" s="316"/>
    </row>
    <row r="36" spans="1:13" s="29" customFormat="1" ht="134.25" customHeight="1">
      <c r="A36" s="74">
        <v>34</v>
      </c>
      <c r="B36" s="309" t="s">
        <v>353</v>
      </c>
      <c r="C36" s="310"/>
      <c r="D36" s="311" t="s">
        <v>459</v>
      </c>
      <c r="E36" s="74">
        <v>0</v>
      </c>
      <c r="F36" s="312">
        <v>100</v>
      </c>
      <c r="G36" s="313">
        <v>650</v>
      </c>
      <c r="H36" s="314">
        <f t="shared" si="0"/>
        <v>750</v>
      </c>
      <c r="I36" s="315"/>
      <c r="J36" s="315"/>
      <c r="K36" s="315"/>
      <c r="L36" s="316"/>
      <c r="M36" s="316"/>
    </row>
    <row r="37" spans="1:13" s="29" customFormat="1" ht="112.5" customHeight="1">
      <c r="A37" s="74">
        <v>35</v>
      </c>
      <c r="B37" s="309" t="s">
        <v>354</v>
      </c>
      <c r="C37" s="310"/>
      <c r="D37" s="311" t="s">
        <v>459</v>
      </c>
      <c r="E37" s="74">
        <v>100</v>
      </c>
      <c r="F37" s="312">
        <v>30</v>
      </c>
      <c r="G37" s="313">
        <v>150</v>
      </c>
      <c r="H37" s="314">
        <f t="shared" si="0"/>
        <v>280</v>
      </c>
      <c r="I37" s="315"/>
      <c r="J37" s="315"/>
      <c r="K37" s="315"/>
      <c r="L37" s="316"/>
      <c r="M37" s="316"/>
    </row>
    <row r="38" spans="1:13" ht="60" customHeight="1">
      <c r="A38" s="74">
        <v>36</v>
      </c>
      <c r="B38" s="309" t="s">
        <v>499</v>
      </c>
      <c r="C38" s="310"/>
      <c r="D38" s="311" t="s">
        <v>459</v>
      </c>
      <c r="E38" s="74">
        <v>0</v>
      </c>
      <c r="F38" s="312">
        <v>150</v>
      </c>
      <c r="G38" s="313">
        <v>150</v>
      </c>
      <c r="H38" s="314">
        <f t="shared" si="0"/>
        <v>300</v>
      </c>
      <c r="I38" s="315"/>
      <c r="J38" s="315"/>
      <c r="K38" s="315"/>
      <c r="L38" s="316"/>
      <c r="M38" s="316"/>
    </row>
    <row r="39" spans="1:13" ht="61.5" customHeight="1">
      <c r="A39" s="74">
        <v>37</v>
      </c>
      <c r="B39" s="309" t="s">
        <v>500</v>
      </c>
      <c r="C39" s="310"/>
      <c r="D39" s="311" t="s">
        <v>459</v>
      </c>
      <c r="E39" s="74">
        <v>200</v>
      </c>
      <c r="F39" s="312">
        <v>80</v>
      </c>
      <c r="G39" s="313">
        <v>820</v>
      </c>
      <c r="H39" s="314">
        <f t="shared" si="0"/>
        <v>1100</v>
      </c>
      <c r="I39" s="315"/>
      <c r="J39" s="315"/>
      <c r="K39" s="315"/>
      <c r="L39" s="316"/>
      <c r="M39" s="316"/>
    </row>
    <row r="40" spans="1:13" ht="102">
      <c r="A40" s="74">
        <v>38</v>
      </c>
      <c r="B40" s="309" t="s">
        <v>355</v>
      </c>
      <c r="C40" s="310"/>
      <c r="D40" s="311" t="s">
        <v>317</v>
      </c>
      <c r="E40" s="74">
        <v>400</v>
      </c>
      <c r="F40" s="312">
        <v>150</v>
      </c>
      <c r="G40" s="313">
        <v>120</v>
      </c>
      <c r="H40" s="314">
        <f t="shared" si="0"/>
        <v>670</v>
      </c>
      <c r="I40" s="315"/>
      <c r="J40" s="315"/>
      <c r="K40" s="315"/>
      <c r="L40" s="316"/>
      <c r="M40" s="316"/>
    </row>
    <row r="41" spans="1:13" ht="111.75" customHeight="1">
      <c r="A41" s="74">
        <v>39</v>
      </c>
      <c r="B41" s="309" t="s">
        <v>356</v>
      </c>
      <c r="C41" s="310"/>
      <c r="D41" s="311" t="s">
        <v>317</v>
      </c>
      <c r="E41" s="74">
        <v>400</v>
      </c>
      <c r="F41" s="312">
        <v>150</v>
      </c>
      <c r="G41" s="313">
        <v>12</v>
      </c>
      <c r="H41" s="314">
        <f t="shared" si="0"/>
        <v>562</v>
      </c>
      <c r="I41" s="315"/>
      <c r="J41" s="315"/>
      <c r="K41" s="315"/>
      <c r="L41" s="316"/>
      <c r="M41" s="316"/>
    </row>
    <row r="42" spans="1:13" ht="153">
      <c r="A42" s="74">
        <v>40</v>
      </c>
      <c r="B42" s="320" t="s">
        <v>357</v>
      </c>
      <c r="C42" s="310"/>
      <c r="D42" s="311" t="s">
        <v>317</v>
      </c>
      <c r="E42" s="74">
        <v>200</v>
      </c>
      <c r="F42" s="312">
        <v>0</v>
      </c>
      <c r="G42" s="313">
        <v>48</v>
      </c>
      <c r="H42" s="314">
        <f t="shared" si="0"/>
        <v>248</v>
      </c>
      <c r="I42" s="315"/>
      <c r="J42" s="315"/>
      <c r="K42" s="315"/>
      <c r="L42" s="316"/>
      <c r="M42" s="316"/>
    </row>
    <row r="43" spans="1:13" ht="89.25" customHeight="1">
      <c r="A43" s="74">
        <v>41</v>
      </c>
      <c r="B43" s="309" t="s">
        <v>358</v>
      </c>
      <c r="C43" s="310"/>
      <c r="D43" s="311" t="s">
        <v>317</v>
      </c>
      <c r="E43" s="74">
        <v>20</v>
      </c>
      <c r="F43" s="312">
        <v>0</v>
      </c>
      <c r="G43" s="313">
        <v>24</v>
      </c>
      <c r="H43" s="314">
        <f t="shared" si="0"/>
        <v>44</v>
      </c>
      <c r="I43" s="315"/>
      <c r="J43" s="315"/>
      <c r="K43" s="315"/>
      <c r="L43" s="316"/>
      <c r="M43" s="316"/>
    </row>
    <row r="44" spans="1:13" ht="89.25">
      <c r="A44" s="74">
        <v>42</v>
      </c>
      <c r="B44" s="309" t="s">
        <v>359</v>
      </c>
      <c r="C44" s="310"/>
      <c r="D44" s="311" t="s">
        <v>317</v>
      </c>
      <c r="E44" s="74">
        <v>40</v>
      </c>
      <c r="F44" s="312">
        <v>0</v>
      </c>
      <c r="G44" s="313">
        <v>48</v>
      </c>
      <c r="H44" s="314">
        <f t="shared" si="0"/>
        <v>88</v>
      </c>
      <c r="I44" s="315"/>
      <c r="J44" s="315"/>
      <c r="K44" s="315"/>
      <c r="L44" s="316"/>
      <c r="M44" s="316"/>
    </row>
    <row r="45" spans="1:13" ht="102" customHeight="1">
      <c r="A45" s="74">
        <v>43</v>
      </c>
      <c r="B45" s="309" t="s">
        <v>360</v>
      </c>
      <c r="C45" s="310"/>
      <c r="D45" s="311" t="s">
        <v>317</v>
      </c>
      <c r="E45" s="74">
        <v>40</v>
      </c>
      <c r="F45" s="312">
        <v>0</v>
      </c>
      <c r="G45" s="313">
        <v>0</v>
      </c>
      <c r="H45" s="314">
        <f t="shared" si="0"/>
        <v>40</v>
      </c>
      <c r="I45" s="315"/>
      <c r="J45" s="315"/>
      <c r="K45" s="315"/>
      <c r="L45" s="316"/>
      <c r="M45" s="316"/>
    </row>
    <row r="46" spans="1:13" ht="102" customHeight="1">
      <c r="A46" s="74">
        <v>44</v>
      </c>
      <c r="B46" s="309" t="s">
        <v>361</v>
      </c>
      <c r="C46" s="310"/>
      <c r="D46" s="311" t="s">
        <v>317</v>
      </c>
      <c r="E46" s="74">
        <v>20</v>
      </c>
      <c r="F46" s="312">
        <v>0</v>
      </c>
      <c r="G46" s="313">
        <v>0</v>
      </c>
      <c r="H46" s="314">
        <f t="shared" si="0"/>
        <v>20</v>
      </c>
      <c r="I46" s="315"/>
      <c r="J46" s="315"/>
      <c r="K46" s="315"/>
      <c r="L46" s="316"/>
      <c r="M46" s="316"/>
    </row>
    <row r="47" spans="1:13" ht="137.25" customHeight="1">
      <c r="A47" s="74">
        <v>45</v>
      </c>
      <c r="B47" s="309" t="s">
        <v>362</v>
      </c>
      <c r="C47" s="310"/>
      <c r="D47" s="311" t="s">
        <v>317</v>
      </c>
      <c r="E47" s="74">
        <v>40</v>
      </c>
      <c r="F47" s="312">
        <v>0</v>
      </c>
      <c r="G47" s="313">
        <v>0</v>
      </c>
      <c r="H47" s="314">
        <f t="shared" si="0"/>
        <v>40</v>
      </c>
      <c r="I47" s="315"/>
      <c r="J47" s="315"/>
      <c r="K47" s="315"/>
      <c r="L47" s="316"/>
      <c r="M47" s="316"/>
    </row>
    <row r="48" spans="1:13" ht="98.25" customHeight="1">
      <c r="A48" s="74">
        <v>46</v>
      </c>
      <c r="B48" s="309" t="s">
        <v>363</v>
      </c>
      <c r="C48" s="310"/>
      <c r="D48" s="311" t="s">
        <v>317</v>
      </c>
      <c r="E48" s="74">
        <v>20</v>
      </c>
      <c r="F48" s="312">
        <v>0</v>
      </c>
      <c r="G48" s="313">
        <v>0</v>
      </c>
      <c r="H48" s="314">
        <f t="shared" si="0"/>
        <v>20</v>
      </c>
      <c r="I48" s="315"/>
      <c r="J48" s="315"/>
      <c r="K48" s="315"/>
      <c r="L48" s="316"/>
      <c r="M48" s="316"/>
    </row>
    <row r="49" spans="1:13" ht="76.5" customHeight="1">
      <c r="A49" s="74">
        <v>47</v>
      </c>
      <c r="B49" s="309" t="s">
        <v>364</v>
      </c>
      <c r="C49" s="310"/>
      <c r="D49" s="311" t="s">
        <v>317</v>
      </c>
      <c r="E49" s="74">
        <v>40</v>
      </c>
      <c r="F49" s="312">
        <v>0</v>
      </c>
      <c r="G49" s="313">
        <v>0</v>
      </c>
      <c r="H49" s="314">
        <f t="shared" si="0"/>
        <v>40</v>
      </c>
      <c r="I49" s="315"/>
      <c r="J49" s="315"/>
      <c r="K49" s="315"/>
      <c r="L49" s="316"/>
      <c r="M49" s="316"/>
    </row>
    <row r="50" spans="1:13" ht="114" customHeight="1">
      <c r="A50" s="74">
        <v>48</v>
      </c>
      <c r="B50" s="321" t="s">
        <v>365</v>
      </c>
      <c r="C50" s="310"/>
      <c r="D50" s="311" t="s">
        <v>366</v>
      </c>
      <c r="E50" s="74">
        <v>5</v>
      </c>
      <c r="F50" s="312">
        <v>0</v>
      </c>
      <c r="G50" s="313">
        <v>5</v>
      </c>
      <c r="H50" s="314">
        <f t="shared" si="0"/>
        <v>10</v>
      </c>
      <c r="I50" s="315"/>
      <c r="J50" s="315"/>
      <c r="K50" s="315"/>
      <c r="L50" s="316"/>
      <c r="M50" s="316"/>
    </row>
    <row r="51" spans="1:13" s="26" customFormat="1" ht="116.25" customHeight="1">
      <c r="A51" s="74">
        <v>49</v>
      </c>
      <c r="B51" s="322" t="s">
        <v>367</v>
      </c>
      <c r="C51" s="323"/>
      <c r="D51" s="311" t="s">
        <v>317</v>
      </c>
      <c r="E51" s="74">
        <v>10</v>
      </c>
      <c r="F51" s="312">
        <v>0</v>
      </c>
      <c r="G51" s="313">
        <v>0</v>
      </c>
      <c r="H51" s="314">
        <f t="shared" si="0"/>
        <v>10</v>
      </c>
      <c r="I51" s="315"/>
      <c r="J51" s="315"/>
      <c r="K51" s="315"/>
      <c r="L51" s="316"/>
      <c r="M51" s="316"/>
    </row>
    <row r="52" spans="1:13" s="26" customFormat="1" ht="140.25" customHeight="1">
      <c r="A52" s="74">
        <v>50</v>
      </c>
      <c r="B52" s="322" t="s">
        <v>368</v>
      </c>
      <c r="C52" s="323"/>
      <c r="D52" s="311" t="s">
        <v>317</v>
      </c>
      <c r="E52" s="74">
        <v>10</v>
      </c>
      <c r="F52" s="312">
        <v>0</v>
      </c>
      <c r="G52" s="313">
        <v>0</v>
      </c>
      <c r="H52" s="314">
        <f t="shared" si="0"/>
        <v>10</v>
      </c>
      <c r="I52" s="315"/>
      <c r="J52" s="315"/>
      <c r="K52" s="315"/>
      <c r="L52" s="316"/>
      <c r="M52" s="316"/>
    </row>
    <row r="53" spans="1:13" ht="76.5" customHeight="1">
      <c r="A53" s="74">
        <v>51</v>
      </c>
      <c r="B53" s="324" t="s">
        <v>369</v>
      </c>
      <c r="C53" s="325"/>
      <c r="D53" s="311" t="s">
        <v>370</v>
      </c>
      <c r="E53" s="74">
        <v>100</v>
      </c>
      <c r="F53" s="312">
        <v>0</v>
      </c>
      <c r="G53" s="313">
        <v>0</v>
      </c>
      <c r="H53" s="314">
        <f t="shared" si="0"/>
        <v>100</v>
      </c>
      <c r="I53" s="315"/>
      <c r="J53" s="315"/>
      <c r="K53" s="315"/>
      <c r="L53" s="316"/>
      <c r="M53" s="316"/>
    </row>
    <row r="54" spans="1:13" ht="73.5" customHeight="1">
      <c r="A54" s="74">
        <v>52</v>
      </c>
      <c r="B54" s="309" t="s">
        <v>371</v>
      </c>
      <c r="C54" s="325"/>
      <c r="D54" s="311" t="s">
        <v>370</v>
      </c>
      <c r="E54" s="74">
        <v>60</v>
      </c>
      <c r="F54" s="312">
        <v>0</v>
      </c>
      <c r="G54" s="313">
        <v>10</v>
      </c>
      <c r="H54" s="314">
        <f t="shared" si="0"/>
        <v>70</v>
      </c>
      <c r="I54" s="315"/>
      <c r="J54" s="315"/>
      <c r="K54" s="315"/>
      <c r="L54" s="316"/>
      <c r="M54" s="316"/>
    </row>
    <row r="55" spans="1:13" ht="116.25" customHeight="1">
      <c r="A55" s="74">
        <v>53</v>
      </c>
      <c r="B55" s="321" t="s">
        <v>372</v>
      </c>
      <c r="C55" s="326"/>
      <c r="D55" s="311" t="s">
        <v>373</v>
      </c>
      <c r="E55" s="74">
        <v>4</v>
      </c>
      <c r="F55" s="312">
        <v>0</v>
      </c>
      <c r="G55" s="313">
        <v>0</v>
      </c>
      <c r="H55" s="314">
        <f t="shared" si="0"/>
        <v>4</v>
      </c>
      <c r="I55" s="315"/>
      <c r="J55" s="315"/>
      <c r="K55" s="315"/>
      <c r="L55" s="316"/>
      <c r="M55" s="316"/>
    </row>
    <row r="56" spans="1:13" s="27" customFormat="1" ht="124.5" customHeight="1">
      <c r="A56" s="327">
        <v>54</v>
      </c>
      <c r="B56" s="322" t="s">
        <v>454</v>
      </c>
      <c r="C56" s="21"/>
      <c r="D56" s="479" t="s">
        <v>370</v>
      </c>
      <c r="E56" s="74">
        <v>20</v>
      </c>
      <c r="F56" s="312">
        <v>0</v>
      </c>
      <c r="G56" s="313">
        <v>0</v>
      </c>
      <c r="H56" s="314">
        <f t="shared" si="0"/>
        <v>20</v>
      </c>
      <c r="I56" s="315"/>
      <c r="J56" s="315"/>
      <c r="K56" s="315"/>
      <c r="L56" s="316"/>
      <c r="M56" s="316"/>
    </row>
    <row r="57" spans="1:13" s="27" customFormat="1" ht="124.5" customHeight="1">
      <c r="A57" s="74">
        <v>55</v>
      </c>
      <c r="B57" s="324" t="s">
        <v>455</v>
      </c>
      <c r="C57" s="480"/>
      <c r="D57" s="479" t="s">
        <v>370</v>
      </c>
      <c r="E57" s="74">
        <v>20</v>
      </c>
      <c r="F57" s="312">
        <v>0</v>
      </c>
      <c r="G57" s="313">
        <v>0</v>
      </c>
      <c r="H57" s="314">
        <f t="shared" si="0"/>
        <v>20</v>
      </c>
      <c r="I57" s="315"/>
      <c r="J57" s="315"/>
      <c r="K57" s="315"/>
      <c r="L57" s="316"/>
      <c r="M57" s="316"/>
    </row>
    <row r="58" spans="1:13" ht="55.5" customHeight="1">
      <c r="A58" s="74">
        <v>56</v>
      </c>
      <c r="B58" s="309" t="s">
        <v>374</v>
      </c>
      <c r="C58" s="328"/>
      <c r="D58" s="311" t="s">
        <v>459</v>
      </c>
      <c r="E58" s="74">
        <v>900</v>
      </c>
      <c r="F58" s="312">
        <v>0</v>
      </c>
      <c r="G58" s="313">
        <v>0</v>
      </c>
      <c r="H58" s="314">
        <f t="shared" si="0"/>
        <v>900</v>
      </c>
      <c r="I58" s="315"/>
      <c r="J58" s="315"/>
      <c r="K58" s="315"/>
      <c r="L58" s="316"/>
      <c r="M58" s="316"/>
    </row>
    <row r="59" spans="1:13" ht="100.5" customHeight="1">
      <c r="A59" s="74">
        <v>57</v>
      </c>
      <c r="B59" s="309" t="s">
        <v>375</v>
      </c>
      <c r="C59" s="310"/>
      <c r="D59" s="311" t="s">
        <v>459</v>
      </c>
      <c r="E59" s="74">
        <v>150</v>
      </c>
      <c r="F59" s="312">
        <v>0</v>
      </c>
      <c r="G59" s="313">
        <v>0</v>
      </c>
      <c r="H59" s="314">
        <f t="shared" si="0"/>
        <v>150</v>
      </c>
      <c r="I59" s="315"/>
      <c r="J59" s="315"/>
      <c r="K59" s="315"/>
      <c r="L59" s="316"/>
      <c r="M59" s="316"/>
    </row>
    <row r="60" spans="1:13" s="91" customFormat="1" ht="33.75" customHeight="1">
      <c r="A60" s="502" t="s">
        <v>376</v>
      </c>
      <c r="B60" s="502"/>
      <c r="C60" s="502"/>
      <c r="D60" s="502"/>
      <c r="E60" s="502"/>
      <c r="F60" s="502"/>
      <c r="G60" s="502"/>
      <c r="H60" s="502"/>
      <c r="I60" s="502"/>
      <c r="J60" s="502"/>
      <c r="K60" s="502"/>
      <c r="L60" s="49">
        <f>SUM(L3:L59)</f>
        <v>0</v>
      </c>
      <c r="M60" s="49">
        <f>SUM(M3:M59)</f>
        <v>0</v>
      </c>
    </row>
    <row r="61" spans="2:13" ht="12.75">
      <c r="B61" s="329"/>
      <c r="C61" s="329"/>
      <c r="D61" s="330"/>
      <c r="E61" s="329"/>
      <c r="F61" s="331"/>
      <c r="G61" s="332"/>
      <c r="H61" s="329"/>
      <c r="I61" s="333"/>
      <c r="J61" s="333"/>
      <c r="K61" s="329"/>
      <c r="L61" s="329"/>
      <c r="M61" s="329"/>
    </row>
    <row r="62" spans="2:13" ht="12.75">
      <c r="B62" s="329"/>
      <c r="C62" s="329"/>
      <c r="D62" s="330"/>
      <c r="E62" s="329"/>
      <c r="F62" s="331"/>
      <c r="G62" s="332"/>
      <c r="H62" s="329"/>
      <c r="I62" s="333"/>
      <c r="J62" s="333"/>
      <c r="K62" s="329"/>
      <c r="L62" s="329"/>
      <c r="M62" s="329"/>
    </row>
    <row r="63" spans="2:13" ht="250.5" customHeight="1">
      <c r="B63" s="523" t="s">
        <v>501</v>
      </c>
      <c r="C63" s="523"/>
      <c r="D63" s="523"/>
      <c r="E63" s="523"/>
      <c r="F63" s="523"/>
      <c r="G63" s="523"/>
      <c r="H63" s="523"/>
      <c r="I63" s="523"/>
      <c r="J63" s="523"/>
      <c r="K63" s="523"/>
      <c r="L63" s="523"/>
      <c r="M63" s="523"/>
    </row>
  </sheetData>
  <sheetProtection selectLockedCells="1" selectUnlockedCells="1"/>
  <mergeCells count="3">
    <mergeCell ref="A1:M1"/>
    <mergeCell ref="A60:K60"/>
    <mergeCell ref="B63:M6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I3" sqref="I3:M21"/>
    </sheetView>
  </sheetViews>
  <sheetFormatPr defaultColWidth="9.140625" defaultRowHeight="12.75"/>
  <cols>
    <col min="2" max="2" width="33.8515625" style="0" customWidth="1"/>
    <col min="7" max="7" width="9.00390625" style="2" customWidth="1"/>
    <col min="10" max="10" width="9.140625" style="4" customWidth="1"/>
    <col min="11" max="11" width="13.140625" style="0" customWidth="1"/>
    <col min="12" max="12" width="17.7109375" style="0" customWidth="1"/>
    <col min="13" max="13" width="19.7109375" style="0" customWidth="1"/>
  </cols>
  <sheetData>
    <row r="1" spans="1:13" s="334" customFormat="1" ht="42" customHeight="1">
      <c r="A1" s="524" t="s">
        <v>460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4"/>
    </row>
    <row r="2" spans="1:13" s="335" customFormat="1" ht="63">
      <c r="A2" s="138" t="s">
        <v>377</v>
      </c>
      <c r="B2" s="138" t="s">
        <v>2</v>
      </c>
      <c r="C2" s="138" t="s">
        <v>150</v>
      </c>
      <c r="D2" s="138" t="s">
        <v>4</v>
      </c>
      <c r="E2" s="138" t="s">
        <v>5</v>
      </c>
      <c r="F2" s="138" t="s">
        <v>6</v>
      </c>
      <c r="G2" s="139" t="s">
        <v>7</v>
      </c>
      <c r="H2" s="138" t="s">
        <v>8</v>
      </c>
      <c r="I2" s="138" t="s">
        <v>378</v>
      </c>
      <c r="J2" s="308" t="s">
        <v>151</v>
      </c>
      <c r="K2" s="138" t="s">
        <v>379</v>
      </c>
      <c r="L2" s="138" t="s">
        <v>380</v>
      </c>
      <c r="M2" s="298" t="s">
        <v>13</v>
      </c>
    </row>
    <row r="3" spans="1:13" ht="114.75">
      <c r="A3" s="21">
        <v>1</v>
      </c>
      <c r="B3" s="336" t="s">
        <v>381</v>
      </c>
      <c r="C3" s="337"/>
      <c r="D3" s="21" t="s">
        <v>382</v>
      </c>
      <c r="E3" s="21">
        <v>2</v>
      </c>
      <c r="F3" s="21">
        <v>0</v>
      </c>
      <c r="G3" s="22">
        <v>2</v>
      </c>
      <c r="H3" s="159">
        <f>E3+F3+G3</f>
        <v>4</v>
      </c>
      <c r="I3" s="23"/>
      <c r="J3" s="23"/>
      <c r="K3" s="338"/>
      <c r="L3" s="339"/>
      <c r="M3" s="340"/>
    </row>
    <row r="4" spans="1:13" ht="129">
      <c r="A4" s="21">
        <v>2</v>
      </c>
      <c r="B4" s="336" t="s">
        <v>383</v>
      </c>
      <c r="C4" s="337"/>
      <c r="D4" s="21" t="s">
        <v>382</v>
      </c>
      <c r="E4" s="21">
        <v>2</v>
      </c>
      <c r="F4" s="21">
        <v>0</v>
      </c>
      <c r="G4" s="22">
        <v>0</v>
      </c>
      <c r="H4" s="159">
        <f aca="true" t="shared" si="0" ref="H4:H21">E4+F4+G4</f>
        <v>2</v>
      </c>
      <c r="I4" s="23"/>
      <c r="J4" s="23"/>
      <c r="K4" s="338"/>
      <c r="L4" s="339"/>
      <c r="M4" s="340"/>
    </row>
    <row r="5" spans="1:13" ht="114.75">
      <c r="A5" s="21">
        <v>3</v>
      </c>
      <c r="B5" s="336" t="s">
        <v>384</v>
      </c>
      <c r="C5" s="337"/>
      <c r="D5" s="21" t="s">
        <v>382</v>
      </c>
      <c r="E5" s="21">
        <v>105</v>
      </c>
      <c r="F5" s="21">
        <v>12</v>
      </c>
      <c r="G5" s="22">
        <v>12</v>
      </c>
      <c r="H5" s="159">
        <f t="shared" si="0"/>
        <v>129</v>
      </c>
      <c r="I5" s="23"/>
      <c r="J5" s="23"/>
      <c r="K5" s="338"/>
      <c r="L5" s="339"/>
      <c r="M5" s="340"/>
    </row>
    <row r="6" spans="1:13" ht="114.75">
      <c r="A6" s="21">
        <v>4</v>
      </c>
      <c r="B6" s="336" t="s">
        <v>385</v>
      </c>
      <c r="C6" s="337"/>
      <c r="D6" s="21" t="s">
        <v>382</v>
      </c>
      <c r="E6" s="21">
        <v>65</v>
      </c>
      <c r="F6" s="21">
        <v>12</v>
      </c>
      <c r="G6" s="22">
        <v>3</v>
      </c>
      <c r="H6" s="159">
        <f t="shared" si="0"/>
        <v>80</v>
      </c>
      <c r="I6" s="23"/>
      <c r="J6" s="23"/>
      <c r="K6" s="338"/>
      <c r="L6" s="339"/>
      <c r="M6" s="340"/>
    </row>
    <row r="7" spans="1:13" ht="71.25">
      <c r="A7" s="21">
        <v>5</v>
      </c>
      <c r="B7" s="336" t="s">
        <v>386</v>
      </c>
      <c r="C7" s="337"/>
      <c r="D7" s="21" t="s">
        <v>387</v>
      </c>
      <c r="E7" s="21">
        <v>1</v>
      </c>
      <c r="F7" s="21">
        <v>0</v>
      </c>
      <c r="G7" s="22">
        <v>0</v>
      </c>
      <c r="H7" s="159">
        <f t="shared" si="0"/>
        <v>1</v>
      </c>
      <c r="I7" s="23"/>
      <c r="J7" s="23"/>
      <c r="K7" s="338"/>
      <c r="L7" s="339"/>
      <c r="M7" s="340"/>
    </row>
    <row r="8" spans="1:13" ht="85.5">
      <c r="A8" s="21">
        <v>6</v>
      </c>
      <c r="B8" s="336" t="s">
        <v>388</v>
      </c>
      <c r="C8" s="337"/>
      <c r="D8" s="21" t="s">
        <v>389</v>
      </c>
      <c r="E8" s="21">
        <v>1</v>
      </c>
      <c r="F8" s="21">
        <v>0</v>
      </c>
      <c r="G8" s="22">
        <v>0</v>
      </c>
      <c r="H8" s="159">
        <f t="shared" si="0"/>
        <v>1</v>
      </c>
      <c r="I8" s="23"/>
      <c r="J8" s="23"/>
      <c r="K8" s="338"/>
      <c r="L8" s="339"/>
      <c r="M8" s="340"/>
    </row>
    <row r="9" spans="1:13" ht="85.5">
      <c r="A9" s="21">
        <v>7</v>
      </c>
      <c r="B9" s="336" t="s">
        <v>390</v>
      </c>
      <c r="C9" s="337"/>
      <c r="D9" s="21" t="s">
        <v>389</v>
      </c>
      <c r="E9" s="21">
        <v>0</v>
      </c>
      <c r="F9" s="21">
        <v>0</v>
      </c>
      <c r="G9" s="22">
        <v>100</v>
      </c>
      <c r="H9" s="159">
        <f t="shared" si="0"/>
        <v>100</v>
      </c>
      <c r="I9" s="23"/>
      <c r="J9" s="23"/>
      <c r="K9" s="338"/>
      <c r="L9" s="339"/>
      <c r="M9" s="340"/>
    </row>
    <row r="10" spans="1:13" s="29" customFormat="1" ht="57">
      <c r="A10" s="21">
        <v>8</v>
      </c>
      <c r="B10" s="336" t="s">
        <v>391</v>
      </c>
      <c r="C10" s="337"/>
      <c r="D10" s="21" t="s">
        <v>392</v>
      </c>
      <c r="E10" s="21">
        <v>1</v>
      </c>
      <c r="F10" s="21">
        <v>0</v>
      </c>
      <c r="G10" s="22">
        <v>0</v>
      </c>
      <c r="H10" s="159">
        <f t="shared" si="0"/>
        <v>1</v>
      </c>
      <c r="I10" s="23"/>
      <c r="J10" s="23"/>
      <c r="K10" s="338"/>
      <c r="L10" s="339"/>
      <c r="M10" s="340"/>
    </row>
    <row r="11" spans="1:13" s="344" customFormat="1" ht="44.25">
      <c r="A11" s="21">
        <v>9</v>
      </c>
      <c r="B11" s="341" t="s">
        <v>393</v>
      </c>
      <c r="C11" s="342"/>
      <c r="D11" s="11" t="s">
        <v>17</v>
      </c>
      <c r="E11" s="11">
        <v>120</v>
      </c>
      <c r="F11" s="11">
        <v>20</v>
      </c>
      <c r="G11" s="343">
        <v>0</v>
      </c>
      <c r="H11" s="159">
        <f t="shared" si="0"/>
        <v>140</v>
      </c>
      <c r="I11" s="75"/>
      <c r="J11" s="23"/>
      <c r="K11" s="338"/>
      <c r="L11" s="339"/>
      <c r="M11" s="340"/>
    </row>
    <row r="12" spans="1:13" s="27" customFormat="1" ht="28.5">
      <c r="A12" s="21">
        <v>10</v>
      </c>
      <c r="B12" s="336" t="s">
        <v>394</v>
      </c>
      <c r="C12" s="342"/>
      <c r="D12" s="11" t="s">
        <v>17</v>
      </c>
      <c r="E12" s="21">
        <v>40</v>
      </c>
      <c r="F12" s="21">
        <v>2</v>
      </c>
      <c r="G12" s="343">
        <v>80</v>
      </c>
      <c r="H12" s="159">
        <f t="shared" si="0"/>
        <v>122</v>
      </c>
      <c r="I12" s="23"/>
      <c r="J12" s="23"/>
      <c r="K12" s="338"/>
      <c r="L12" s="339"/>
      <c r="M12" s="340"/>
    </row>
    <row r="13" spans="1:13" s="27" customFormat="1" ht="28.5">
      <c r="A13" s="21">
        <v>11</v>
      </c>
      <c r="B13" s="336" t="s">
        <v>395</v>
      </c>
      <c r="C13" s="342"/>
      <c r="D13" s="11" t="s">
        <v>17</v>
      </c>
      <c r="E13" s="21">
        <v>40</v>
      </c>
      <c r="F13" s="21">
        <v>2</v>
      </c>
      <c r="G13" s="343">
        <v>15</v>
      </c>
      <c r="H13" s="159">
        <f t="shared" si="0"/>
        <v>57</v>
      </c>
      <c r="I13" s="23"/>
      <c r="J13" s="23"/>
      <c r="K13" s="338"/>
      <c r="L13" s="339"/>
      <c r="M13" s="340"/>
    </row>
    <row r="14" spans="1:13" ht="44.25">
      <c r="A14" s="21">
        <v>12</v>
      </c>
      <c r="B14" s="325" t="s">
        <v>396</v>
      </c>
      <c r="C14" s="337"/>
      <c r="D14" s="21" t="s">
        <v>47</v>
      </c>
      <c r="E14" s="21">
        <v>40</v>
      </c>
      <c r="F14" s="21">
        <v>0</v>
      </c>
      <c r="G14" s="22">
        <v>20</v>
      </c>
      <c r="H14" s="159">
        <f t="shared" si="0"/>
        <v>60</v>
      </c>
      <c r="I14" s="23"/>
      <c r="J14" s="23"/>
      <c r="K14" s="338"/>
      <c r="L14" s="339"/>
      <c r="M14" s="340"/>
    </row>
    <row r="15" spans="1:13" s="27" customFormat="1" ht="99.75">
      <c r="A15" s="21">
        <v>13</v>
      </c>
      <c r="B15" s="325" t="s">
        <v>397</v>
      </c>
      <c r="C15" s="337"/>
      <c r="D15" s="21" t="s">
        <v>382</v>
      </c>
      <c r="E15" s="21">
        <v>4</v>
      </c>
      <c r="F15" s="21">
        <v>0</v>
      </c>
      <c r="G15" s="22">
        <v>0</v>
      </c>
      <c r="H15" s="159">
        <f t="shared" si="0"/>
        <v>4</v>
      </c>
      <c r="I15" s="23"/>
      <c r="J15" s="23"/>
      <c r="K15" s="338"/>
      <c r="L15" s="339"/>
      <c r="M15" s="340"/>
    </row>
    <row r="16" spans="1:13" ht="114">
      <c r="A16" s="21">
        <v>14</v>
      </c>
      <c r="B16" s="325" t="s">
        <v>398</v>
      </c>
      <c r="C16" s="337"/>
      <c r="D16" s="21" t="s">
        <v>399</v>
      </c>
      <c r="E16" s="21">
        <v>75</v>
      </c>
      <c r="F16" s="21">
        <v>0</v>
      </c>
      <c r="G16" s="22">
        <v>0</v>
      </c>
      <c r="H16" s="159">
        <f t="shared" si="0"/>
        <v>75</v>
      </c>
      <c r="I16" s="23"/>
      <c r="J16" s="23"/>
      <c r="K16" s="338"/>
      <c r="L16" s="339"/>
      <c r="M16" s="340"/>
    </row>
    <row r="17" spans="1:13" ht="114">
      <c r="A17" s="21">
        <v>15</v>
      </c>
      <c r="B17" s="325" t="s">
        <v>400</v>
      </c>
      <c r="C17" s="337"/>
      <c r="D17" s="21" t="s">
        <v>382</v>
      </c>
      <c r="E17" s="21">
        <v>40</v>
      </c>
      <c r="F17" s="21">
        <v>0</v>
      </c>
      <c r="G17" s="22">
        <v>0</v>
      </c>
      <c r="H17" s="159">
        <f t="shared" si="0"/>
        <v>40</v>
      </c>
      <c r="I17" s="23"/>
      <c r="J17" s="23"/>
      <c r="K17" s="338"/>
      <c r="L17" s="339"/>
      <c r="M17" s="340"/>
    </row>
    <row r="18" spans="1:13" ht="28.5">
      <c r="A18" s="21">
        <v>16</v>
      </c>
      <c r="B18" s="325" t="s">
        <v>401</v>
      </c>
      <c r="C18" s="337"/>
      <c r="D18" s="21" t="s">
        <v>402</v>
      </c>
      <c r="E18" s="21">
        <v>150</v>
      </c>
      <c r="F18" s="21">
        <v>0</v>
      </c>
      <c r="G18" s="22">
        <v>0</v>
      </c>
      <c r="H18" s="159">
        <f t="shared" si="0"/>
        <v>150</v>
      </c>
      <c r="I18" s="23"/>
      <c r="J18" s="23"/>
      <c r="K18" s="338"/>
      <c r="L18" s="339"/>
      <c r="M18" s="340"/>
    </row>
    <row r="19" spans="1:13" ht="28.5">
      <c r="A19" s="345">
        <v>17</v>
      </c>
      <c r="B19" s="346" t="s">
        <v>403</v>
      </c>
      <c r="C19" s="347"/>
      <c r="D19" s="345" t="s">
        <v>404</v>
      </c>
      <c r="E19" s="345">
        <v>50</v>
      </c>
      <c r="F19" s="345">
        <v>0</v>
      </c>
      <c r="G19" s="348">
        <v>10</v>
      </c>
      <c r="H19" s="159">
        <f t="shared" si="0"/>
        <v>60</v>
      </c>
      <c r="I19" s="349"/>
      <c r="J19" s="23"/>
      <c r="K19" s="338"/>
      <c r="L19" s="339"/>
      <c r="M19" s="340"/>
    </row>
    <row r="20" spans="1:13" ht="42.75">
      <c r="A20" s="21">
        <v>18</v>
      </c>
      <c r="B20" s="325" t="s">
        <v>405</v>
      </c>
      <c r="C20" s="337"/>
      <c r="D20" s="21" t="s">
        <v>17</v>
      </c>
      <c r="E20" s="21">
        <v>60</v>
      </c>
      <c r="F20" s="21">
        <v>0</v>
      </c>
      <c r="G20" s="22">
        <v>12</v>
      </c>
      <c r="H20" s="159">
        <f t="shared" si="0"/>
        <v>72</v>
      </c>
      <c r="I20" s="23"/>
      <c r="J20" s="23"/>
      <c r="K20" s="338"/>
      <c r="L20" s="339"/>
      <c r="M20" s="340"/>
    </row>
    <row r="21" spans="1:13" ht="28.5">
      <c r="A21" s="21">
        <v>19</v>
      </c>
      <c r="B21" s="325" t="s">
        <v>406</v>
      </c>
      <c r="C21" s="337"/>
      <c r="D21" s="21" t="s">
        <v>17</v>
      </c>
      <c r="E21" s="21">
        <v>15</v>
      </c>
      <c r="F21" s="21">
        <v>0</v>
      </c>
      <c r="G21" s="22">
        <v>10</v>
      </c>
      <c r="H21" s="159">
        <f t="shared" si="0"/>
        <v>25</v>
      </c>
      <c r="I21" s="23"/>
      <c r="J21" s="23"/>
      <c r="K21" s="338"/>
      <c r="L21" s="339"/>
      <c r="M21" s="340"/>
    </row>
    <row r="22" spans="1:13" ht="41.25" customHeight="1">
      <c r="A22" s="503" t="s">
        <v>76</v>
      </c>
      <c r="B22" s="503"/>
      <c r="C22" s="503"/>
      <c r="D22" s="503"/>
      <c r="E22" s="503"/>
      <c r="F22" s="503"/>
      <c r="G22" s="503"/>
      <c r="H22" s="503"/>
      <c r="I22" s="503"/>
      <c r="J22" s="503"/>
      <c r="K22" s="503"/>
      <c r="L22" s="350">
        <f>SUM(L3:L21)</f>
        <v>0</v>
      </c>
      <c r="M22" s="350">
        <f>SUM(M3:M21)</f>
        <v>0</v>
      </c>
    </row>
  </sheetData>
  <sheetProtection selectLockedCells="1" selectUnlockedCells="1"/>
  <mergeCells count="2">
    <mergeCell ref="A1:M1"/>
    <mergeCell ref="A22:K2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zoomScale="75" zoomScaleNormal="75" zoomScalePageLayoutView="0" workbookViewId="0" topLeftCell="A1">
      <selection activeCell="I3" sqref="I3:N14"/>
    </sheetView>
  </sheetViews>
  <sheetFormatPr defaultColWidth="10.8515625" defaultRowHeight="12.75"/>
  <cols>
    <col min="1" max="1" width="5.00390625" style="0" customWidth="1"/>
    <col min="2" max="2" width="42.140625" style="0" customWidth="1"/>
    <col min="3" max="3" width="14.57421875" style="0" customWidth="1"/>
    <col min="4" max="4" width="6.28125" style="0" customWidth="1"/>
    <col min="5" max="6" width="9.57421875" style="0" customWidth="1"/>
    <col min="7" max="7" width="9.57421875" style="27" customWidth="1"/>
    <col min="8" max="8" width="17.7109375" style="0" customWidth="1"/>
    <col min="9" max="9" width="17.8515625" style="0" customWidth="1"/>
    <col min="10" max="10" width="0" style="0" hidden="1" customWidth="1"/>
    <col min="11" max="11" width="13.140625" style="4" customWidth="1"/>
    <col min="12" max="12" width="13.8515625" style="0" customWidth="1"/>
    <col min="13" max="13" width="19.421875" style="0" customWidth="1"/>
    <col min="14" max="14" width="21.28125" style="0" customWidth="1"/>
  </cols>
  <sheetData>
    <row r="1" spans="1:14" s="214" customFormat="1" ht="36" customHeight="1">
      <c r="A1" s="525" t="s">
        <v>461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</row>
    <row r="2" spans="1:14" s="27" customFormat="1" ht="72">
      <c r="A2" s="117" t="s">
        <v>1</v>
      </c>
      <c r="B2" s="117" t="s">
        <v>2</v>
      </c>
      <c r="C2" s="117" t="s">
        <v>3</v>
      </c>
      <c r="D2" s="117" t="s">
        <v>4</v>
      </c>
      <c r="E2" s="117" t="s">
        <v>5</v>
      </c>
      <c r="F2" s="117" t="s">
        <v>6</v>
      </c>
      <c r="G2" s="183" t="s">
        <v>7</v>
      </c>
      <c r="H2" s="117" t="s">
        <v>8</v>
      </c>
      <c r="I2" s="117" t="s">
        <v>9</v>
      </c>
      <c r="J2" s="117"/>
      <c r="K2" s="351" t="s">
        <v>10</v>
      </c>
      <c r="L2" s="117" t="s">
        <v>11</v>
      </c>
      <c r="M2" s="117" t="s">
        <v>12</v>
      </c>
      <c r="N2" s="117" t="s">
        <v>13</v>
      </c>
    </row>
    <row r="3" spans="1:14" s="27" customFormat="1" ht="44.25" customHeight="1">
      <c r="A3" s="352">
        <v>1</v>
      </c>
      <c r="B3" s="353" t="s">
        <v>407</v>
      </c>
      <c r="C3" s="354"/>
      <c r="D3" s="355" t="s">
        <v>408</v>
      </c>
      <c r="E3" s="356">
        <v>0</v>
      </c>
      <c r="F3" s="356">
        <v>10</v>
      </c>
      <c r="G3" s="357">
        <v>10</v>
      </c>
      <c r="H3" s="358">
        <f>E3+F3+G3</f>
        <v>20</v>
      </c>
      <c r="I3" s="359"/>
      <c r="J3" s="359"/>
      <c r="K3" s="359"/>
      <c r="L3" s="359"/>
      <c r="M3" s="484"/>
      <c r="N3" s="484"/>
    </row>
    <row r="4" spans="1:14" s="27" customFormat="1" ht="44.25" customHeight="1">
      <c r="A4" s="360">
        <v>2</v>
      </c>
      <c r="B4" s="361" t="s">
        <v>409</v>
      </c>
      <c r="C4" s="362"/>
      <c r="D4" s="281" t="s">
        <v>47</v>
      </c>
      <c r="E4" s="352">
        <v>0</v>
      </c>
      <c r="F4" s="352">
        <v>300</v>
      </c>
      <c r="G4" s="126">
        <v>0</v>
      </c>
      <c r="H4" s="358">
        <f aca="true" t="shared" si="0" ref="H4:H14">E4+F4+G4</f>
        <v>300</v>
      </c>
      <c r="I4" s="363"/>
      <c r="J4" s="359"/>
      <c r="K4" s="359"/>
      <c r="L4" s="359"/>
      <c r="M4" s="484"/>
      <c r="N4" s="484"/>
    </row>
    <row r="5" spans="1:14" s="27" customFormat="1" ht="44.25" customHeight="1">
      <c r="A5" s="360">
        <v>3</v>
      </c>
      <c r="B5" s="361" t="s">
        <v>410</v>
      </c>
      <c r="C5" s="362"/>
      <c r="D5" s="281" t="s">
        <v>17</v>
      </c>
      <c r="E5" s="352">
        <v>0</v>
      </c>
      <c r="F5" s="352">
        <v>30</v>
      </c>
      <c r="G5" s="126">
        <v>0</v>
      </c>
      <c r="H5" s="358">
        <f t="shared" si="0"/>
        <v>30</v>
      </c>
      <c r="I5" s="363"/>
      <c r="J5" s="359"/>
      <c r="K5" s="359"/>
      <c r="L5" s="359"/>
      <c r="M5" s="484"/>
      <c r="N5" s="484"/>
    </row>
    <row r="6" spans="1:18" s="27" customFormat="1" ht="50.25" customHeight="1">
      <c r="A6" s="352">
        <v>4</v>
      </c>
      <c r="B6" s="364" t="s">
        <v>411</v>
      </c>
      <c r="C6" s="365"/>
      <c r="D6" s="366" t="s">
        <v>412</v>
      </c>
      <c r="E6" s="367">
        <v>0</v>
      </c>
      <c r="F6" s="367">
        <v>2</v>
      </c>
      <c r="G6" s="368">
        <v>30</v>
      </c>
      <c r="H6" s="358">
        <f t="shared" si="0"/>
        <v>32</v>
      </c>
      <c r="I6" s="359"/>
      <c r="J6" s="359"/>
      <c r="K6" s="359"/>
      <c r="L6" s="359"/>
      <c r="M6" s="484"/>
      <c r="N6" s="484"/>
      <c r="O6" s="369"/>
      <c r="Q6" s="3"/>
      <c r="R6" s="3"/>
    </row>
    <row r="7" spans="1:14" s="27" customFormat="1" ht="59.25" customHeight="1">
      <c r="A7" s="352">
        <v>5</v>
      </c>
      <c r="B7" s="370" t="s">
        <v>413</v>
      </c>
      <c r="C7" s="371"/>
      <c r="D7" s="372" t="s">
        <v>412</v>
      </c>
      <c r="E7" s="352">
        <v>0</v>
      </c>
      <c r="F7" s="352">
        <v>0</v>
      </c>
      <c r="G7" s="126">
        <v>30</v>
      </c>
      <c r="H7" s="358">
        <f t="shared" si="0"/>
        <v>30</v>
      </c>
      <c r="I7" s="359"/>
      <c r="J7" s="359"/>
      <c r="K7" s="359"/>
      <c r="L7" s="359"/>
      <c r="M7" s="484"/>
      <c r="N7" s="484"/>
    </row>
    <row r="8" spans="1:14" s="27" customFormat="1" ht="38.25" customHeight="1">
      <c r="A8" s="352">
        <v>6</v>
      </c>
      <c r="B8" s="373" t="s">
        <v>414</v>
      </c>
      <c r="C8" s="374"/>
      <c r="D8" s="375" t="s">
        <v>17</v>
      </c>
      <c r="E8" s="352">
        <v>60</v>
      </c>
      <c r="F8" s="352">
        <v>1</v>
      </c>
      <c r="G8" s="126">
        <v>60</v>
      </c>
      <c r="H8" s="358">
        <f t="shared" si="0"/>
        <v>121</v>
      </c>
      <c r="I8" s="376"/>
      <c r="J8" s="376"/>
      <c r="K8" s="359"/>
      <c r="L8" s="359"/>
      <c r="M8" s="484"/>
      <c r="N8" s="484"/>
    </row>
    <row r="9" spans="1:15" s="27" customFormat="1" ht="45" customHeight="1">
      <c r="A9" s="352">
        <v>7</v>
      </c>
      <c r="B9" s="370" t="s">
        <v>415</v>
      </c>
      <c r="C9" s="371"/>
      <c r="D9" s="372" t="s">
        <v>17</v>
      </c>
      <c r="E9" s="352">
        <v>20</v>
      </c>
      <c r="F9" s="352">
        <v>2</v>
      </c>
      <c r="G9" s="126">
        <v>50</v>
      </c>
      <c r="H9" s="358">
        <f t="shared" si="0"/>
        <v>72</v>
      </c>
      <c r="I9" s="359"/>
      <c r="J9" s="359"/>
      <c r="K9" s="359"/>
      <c r="L9" s="359"/>
      <c r="M9" s="484"/>
      <c r="N9" s="484"/>
      <c r="O9" s="377"/>
    </row>
    <row r="10" spans="1:14" s="27" customFormat="1" ht="45" customHeight="1">
      <c r="A10" s="352">
        <v>8</v>
      </c>
      <c r="B10" s="378" t="s">
        <v>416</v>
      </c>
      <c r="C10" s="379"/>
      <c r="D10" s="281" t="s">
        <v>17</v>
      </c>
      <c r="E10" s="126">
        <v>0</v>
      </c>
      <c r="F10" s="126">
        <v>2</v>
      </c>
      <c r="G10" s="126">
        <v>60</v>
      </c>
      <c r="H10" s="358">
        <f t="shared" si="0"/>
        <v>62</v>
      </c>
      <c r="I10" s="380"/>
      <c r="J10" s="380"/>
      <c r="K10" s="380"/>
      <c r="L10" s="380"/>
      <c r="M10" s="484"/>
      <c r="N10" s="484"/>
    </row>
    <row r="11" spans="1:15" s="27" customFormat="1" ht="57.75" customHeight="1">
      <c r="A11" s="352">
        <v>9</v>
      </c>
      <c r="B11" s="370" t="s">
        <v>417</v>
      </c>
      <c r="C11" s="371"/>
      <c r="D11" s="372" t="s">
        <v>17</v>
      </c>
      <c r="E11" s="352">
        <v>0</v>
      </c>
      <c r="F11" s="352">
        <v>30</v>
      </c>
      <c r="G11" s="126">
        <v>130</v>
      </c>
      <c r="H11" s="358">
        <f t="shared" si="0"/>
        <v>160</v>
      </c>
      <c r="I11" s="359"/>
      <c r="J11" s="359"/>
      <c r="K11" s="359"/>
      <c r="L11" s="359"/>
      <c r="M11" s="484"/>
      <c r="N11" s="484"/>
      <c r="O11" s="377"/>
    </row>
    <row r="12" spans="1:15" s="27" customFormat="1" ht="48.75" customHeight="1">
      <c r="A12" s="352">
        <v>10</v>
      </c>
      <c r="B12" s="370" t="s">
        <v>418</v>
      </c>
      <c r="C12" s="371"/>
      <c r="D12" s="372" t="s">
        <v>17</v>
      </c>
      <c r="E12" s="352">
        <v>0</v>
      </c>
      <c r="F12" s="352">
        <v>30</v>
      </c>
      <c r="G12" s="126">
        <v>5</v>
      </c>
      <c r="H12" s="358">
        <f t="shared" si="0"/>
        <v>35</v>
      </c>
      <c r="I12" s="359"/>
      <c r="J12" s="359"/>
      <c r="K12" s="359"/>
      <c r="L12" s="359"/>
      <c r="M12" s="484"/>
      <c r="N12" s="484"/>
      <c r="O12" s="377"/>
    </row>
    <row r="13" spans="1:15" s="27" customFormat="1" ht="48.75" customHeight="1">
      <c r="A13" s="352">
        <v>11</v>
      </c>
      <c r="B13" s="370" t="s">
        <v>419</v>
      </c>
      <c r="C13" s="371"/>
      <c r="D13" s="372" t="s">
        <v>408</v>
      </c>
      <c r="E13" s="352">
        <v>0</v>
      </c>
      <c r="F13" s="356">
        <v>1000</v>
      </c>
      <c r="G13" s="357">
        <v>0</v>
      </c>
      <c r="H13" s="358">
        <f t="shared" si="0"/>
        <v>1000</v>
      </c>
      <c r="I13" s="376"/>
      <c r="J13" s="359"/>
      <c r="K13" s="359"/>
      <c r="L13" s="359"/>
      <c r="M13" s="484"/>
      <c r="N13" s="484"/>
      <c r="O13" s="377"/>
    </row>
    <row r="14" spans="1:15" s="27" customFormat="1" ht="45.75" customHeight="1">
      <c r="A14" s="352">
        <v>12</v>
      </c>
      <c r="B14" s="370" t="s">
        <v>420</v>
      </c>
      <c r="C14" s="371"/>
      <c r="D14" s="372" t="s">
        <v>17</v>
      </c>
      <c r="E14" s="360">
        <v>0</v>
      </c>
      <c r="F14" s="360">
        <v>0</v>
      </c>
      <c r="G14" s="481">
        <v>5</v>
      </c>
      <c r="H14" s="482">
        <f t="shared" si="0"/>
        <v>5</v>
      </c>
      <c r="I14" s="483"/>
      <c r="J14" s="363"/>
      <c r="K14" s="359"/>
      <c r="L14" s="359"/>
      <c r="M14" s="484"/>
      <c r="N14" s="484"/>
      <c r="O14" s="377"/>
    </row>
    <row r="15" spans="1:14" s="116" customFormat="1" ht="33.75" customHeight="1">
      <c r="A15" s="526" t="s">
        <v>76</v>
      </c>
      <c r="B15" s="526"/>
      <c r="C15" s="526"/>
      <c r="D15" s="526"/>
      <c r="E15" s="526"/>
      <c r="F15" s="526"/>
      <c r="G15" s="526"/>
      <c r="H15" s="526"/>
      <c r="I15" s="526"/>
      <c r="J15" s="526"/>
      <c r="K15" s="526"/>
      <c r="L15" s="526"/>
      <c r="M15" s="381">
        <f>SUM(M3:M14)</f>
        <v>0</v>
      </c>
      <c r="N15" s="381">
        <f>SUM(N3:N14)</f>
        <v>0</v>
      </c>
    </row>
    <row r="16" spans="1:13" s="27" customFormat="1" ht="15">
      <c r="A16" s="382"/>
      <c r="B16" s="63"/>
      <c r="C16" s="63"/>
      <c r="D16" s="63"/>
      <c r="E16" s="91"/>
      <c r="F16" s="91"/>
      <c r="G16" s="91"/>
      <c r="H16" s="91"/>
      <c r="I16" s="91"/>
      <c r="J16" s="91"/>
      <c r="K16" s="383"/>
      <c r="L16" s="91"/>
      <c r="M16" s="91"/>
    </row>
    <row r="17" spans="2:11" s="135" customFormat="1" ht="28.5" customHeight="1">
      <c r="B17" s="133" t="s">
        <v>140</v>
      </c>
      <c r="C17" s="133"/>
      <c r="D17" s="133"/>
      <c r="E17" s="133"/>
      <c r="F17" s="133"/>
      <c r="G17" s="384"/>
      <c r="H17" s="133"/>
      <c r="I17" s="116"/>
      <c r="K17" s="136"/>
    </row>
  </sheetData>
  <sheetProtection selectLockedCells="1" selectUnlockedCells="1"/>
  <mergeCells count="2">
    <mergeCell ref="A1:N1"/>
    <mergeCell ref="A15:L15"/>
  </mergeCells>
  <printOptions/>
  <pageMargins left="0.7875" right="0.7875" top="0.2833333333333333" bottom="0.25972222222222224" header="0.5118055555555555" footer="0.5118055555555555"/>
  <pageSetup fitToHeight="0" fitToWidth="1" horizontalDpi="300" verticalDpi="3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zoomScale="75" zoomScaleNormal="75" zoomScalePageLayoutView="0" workbookViewId="0" topLeftCell="A1">
      <selection activeCell="I3" sqref="I3:N3"/>
    </sheetView>
  </sheetViews>
  <sheetFormatPr defaultColWidth="10.8515625" defaultRowHeight="12.75"/>
  <cols>
    <col min="1" max="1" width="5.421875" style="0" customWidth="1"/>
    <col min="2" max="2" width="32.57421875" style="0" customWidth="1"/>
    <col min="3" max="3" width="16.140625" style="0" customWidth="1"/>
    <col min="4" max="4" width="6.00390625" style="0" customWidth="1"/>
    <col min="5" max="6" width="10.28125" style="0" customWidth="1"/>
    <col min="7" max="7" width="13.57421875" style="2" customWidth="1"/>
    <col min="8" max="8" width="21.140625" style="0" customWidth="1"/>
    <col min="9" max="9" width="12.421875" style="0" customWidth="1"/>
    <col min="10" max="10" width="0" style="0" hidden="1" customWidth="1"/>
    <col min="11" max="11" width="12.140625" style="0" customWidth="1"/>
    <col min="12" max="12" width="14.28125" style="0" customWidth="1"/>
    <col min="13" max="13" width="15.421875" style="0" customWidth="1"/>
    <col min="14" max="14" width="21.140625" style="0" customWidth="1"/>
  </cols>
  <sheetData>
    <row r="1" spans="1:14" s="214" customFormat="1" ht="32.25" customHeight="1">
      <c r="A1" s="511" t="s">
        <v>462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</row>
    <row r="2" spans="1:14" s="91" customFormat="1" ht="53.25" customHeight="1">
      <c r="A2" s="223" t="s">
        <v>1</v>
      </c>
      <c r="B2" s="223" t="s">
        <v>2</v>
      </c>
      <c r="C2" s="385" t="s">
        <v>3</v>
      </c>
      <c r="D2" s="223" t="s">
        <v>4</v>
      </c>
      <c r="E2" s="223" t="s">
        <v>421</v>
      </c>
      <c r="F2" s="223" t="s">
        <v>303</v>
      </c>
      <c r="G2" s="386" t="s">
        <v>422</v>
      </c>
      <c r="H2" s="223" t="s">
        <v>8</v>
      </c>
      <c r="I2" s="385" t="s">
        <v>9</v>
      </c>
      <c r="J2" s="385"/>
      <c r="K2" s="385" t="s">
        <v>10</v>
      </c>
      <c r="L2" s="385" t="s">
        <v>11</v>
      </c>
      <c r="M2" s="385" t="s">
        <v>12</v>
      </c>
      <c r="N2" s="385" t="s">
        <v>13</v>
      </c>
    </row>
    <row r="3" spans="1:14" s="391" customFormat="1" ht="84.75" customHeight="1">
      <c r="A3" s="222">
        <v>1</v>
      </c>
      <c r="B3" s="122" t="s">
        <v>423</v>
      </c>
      <c r="C3" s="387"/>
      <c r="D3" s="388" t="s">
        <v>17</v>
      </c>
      <c r="E3" s="388">
        <v>40</v>
      </c>
      <c r="F3" s="388">
        <v>10</v>
      </c>
      <c r="G3" s="281">
        <v>5</v>
      </c>
      <c r="H3" s="389">
        <f>G3+F3+E3</f>
        <v>55</v>
      </c>
      <c r="I3" s="390"/>
      <c r="J3" s="390"/>
      <c r="K3" s="390"/>
      <c r="L3" s="282"/>
      <c r="M3" s="485"/>
      <c r="N3" s="486"/>
    </row>
    <row r="4" spans="1:14" s="3" customFormat="1" ht="45.75" customHeight="1">
      <c r="A4" s="527" t="s">
        <v>76</v>
      </c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237">
        <f>SUM(M3)</f>
        <v>0</v>
      </c>
      <c r="N4" s="392">
        <f>SUM(N3)</f>
        <v>0</v>
      </c>
    </row>
    <row r="5" s="27" customFormat="1" ht="12.75">
      <c r="G5" s="2"/>
    </row>
    <row r="6" spans="1:7" s="135" customFormat="1" ht="18">
      <c r="A6" s="393"/>
      <c r="B6" s="528" t="s">
        <v>424</v>
      </c>
      <c r="C6" s="528"/>
      <c r="D6" s="528"/>
      <c r="E6" s="528"/>
      <c r="G6" s="394"/>
    </row>
    <row r="7" spans="2:5" ht="12.75">
      <c r="B7" s="528"/>
      <c r="C7" s="528"/>
      <c r="D7" s="528"/>
      <c r="E7" s="528"/>
    </row>
  </sheetData>
  <sheetProtection selectLockedCells="1" selectUnlockedCells="1"/>
  <mergeCells count="3">
    <mergeCell ref="A1:N1"/>
    <mergeCell ref="A4:L4"/>
    <mergeCell ref="B6:E7"/>
  </mergeCells>
  <printOptions/>
  <pageMargins left="0.7875" right="0.7875" top="0.2833333333333333" bottom="0.25972222222222224" header="0.5118055555555555" footer="0.5118055555555555"/>
  <pageSetup fitToHeight="0" fitToWidth="1" horizontalDpi="300" verticalDpi="3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zoomScale="75" zoomScaleNormal="75" zoomScalePageLayoutView="0" workbookViewId="0" topLeftCell="A1">
      <selection activeCell="F3" sqref="F3:K4"/>
    </sheetView>
  </sheetViews>
  <sheetFormatPr defaultColWidth="10.8515625" defaultRowHeight="12.75"/>
  <cols>
    <col min="1" max="1" width="5.57421875" style="0" customWidth="1"/>
    <col min="2" max="2" width="44.8515625" style="0" customWidth="1"/>
    <col min="3" max="3" width="15.421875" style="0" customWidth="1"/>
    <col min="4" max="4" width="13.57421875" style="0" customWidth="1"/>
    <col min="5" max="5" width="11.421875" style="0" customWidth="1"/>
    <col min="6" max="6" width="13.140625" style="0" customWidth="1"/>
    <col min="7" max="7" width="0" style="0" hidden="1" customWidth="1"/>
    <col min="8" max="8" width="13.57421875" style="395" customWidth="1"/>
    <col min="9" max="9" width="13.8515625" style="0" customWidth="1"/>
    <col min="10" max="10" width="16.28125" style="0" customWidth="1"/>
    <col min="11" max="11" width="15.57421875" style="0" customWidth="1"/>
  </cols>
  <sheetData>
    <row r="1" spans="1:10" s="290" customFormat="1" ht="32.25" customHeight="1">
      <c r="A1" s="529" t="s">
        <v>463</v>
      </c>
      <c r="B1" s="529"/>
      <c r="C1" s="529"/>
      <c r="D1" s="529"/>
      <c r="E1" s="529"/>
      <c r="F1" s="529"/>
      <c r="G1" s="529"/>
      <c r="H1" s="529"/>
      <c r="I1" s="529"/>
      <c r="J1" s="529"/>
    </row>
    <row r="2" spans="1:11" ht="72">
      <c r="A2" s="396" t="s">
        <v>1</v>
      </c>
      <c r="B2" s="396" t="s">
        <v>2</v>
      </c>
      <c r="C2" s="117" t="s">
        <v>3</v>
      </c>
      <c r="D2" s="396" t="s">
        <v>4</v>
      </c>
      <c r="E2" s="396" t="s">
        <v>6</v>
      </c>
      <c r="F2" s="117" t="s">
        <v>9</v>
      </c>
      <c r="G2" s="117"/>
      <c r="H2" s="397" t="s">
        <v>10</v>
      </c>
      <c r="I2" s="117" t="s">
        <v>11</v>
      </c>
      <c r="J2" s="117" t="s">
        <v>12</v>
      </c>
      <c r="K2" s="117" t="s">
        <v>13</v>
      </c>
    </row>
    <row r="3" spans="1:11" ht="42" customHeight="1">
      <c r="A3" s="125">
        <v>1</v>
      </c>
      <c r="B3" s="398" t="s">
        <v>425</v>
      </c>
      <c r="C3" s="399"/>
      <c r="D3" s="125" t="s">
        <v>426</v>
      </c>
      <c r="E3" s="396">
        <v>8</v>
      </c>
      <c r="F3" s="129"/>
      <c r="G3" s="129"/>
      <c r="H3" s="400"/>
      <c r="I3" s="129"/>
      <c r="J3" s="129"/>
      <c r="K3" s="129"/>
    </row>
    <row r="4" spans="1:11" ht="54" customHeight="1">
      <c r="A4" s="125">
        <v>2</v>
      </c>
      <c r="B4" s="398" t="s">
        <v>427</v>
      </c>
      <c r="C4" s="399"/>
      <c r="D4" s="125" t="s">
        <v>426</v>
      </c>
      <c r="E4" s="396">
        <v>12</v>
      </c>
      <c r="F4" s="129"/>
      <c r="G4" s="129"/>
      <c r="H4" s="400"/>
      <c r="I4" s="129"/>
      <c r="J4" s="129"/>
      <c r="K4" s="129"/>
    </row>
    <row r="5" spans="1:11" s="116" customFormat="1" ht="30.75" customHeight="1">
      <c r="A5" s="530" t="s">
        <v>76</v>
      </c>
      <c r="B5" s="530"/>
      <c r="C5" s="530"/>
      <c r="D5" s="530"/>
      <c r="E5" s="530"/>
      <c r="F5" s="530"/>
      <c r="G5" s="530"/>
      <c r="H5" s="530"/>
      <c r="I5" s="530"/>
      <c r="J5" s="236">
        <f>SUM(J3:J4)</f>
        <v>0</v>
      </c>
      <c r="K5" s="237">
        <f>SUM(K3:K4)</f>
        <v>0</v>
      </c>
    </row>
  </sheetData>
  <sheetProtection selectLockedCells="1" selectUnlockedCells="1"/>
  <mergeCells count="2">
    <mergeCell ref="A1:J1"/>
    <mergeCell ref="A5:I5"/>
  </mergeCells>
  <printOptions/>
  <pageMargins left="0.7875" right="0.7875" top="0.2833333333333333" bottom="0.25972222222222224" header="0.5118055555555555" footer="0.5118055555555555"/>
  <pageSetup fitToHeight="0" fitToWidth="1" horizontalDpi="300" verticalDpi="30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9">
      <selection activeCell="H12" sqref="H12"/>
    </sheetView>
  </sheetViews>
  <sheetFormatPr defaultColWidth="9.140625" defaultRowHeight="12.75"/>
  <cols>
    <col min="1" max="1" width="6.7109375" style="0" customWidth="1"/>
    <col min="2" max="2" width="30.57421875" style="0" customWidth="1"/>
    <col min="3" max="3" width="23.7109375" style="0" customWidth="1"/>
    <col min="4" max="4" width="27.57421875" style="0" customWidth="1"/>
  </cols>
  <sheetData>
    <row r="1" spans="1:4" ht="32.25" customHeight="1">
      <c r="A1" s="76" t="s">
        <v>377</v>
      </c>
      <c r="B1" s="76" t="s">
        <v>428</v>
      </c>
      <c r="C1" s="76" t="s">
        <v>12</v>
      </c>
      <c r="D1" s="76" t="s">
        <v>13</v>
      </c>
    </row>
    <row r="2" spans="1:4" ht="25.5" customHeight="1">
      <c r="A2" s="85">
        <v>1</v>
      </c>
      <c r="B2" s="113" t="s">
        <v>473</v>
      </c>
      <c r="C2" s="401">
        <f>'Pakiet nr 1'!M62</f>
        <v>0</v>
      </c>
      <c r="D2" s="401">
        <f>'Pakiet nr 1'!N62</f>
        <v>0</v>
      </c>
    </row>
    <row r="3" spans="1:4" ht="19.5" customHeight="1">
      <c r="A3" s="85">
        <v>2</v>
      </c>
      <c r="B3" s="113" t="s">
        <v>474</v>
      </c>
      <c r="C3" s="401">
        <f>'Pakiet nr 2'!L47</f>
        <v>0</v>
      </c>
      <c r="D3" s="401">
        <f>'Pakiet nr 2'!M47</f>
        <v>0</v>
      </c>
    </row>
    <row r="4" spans="1:4" ht="22.5" customHeight="1">
      <c r="A4" s="85">
        <v>3</v>
      </c>
      <c r="B4" s="113" t="s">
        <v>472</v>
      </c>
      <c r="C4" s="401">
        <f>'Pakiet nr 3'!L16</f>
        <v>0</v>
      </c>
      <c r="D4" s="401">
        <f>'Pakiet nr 3'!M16</f>
        <v>0</v>
      </c>
    </row>
    <row r="5" spans="1:4" ht="21" customHeight="1">
      <c r="A5" s="85">
        <v>4</v>
      </c>
      <c r="B5" s="113" t="s">
        <v>471</v>
      </c>
      <c r="C5" s="401">
        <f>'Pakiet nr 4'!L11</f>
        <v>0</v>
      </c>
      <c r="D5" s="401">
        <f>'Pakiet nr 4'!M11</f>
        <v>0</v>
      </c>
    </row>
    <row r="6" spans="1:4" ht="21.75" customHeight="1">
      <c r="A6" s="85">
        <v>5</v>
      </c>
      <c r="B6" s="113" t="s">
        <v>470</v>
      </c>
      <c r="C6" s="401">
        <f>'Arkusz nr 5'!L17</f>
        <v>0</v>
      </c>
      <c r="D6" s="401">
        <f>'Arkusz nr 5'!M17</f>
        <v>0</v>
      </c>
    </row>
    <row r="7" spans="1:4" ht="24.75" customHeight="1">
      <c r="A7" s="85">
        <v>6</v>
      </c>
      <c r="B7" s="113" t="s">
        <v>469</v>
      </c>
      <c r="C7" s="401">
        <f>'Pakiet nr 6'!M5</f>
        <v>0</v>
      </c>
      <c r="D7" s="401">
        <f>'Pakiet nr 6'!N5</f>
        <v>0</v>
      </c>
    </row>
    <row r="8" spans="1:4" ht="24" customHeight="1">
      <c r="A8" s="85">
        <v>7</v>
      </c>
      <c r="B8" s="113" t="s">
        <v>468</v>
      </c>
      <c r="C8" s="401">
        <f>'Pakiet nr 7'!L4</f>
        <v>0</v>
      </c>
      <c r="D8" s="401">
        <f>'Pakiet nr 7'!M4</f>
        <v>0</v>
      </c>
    </row>
    <row r="9" spans="1:4" ht="28.5" customHeight="1">
      <c r="A9" s="85">
        <v>8</v>
      </c>
      <c r="B9" s="113" t="s">
        <v>465</v>
      </c>
      <c r="C9" s="401">
        <f>'Pakiet nr 8'!L4</f>
        <v>0</v>
      </c>
      <c r="D9" s="401">
        <f>'Pakiet nr 8'!M4</f>
        <v>0</v>
      </c>
    </row>
    <row r="10" spans="1:4" ht="30.75" customHeight="1">
      <c r="A10" s="85">
        <v>9</v>
      </c>
      <c r="B10" s="172" t="s">
        <v>466</v>
      </c>
      <c r="C10" s="401">
        <f>'Arkusz nr 9'!L7</f>
        <v>0</v>
      </c>
      <c r="D10" s="401">
        <f>'Arkusz nr 9'!M7</f>
        <v>0</v>
      </c>
    </row>
    <row r="11" spans="1:4" ht="22.5" customHeight="1">
      <c r="A11" s="85">
        <v>10</v>
      </c>
      <c r="B11" s="402" t="s">
        <v>467</v>
      </c>
      <c r="C11" s="401">
        <f>'Pakiet nr 10'!L22</f>
        <v>0</v>
      </c>
      <c r="D11" s="401">
        <f>'Pakiet nr 10'!M22</f>
        <v>0</v>
      </c>
    </row>
    <row r="12" spans="1:4" ht="21" customHeight="1">
      <c r="A12" s="85">
        <v>11</v>
      </c>
      <c r="B12" s="402" t="s">
        <v>475</v>
      </c>
      <c r="C12" s="401">
        <f>'Pakiet 11'!M20</f>
        <v>0</v>
      </c>
      <c r="D12" s="401">
        <f>'Pakiet 11'!N20</f>
        <v>0</v>
      </c>
    </row>
    <row r="13" spans="1:4" ht="21.75" customHeight="1">
      <c r="A13" s="85">
        <v>12</v>
      </c>
      <c r="B13" s="402" t="s">
        <v>476</v>
      </c>
      <c r="C13" s="401">
        <f>'Pakiet nr 12'!L31</f>
        <v>0</v>
      </c>
      <c r="D13" s="401">
        <f>'Pakiet nr 12'!M31</f>
        <v>0</v>
      </c>
    </row>
    <row r="14" spans="1:4" ht="21.75" customHeight="1">
      <c r="A14" s="85">
        <v>13</v>
      </c>
      <c r="B14" s="402" t="s">
        <v>477</v>
      </c>
      <c r="C14" s="401">
        <f>'Pakiet nr 13'!M19</f>
        <v>0</v>
      </c>
      <c r="D14" s="401">
        <f>'Pakiet nr 13'!N19</f>
        <v>0</v>
      </c>
    </row>
    <row r="15" spans="1:4" ht="20.25" customHeight="1">
      <c r="A15" s="85">
        <v>14</v>
      </c>
      <c r="B15" s="402" t="s">
        <v>478</v>
      </c>
      <c r="C15" s="401">
        <f>'Pakiet nr 14'!L17</f>
        <v>0</v>
      </c>
      <c r="D15" s="401">
        <f>'Pakiet nr 14'!M17</f>
        <v>0</v>
      </c>
    </row>
    <row r="16" spans="1:4" ht="21.75" customHeight="1">
      <c r="A16" s="85">
        <v>15</v>
      </c>
      <c r="B16" s="402" t="s">
        <v>479</v>
      </c>
      <c r="C16" s="401">
        <f>'Pakiet nr 15'!L14</f>
        <v>0</v>
      </c>
      <c r="D16" s="401">
        <f>'Pakiet nr 15'!M14</f>
        <v>0</v>
      </c>
    </row>
    <row r="17" spans="1:4" ht="21.75" customHeight="1">
      <c r="A17" s="85">
        <v>16</v>
      </c>
      <c r="B17" s="402" t="s">
        <v>480</v>
      </c>
      <c r="C17" s="401">
        <f>'Pakiet nr 16'!L15</f>
        <v>0</v>
      </c>
      <c r="D17" s="401">
        <f>'Pakiet nr 16'!M15</f>
        <v>0</v>
      </c>
    </row>
    <row r="18" spans="1:4" ht="24.75" customHeight="1">
      <c r="A18" s="85">
        <v>17</v>
      </c>
      <c r="B18" s="402" t="s">
        <v>481</v>
      </c>
      <c r="C18" s="401">
        <f>'Pakiet nr 17'!M15</f>
        <v>0</v>
      </c>
      <c r="D18" s="401">
        <f>'Pakiet nr 17'!N15</f>
        <v>0</v>
      </c>
    </row>
    <row r="19" spans="1:4" ht="26.25" customHeight="1">
      <c r="A19" s="85">
        <v>18</v>
      </c>
      <c r="B19" s="402" t="s">
        <v>482</v>
      </c>
      <c r="C19" s="401">
        <f>'Pakiet nr 18'!L4</f>
        <v>0</v>
      </c>
      <c r="D19" s="401">
        <f>'Pakiet nr 18'!M4</f>
        <v>0</v>
      </c>
    </row>
    <row r="20" spans="1:4" ht="28.5" customHeight="1">
      <c r="A20" s="85">
        <v>19</v>
      </c>
      <c r="B20" s="402" t="s">
        <v>483</v>
      </c>
      <c r="C20" s="401">
        <f>'Pakiet nr 19'!M5</f>
        <v>0</v>
      </c>
      <c r="D20" s="401">
        <f>'Pakiet nr 19'!N5</f>
        <v>0</v>
      </c>
    </row>
    <row r="21" spans="1:4" ht="26.25" customHeight="1">
      <c r="A21" s="85">
        <v>20</v>
      </c>
      <c r="B21" s="402" t="s">
        <v>484</v>
      </c>
      <c r="C21" s="401">
        <f>'Pakiet nr 20'!L6</f>
        <v>0</v>
      </c>
      <c r="D21" s="401">
        <f>'Pakiet nr 20'!M6</f>
        <v>0</v>
      </c>
    </row>
    <row r="22" spans="1:4" ht="54.75" customHeight="1">
      <c r="A22" s="85">
        <v>21</v>
      </c>
      <c r="B22" s="300" t="s">
        <v>485</v>
      </c>
      <c r="C22" s="401">
        <f>'Pakiet nr 21'!L60</f>
        <v>0</v>
      </c>
      <c r="D22" s="401">
        <f>'Pakiet nr 21'!M60</f>
        <v>0</v>
      </c>
    </row>
    <row r="23" spans="1:4" ht="48" customHeight="1">
      <c r="A23" s="85">
        <v>22</v>
      </c>
      <c r="B23" s="300" t="s">
        <v>486</v>
      </c>
      <c r="C23" s="401">
        <f>'Pakiet nr 22'!L22</f>
        <v>0</v>
      </c>
      <c r="D23" s="401">
        <f>'Pakiet nr 22'!M22</f>
        <v>0</v>
      </c>
    </row>
    <row r="24" spans="1:4" ht="28.5" customHeight="1">
      <c r="A24" s="85">
        <v>23</v>
      </c>
      <c r="B24" s="402" t="s">
        <v>487</v>
      </c>
      <c r="C24" s="401">
        <f>'Pakiet nr 23'!M15</f>
        <v>0</v>
      </c>
      <c r="D24" s="401">
        <f>'Pakiet nr 23'!N15</f>
        <v>0</v>
      </c>
    </row>
    <row r="25" spans="1:4" ht="28.5" customHeight="1">
      <c r="A25" s="85">
        <v>24</v>
      </c>
      <c r="B25" s="402" t="s">
        <v>488</v>
      </c>
      <c r="C25" s="401">
        <f>'Pakiet nr 24'!M4</f>
        <v>0</v>
      </c>
      <c r="D25" s="401">
        <f>'Pakiet nr 24'!N4</f>
        <v>0</v>
      </c>
    </row>
    <row r="26" spans="1:4" ht="33" customHeight="1">
      <c r="A26" s="85">
        <v>25</v>
      </c>
      <c r="B26" s="402" t="s">
        <v>489</v>
      </c>
      <c r="C26" s="401">
        <f>'Pakiet  nr 25'!J5</f>
        <v>0</v>
      </c>
      <c r="D26" s="401">
        <f>'Pakiet  nr 25'!K5</f>
        <v>0</v>
      </c>
    </row>
    <row r="27" spans="1:4" s="72" customFormat="1" ht="24.75" customHeight="1">
      <c r="A27" s="531" t="s">
        <v>76</v>
      </c>
      <c r="B27" s="531"/>
      <c r="C27" s="77">
        <f>SUM(C2:C26)</f>
        <v>0</v>
      </c>
      <c r="D27" s="77">
        <f>SUM(D2:D26)</f>
        <v>0</v>
      </c>
    </row>
  </sheetData>
  <sheetProtection selectLockedCells="1" selectUnlockedCells="1"/>
  <mergeCells count="1">
    <mergeCell ref="A27:B27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7">
      <selection activeCell="O8" sqref="O8"/>
    </sheetView>
  </sheetViews>
  <sheetFormatPr defaultColWidth="8.8515625" defaultRowHeight="12.75"/>
  <cols>
    <col min="1" max="1" width="6.140625" style="0" customWidth="1"/>
    <col min="2" max="2" width="34.7109375" style="0" customWidth="1"/>
    <col min="3" max="3" width="12.421875" style="0" customWidth="1"/>
    <col min="4" max="4" width="6.28125" style="0" customWidth="1"/>
    <col min="5" max="5" width="6.8515625" style="0" customWidth="1"/>
    <col min="6" max="6" width="8.8515625" style="0" customWidth="1"/>
    <col min="7" max="7" width="8.8515625" style="2" customWidth="1"/>
    <col min="8" max="9" width="8.8515625" style="0" customWidth="1"/>
    <col min="10" max="10" width="8.8515625" style="4" customWidth="1"/>
    <col min="11" max="11" width="8.8515625" style="0" customWidth="1"/>
    <col min="12" max="12" width="13.140625" style="0" customWidth="1"/>
    <col min="13" max="13" width="14.57421875" style="0" customWidth="1"/>
    <col min="14" max="14" width="18.421875" style="0" customWidth="1"/>
  </cols>
  <sheetData>
    <row r="1" spans="1:13" ht="36.75" customHeight="1">
      <c r="A1" s="487" t="s">
        <v>127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</row>
    <row r="2" spans="1:13" ht="51">
      <c r="A2" s="59" t="s">
        <v>1</v>
      </c>
      <c r="B2" s="59" t="s">
        <v>2</v>
      </c>
      <c r="C2" s="59" t="s">
        <v>3</v>
      </c>
      <c r="D2" s="59" t="s">
        <v>4</v>
      </c>
      <c r="E2" s="59" t="s">
        <v>5</v>
      </c>
      <c r="F2" s="59" t="s">
        <v>6</v>
      </c>
      <c r="G2" s="60" t="s">
        <v>7</v>
      </c>
      <c r="H2" s="59" t="s">
        <v>8</v>
      </c>
      <c r="I2" s="59" t="s">
        <v>9</v>
      </c>
      <c r="J2" s="61" t="s">
        <v>10</v>
      </c>
      <c r="K2" s="59" t="s">
        <v>11</v>
      </c>
      <c r="L2" s="59" t="s">
        <v>12</v>
      </c>
      <c r="M2" s="62" t="s">
        <v>13</v>
      </c>
    </row>
    <row r="3" spans="1:13" ht="36.75" customHeight="1">
      <c r="A3" s="14">
        <v>1</v>
      </c>
      <c r="B3" s="172" t="s">
        <v>135</v>
      </c>
      <c r="C3" s="85"/>
      <c r="D3" s="99" t="s">
        <v>15</v>
      </c>
      <c r="E3" s="99">
        <v>150</v>
      </c>
      <c r="F3" s="99">
        <v>250</v>
      </c>
      <c r="G3" s="464">
        <v>150</v>
      </c>
      <c r="H3" s="202">
        <f aca="true" t="shared" si="0" ref="H3:H15">E3+F3+G3</f>
        <v>550</v>
      </c>
      <c r="I3" s="115"/>
      <c r="J3" s="75"/>
      <c r="K3" s="115"/>
      <c r="L3" s="75"/>
      <c r="M3" s="463"/>
    </row>
    <row r="4" spans="1:13" ht="35.25" customHeight="1">
      <c r="A4" s="14">
        <v>2</v>
      </c>
      <c r="B4" s="20" t="s">
        <v>134</v>
      </c>
      <c r="C4" s="20"/>
      <c r="D4" s="21" t="s">
        <v>15</v>
      </c>
      <c r="E4" s="21">
        <v>5</v>
      </c>
      <c r="F4" s="21">
        <v>0</v>
      </c>
      <c r="G4" s="22">
        <v>40</v>
      </c>
      <c r="H4" s="202">
        <f t="shared" si="0"/>
        <v>45</v>
      </c>
      <c r="I4" s="23"/>
      <c r="J4" s="75"/>
      <c r="K4" s="115"/>
      <c r="L4" s="75"/>
      <c r="M4" s="463"/>
    </row>
    <row r="5" spans="1:13" ht="28.5">
      <c r="A5" s="14">
        <v>3</v>
      </c>
      <c r="B5" s="25" t="s">
        <v>136</v>
      </c>
      <c r="C5" s="465"/>
      <c r="D5" s="14" t="s">
        <v>17</v>
      </c>
      <c r="E5" s="14">
        <v>2</v>
      </c>
      <c r="F5" s="14">
        <v>10</v>
      </c>
      <c r="G5" s="175">
        <v>5</v>
      </c>
      <c r="H5" s="202">
        <f t="shared" si="0"/>
        <v>17</v>
      </c>
      <c r="I5" s="75"/>
      <c r="J5" s="75"/>
      <c r="K5" s="115"/>
      <c r="L5" s="75"/>
      <c r="M5" s="463"/>
    </row>
    <row r="6" spans="1:13" s="472" customFormat="1" ht="28.5">
      <c r="A6" s="14">
        <v>4</v>
      </c>
      <c r="B6" s="467" t="s">
        <v>128</v>
      </c>
      <c r="C6" s="468"/>
      <c r="D6" s="469" t="s">
        <v>17</v>
      </c>
      <c r="E6" s="469">
        <v>0</v>
      </c>
      <c r="F6" s="469">
        <v>20</v>
      </c>
      <c r="G6" s="469">
        <v>0</v>
      </c>
      <c r="H6" s="470">
        <f t="shared" si="0"/>
        <v>20</v>
      </c>
      <c r="I6" s="471"/>
      <c r="J6" s="471"/>
      <c r="K6" s="115"/>
      <c r="L6" s="75"/>
      <c r="M6" s="463"/>
    </row>
    <row r="7" spans="1:13" s="472" customFormat="1" ht="28.5">
      <c r="A7" s="14">
        <v>5</v>
      </c>
      <c r="B7" s="473" t="s">
        <v>130</v>
      </c>
      <c r="C7" s="474"/>
      <c r="D7" s="466" t="s">
        <v>17</v>
      </c>
      <c r="E7" s="466">
        <v>0</v>
      </c>
      <c r="F7" s="466">
        <v>30</v>
      </c>
      <c r="G7" s="475">
        <v>0</v>
      </c>
      <c r="H7" s="476">
        <f t="shared" si="0"/>
        <v>30</v>
      </c>
      <c r="I7" s="477"/>
      <c r="J7" s="477"/>
      <c r="K7" s="115"/>
      <c r="L7" s="75"/>
      <c r="M7" s="463"/>
    </row>
    <row r="8" spans="1:13" s="472" customFormat="1" ht="28.5">
      <c r="A8" s="14">
        <v>6</v>
      </c>
      <c r="B8" s="467" t="s">
        <v>129</v>
      </c>
      <c r="C8" s="468"/>
      <c r="D8" s="469" t="s">
        <v>17</v>
      </c>
      <c r="E8" s="469">
        <v>0</v>
      </c>
      <c r="F8" s="469">
        <v>80</v>
      </c>
      <c r="G8" s="469">
        <v>0</v>
      </c>
      <c r="H8" s="470">
        <f t="shared" si="0"/>
        <v>80</v>
      </c>
      <c r="I8" s="471"/>
      <c r="J8" s="471"/>
      <c r="K8" s="115"/>
      <c r="L8" s="75"/>
      <c r="M8" s="463"/>
    </row>
    <row r="9" spans="1:13" ht="42.75">
      <c r="A9" s="14">
        <v>7</v>
      </c>
      <c r="B9" s="25" t="s">
        <v>139</v>
      </c>
      <c r="C9" s="46"/>
      <c r="D9" s="21" t="s">
        <v>17</v>
      </c>
      <c r="E9" s="14">
        <v>600</v>
      </c>
      <c r="F9" s="14">
        <v>50</v>
      </c>
      <c r="G9" s="175">
        <v>350</v>
      </c>
      <c r="H9" s="202">
        <f t="shared" si="0"/>
        <v>1000</v>
      </c>
      <c r="I9" s="75"/>
      <c r="J9" s="404"/>
      <c r="K9" s="115"/>
      <c r="L9" s="75"/>
      <c r="M9" s="463"/>
    </row>
    <row r="10" spans="1:13" s="3" customFormat="1" ht="26.25" customHeight="1">
      <c r="A10" s="14">
        <v>8</v>
      </c>
      <c r="B10" s="25" t="s">
        <v>448</v>
      </c>
      <c r="C10" s="73"/>
      <c r="D10" s="14" t="s">
        <v>17</v>
      </c>
      <c r="E10" s="14">
        <v>0</v>
      </c>
      <c r="F10" s="14">
        <v>10</v>
      </c>
      <c r="G10" s="175">
        <v>10</v>
      </c>
      <c r="H10" s="202">
        <f t="shared" si="0"/>
        <v>20</v>
      </c>
      <c r="I10" s="75"/>
      <c r="J10" s="75"/>
      <c r="K10" s="115"/>
      <c r="L10" s="75"/>
      <c r="M10" s="463"/>
    </row>
    <row r="11" spans="1:13" ht="28.5">
      <c r="A11" s="14">
        <v>9</v>
      </c>
      <c r="B11" s="46" t="s">
        <v>131</v>
      </c>
      <c r="C11" s="73"/>
      <c r="D11" s="14" t="s">
        <v>17</v>
      </c>
      <c r="E11" s="14">
        <v>0</v>
      </c>
      <c r="F11" s="14">
        <v>0</v>
      </c>
      <c r="G11" s="175">
        <v>30</v>
      </c>
      <c r="H11" s="202">
        <f t="shared" si="0"/>
        <v>30</v>
      </c>
      <c r="I11" s="75"/>
      <c r="J11" s="75"/>
      <c r="K11" s="115"/>
      <c r="L11" s="75"/>
      <c r="M11" s="463"/>
    </row>
    <row r="12" spans="1:13" ht="28.5">
      <c r="A12" s="14">
        <v>10</v>
      </c>
      <c r="B12" s="46" t="s">
        <v>132</v>
      </c>
      <c r="C12" s="73"/>
      <c r="D12" s="74" t="s">
        <v>17</v>
      </c>
      <c r="E12" s="14">
        <v>80</v>
      </c>
      <c r="F12" s="14">
        <v>50</v>
      </c>
      <c r="G12" s="175">
        <v>5</v>
      </c>
      <c r="H12" s="202">
        <f t="shared" si="0"/>
        <v>135</v>
      </c>
      <c r="I12" s="75"/>
      <c r="J12" s="75"/>
      <c r="K12" s="115"/>
      <c r="L12" s="75"/>
      <c r="M12" s="463"/>
    </row>
    <row r="13" spans="1:13" ht="28.5">
      <c r="A13" s="14">
        <v>11</v>
      </c>
      <c r="B13" s="46" t="s">
        <v>133</v>
      </c>
      <c r="C13" s="73"/>
      <c r="D13" s="74" t="s">
        <v>17</v>
      </c>
      <c r="E13" s="14">
        <v>80</v>
      </c>
      <c r="F13" s="14">
        <v>50</v>
      </c>
      <c r="G13" s="175">
        <v>5</v>
      </c>
      <c r="H13" s="202">
        <f t="shared" si="0"/>
        <v>135</v>
      </c>
      <c r="I13" s="75"/>
      <c r="J13" s="75"/>
      <c r="K13" s="115"/>
      <c r="L13" s="75"/>
      <c r="M13" s="463"/>
    </row>
    <row r="14" spans="1:13" ht="28.5">
      <c r="A14" s="14">
        <v>12</v>
      </c>
      <c r="B14" s="405" t="s">
        <v>138</v>
      </c>
      <c r="C14" s="406"/>
      <c r="D14" s="407" t="s">
        <v>17</v>
      </c>
      <c r="E14" s="175">
        <v>0</v>
      </c>
      <c r="F14" s="175">
        <v>5</v>
      </c>
      <c r="G14" s="175">
        <v>150</v>
      </c>
      <c r="H14" s="202">
        <f t="shared" si="0"/>
        <v>155</v>
      </c>
      <c r="I14" s="404"/>
      <c r="J14" s="404"/>
      <c r="K14" s="115"/>
      <c r="L14" s="75"/>
      <c r="M14" s="463"/>
    </row>
    <row r="15" spans="1:13" ht="35.25" customHeight="1">
      <c r="A15" s="14">
        <v>13</v>
      </c>
      <c r="B15" s="25" t="s">
        <v>137</v>
      </c>
      <c r="C15" s="465"/>
      <c r="D15" s="14" t="s">
        <v>17</v>
      </c>
      <c r="E15" s="14">
        <v>50</v>
      </c>
      <c r="F15" s="14">
        <v>15</v>
      </c>
      <c r="G15" s="175">
        <v>50</v>
      </c>
      <c r="H15" s="202">
        <f t="shared" si="0"/>
        <v>115</v>
      </c>
      <c r="I15" s="75"/>
      <c r="J15" s="75"/>
      <c r="K15" s="115"/>
      <c r="L15" s="75"/>
      <c r="M15" s="463"/>
    </row>
    <row r="16" spans="1:13" ht="29.25" customHeight="1">
      <c r="A16" s="494" t="s">
        <v>76</v>
      </c>
      <c r="B16" s="494"/>
      <c r="C16" s="494"/>
      <c r="D16" s="494"/>
      <c r="E16" s="494"/>
      <c r="F16" s="494"/>
      <c r="G16" s="494"/>
      <c r="H16" s="494"/>
      <c r="I16" s="494"/>
      <c r="J16" s="494"/>
      <c r="K16" s="494"/>
      <c r="L16" s="77">
        <f>SUM(L3:L15)</f>
        <v>0</v>
      </c>
      <c r="M16" s="77">
        <f>SUM(M3:M15)</f>
        <v>0</v>
      </c>
    </row>
  </sheetData>
  <sheetProtection selectLockedCells="1" selectUnlockedCells="1"/>
  <mergeCells count="2">
    <mergeCell ref="A1:M1"/>
    <mergeCell ref="A16:K16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zoomScalePageLayoutView="0" workbookViewId="0" topLeftCell="A4">
      <selection activeCell="P5" sqref="P5"/>
    </sheetView>
  </sheetViews>
  <sheetFormatPr defaultColWidth="9.140625" defaultRowHeight="12.75"/>
  <cols>
    <col min="1" max="1" width="4.140625" style="0" customWidth="1"/>
    <col min="2" max="2" width="25.00390625" style="0" customWidth="1"/>
    <col min="3" max="3" width="12.7109375" style="0" customWidth="1"/>
    <col min="7" max="7" width="9.00390625" style="2" customWidth="1"/>
    <col min="10" max="10" width="9.00390625" style="4" customWidth="1"/>
    <col min="11" max="11" width="10.57421875" style="0" customWidth="1"/>
    <col min="12" max="12" width="11.28125" style="0" customWidth="1"/>
    <col min="13" max="13" width="15.57421875" style="0" customWidth="1"/>
  </cols>
  <sheetData>
    <row r="1" spans="1:13" s="27" customFormat="1" ht="33" customHeight="1">
      <c r="A1" s="487" t="s">
        <v>141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</row>
    <row r="2" spans="1:13" ht="60">
      <c r="A2" s="78" t="s">
        <v>1</v>
      </c>
      <c r="B2" s="78" t="s">
        <v>2</v>
      </c>
      <c r="C2" s="78" t="s">
        <v>3</v>
      </c>
      <c r="D2" s="78" t="s">
        <v>4</v>
      </c>
      <c r="E2" s="78" t="s">
        <v>5</v>
      </c>
      <c r="F2" s="78" t="s">
        <v>6</v>
      </c>
      <c r="G2" s="79" t="s">
        <v>7</v>
      </c>
      <c r="H2" s="78" t="s">
        <v>8</v>
      </c>
      <c r="I2" s="78" t="s">
        <v>9</v>
      </c>
      <c r="J2" s="80" t="s">
        <v>10</v>
      </c>
      <c r="K2" s="78" t="s">
        <v>11</v>
      </c>
      <c r="L2" s="78" t="s">
        <v>12</v>
      </c>
      <c r="M2" s="78" t="s">
        <v>13</v>
      </c>
    </row>
    <row r="3" spans="1:13" ht="40.5" customHeight="1">
      <c r="A3" s="19">
        <v>1</v>
      </c>
      <c r="B3" s="38" t="s">
        <v>142</v>
      </c>
      <c r="C3" s="81"/>
      <c r="D3" s="15" t="s">
        <v>17</v>
      </c>
      <c r="E3" s="15">
        <v>200</v>
      </c>
      <c r="F3" s="15">
        <v>40</v>
      </c>
      <c r="G3" s="16">
        <v>200</v>
      </c>
      <c r="H3" s="17">
        <f>E3+F3+G3</f>
        <v>440</v>
      </c>
      <c r="I3" s="82"/>
      <c r="J3" s="18"/>
      <c r="K3" s="18"/>
      <c r="L3" s="419"/>
      <c r="M3" s="419"/>
    </row>
    <row r="4" spans="1:13" ht="51" customHeight="1">
      <c r="A4" s="19">
        <v>2</v>
      </c>
      <c r="B4" s="38" t="s">
        <v>25</v>
      </c>
      <c r="C4" s="83"/>
      <c r="D4" s="15" t="s">
        <v>17</v>
      </c>
      <c r="E4" s="15">
        <v>10</v>
      </c>
      <c r="F4" s="15">
        <v>650</v>
      </c>
      <c r="G4" s="16">
        <v>20</v>
      </c>
      <c r="H4" s="17">
        <f aca="true" t="shared" si="0" ref="H4:H10">E4+F4+G4</f>
        <v>680</v>
      </c>
      <c r="I4" s="82"/>
      <c r="J4" s="18"/>
      <c r="K4" s="18"/>
      <c r="L4" s="419"/>
      <c r="M4" s="419"/>
    </row>
    <row r="5" spans="1:13" ht="55.5" customHeight="1">
      <c r="A5" s="19">
        <v>3</v>
      </c>
      <c r="B5" s="38" t="s">
        <v>143</v>
      </c>
      <c r="C5" s="83"/>
      <c r="D5" s="15" t="s">
        <v>17</v>
      </c>
      <c r="E5" s="15">
        <v>1</v>
      </c>
      <c r="F5" s="15">
        <v>1</v>
      </c>
      <c r="G5" s="16">
        <v>1</v>
      </c>
      <c r="H5" s="17">
        <f t="shared" si="0"/>
        <v>3</v>
      </c>
      <c r="I5" s="82"/>
      <c r="J5" s="18"/>
      <c r="K5" s="18"/>
      <c r="L5" s="419"/>
      <c r="M5" s="419"/>
    </row>
    <row r="6" spans="1:13" ht="55.5" customHeight="1">
      <c r="A6" s="19">
        <v>4</v>
      </c>
      <c r="B6" s="38" t="s">
        <v>144</v>
      </c>
      <c r="C6" s="83"/>
      <c r="D6" s="15" t="s">
        <v>17</v>
      </c>
      <c r="E6" s="15">
        <v>300</v>
      </c>
      <c r="F6" s="15">
        <v>140</v>
      </c>
      <c r="G6" s="16">
        <v>200</v>
      </c>
      <c r="H6" s="17">
        <f t="shared" si="0"/>
        <v>640</v>
      </c>
      <c r="I6" s="82"/>
      <c r="J6" s="18"/>
      <c r="K6" s="18"/>
      <c r="L6" s="419"/>
      <c r="M6" s="419"/>
    </row>
    <row r="7" spans="1:13" s="27" customFormat="1" ht="50.25" customHeight="1">
      <c r="A7" s="15">
        <v>5</v>
      </c>
      <c r="B7" s="20" t="s">
        <v>145</v>
      </c>
      <c r="C7" s="84"/>
      <c r="D7" s="85" t="s">
        <v>17</v>
      </c>
      <c r="E7" s="85">
        <v>0</v>
      </c>
      <c r="F7" s="85">
        <v>220</v>
      </c>
      <c r="G7" s="86">
        <v>0</v>
      </c>
      <c r="H7" s="17">
        <f t="shared" si="0"/>
        <v>220</v>
      </c>
      <c r="I7" s="75"/>
      <c r="J7" s="75"/>
      <c r="K7" s="87"/>
      <c r="L7" s="419"/>
      <c r="M7" s="88"/>
    </row>
    <row r="8" spans="1:13" s="27" customFormat="1" ht="39.75" customHeight="1">
      <c r="A8" s="15">
        <v>6</v>
      </c>
      <c r="B8" s="20" t="s">
        <v>146</v>
      </c>
      <c r="C8" s="84"/>
      <c r="D8" s="85" t="s">
        <v>17</v>
      </c>
      <c r="E8" s="85">
        <v>150</v>
      </c>
      <c r="F8" s="85">
        <v>20</v>
      </c>
      <c r="G8" s="86">
        <v>400</v>
      </c>
      <c r="H8" s="17">
        <f t="shared" si="0"/>
        <v>570</v>
      </c>
      <c r="I8" s="75"/>
      <c r="J8" s="75"/>
      <c r="K8" s="87"/>
      <c r="L8" s="419"/>
      <c r="M8" s="88"/>
    </row>
    <row r="9" spans="1:13" s="27" customFormat="1" ht="42" customHeight="1">
      <c r="A9" s="15">
        <v>7</v>
      </c>
      <c r="B9" s="20" t="s">
        <v>147</v>
      </c>
      <c r="C9" s="84"/>
      <c r="D9" s="85" t="s">
        <v>17</v>
      </c>
      <c r="E9" s="85">
        <v>720</v>
      </c>
      <c r="F9" s="85">
        <v>480</v>
      </c>
      <c r="G9" s="86">
        <v>100</v>
      </c>
      <c r="H9" s="17">
        <f t="shared" si="0"/>
        <v>1300</v>
      </c>
      <c r="I9" s="75"/>
      <c r="J9" s="75"/>
      <c r="K9" s="87"/>
      <c r="L9" s="419"/>
      <c r="M9" s="88"/>
    </row>
    <row r="10" spans="1:13" ht="71.25">
      <c r="A10" s="19">
        <v>8</v>
      </c>
      <c r="B10" s="20" t="s">
        <v>148</v>
      </c>
      <c r="C10" s="89"/>
      <c r="D10" s="21" t="s">
        <v>17</v>
      </c>
      <c r="E10" s="21">
        <v>600</v>
      </c>
      <c r="F10" s="21">
        <v>200</v>
      </c>
      <c r="G10" s="22">
        <v>500</v>
      </c>
      <c r="H10" s="17">
        <f t="shared" si="0"/>
        <v>1300</v>
      </c>
      <c r="I10" s="82"/>
      <c r="J10" s="18"/>
      <c r="K10" s="18"/>
      <c r="L10" s="419"/>
      <c r="M10" s="419"/>
    </row>
    <row r="11" spans="1:13" ht="27" customHeight="1">
      <c r="A11" s="491" t="s">
        <v>76</v>
      </c>
      <c r="B11" s="491"/>
      <c r="C11" s="491"/>
      <c r="D11" s="491"/>
      <c r="E11" s="491"/>
      <c r="F11" s="491"/>
      <c r="G11" s="491"/>
      <c r="H11" s="491"/>
      <c r="I11" s="491"/>
      <c r="J11" s="491"/>
      <c r="K11" s="491"/>
      <c r="L11" s="90">
        <f>SUM(L3:L10)</f>
        <v>0</v>
      </c>
      <c r="M11" s="90">
        <f>SUM(M3:M10)</f>
        <v>0</v>
      </c>
    </row>
  </sheetData>
  <sheetProtection selectLockedCells="1" selectUnlockedCells="1"/>
  <mergeCells count="2">
    <mergeCell ref="A1:M1"/>
    <mergeCell ref="A11:K11"/>
  </mergeCells>
  <dataValidations count="1">
    <dataValidation type="decimal" operator="greaterThan" allowBlank="1" showErrorMessage="1" sqref="I3:I10">
      <formula1>0</formula1>
    </dataValidation>
  </dataValidation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I3" sqref="I3:M16"/>
    </sheetView>
  </sheetViews>
  <sheetFormatPr defaultColWidth="9.140625" defaultRowHeight="12.75"/>
  <cols>
    <col min="2" max="2" width="41.7109375" style="0" customWidth="1"/>
    <col min="3" max="3" width="15.421875" style="0" customWidth="1"/>
    <col min="7" max="7" width="9.00390625" style="2" customWidth="1"/>
    <col min="8" max="8" width="15.00390625" style="0" customWidth="1"/>
    <col min="10" max="10" width="9.140625" style="4" customWidth="1"/>
    <col min="12" max="12" width="13.140625" style="0" customWidth="1"/>
    <col min="13" max="13" width="14.140625" style="0" customWidth="1"/>
  </cols>
  <sheetData>
    <row r="1" spans="1:13" s="91" customFormat="1" ht="41.25" customHeight="1">
      <c r="A1" s="487" t="s">
        <v>149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</row>
    <row r="2" spans="1:13" ht="60">
      <c r="A2" s="92" t="s">
        <v>1</v>
      </c>
      <c r="B2" s="421" t="s">
        <v>2</v>
      </c>
      <c r="C2" s="421" t="s">
        <v>150</v>
      </c>
      <c r="D2" s="421" t="s">
        <v>4</v>
      </c>
      <c r="E2" s="421" t="s">
        <v>5</v>
      </c>
      <c r="F2" s="430" t="s">
        <v>6</v>
      </c>
      <c r="G2" s="431" t="s">
        <v>7</v>
      </c>
      <c r="H2" s="421" t="s">
        <v>8</v>
      </c>
      <c r="I2" s="421" t="s">
        <v>9</v>
      </c>
      <c r="J2" s="432" t="s">
        <v>151</v>
      </c>
      <c r="K2" s="421" t="s">
        <v>11</v>
      </c>
      <c r="L2" s="421" t="s">
        <v>12</v>
      </c>
      <c r="M2" s="421" t="s">
        <v>13</v>
      </c>
    </row>
    <row r="3" spans="1:13" ht="30.75" customHeight="1">
      <c r="A3" s="96">
        <v>1</v>
      </c>
      <c r="B3" s="428" t="s">
        <v>152</v>
      </c>
      <c r="C3" s="423" t="s">
        <v>153</v>
      </c>
      <c r="D3" s="424" t="s">
        <v>15</v>
      </c>
      <c r="E3" s="429">
        <v>10</v>
      </c>
      <c r="F3" s="429">
        <v>5</v>
      </c>
      <c r="G3" s="439">
        <v>15</v>
      </c>
      <c r="H3" s="440">
        <f>E3+F3+G3</f>
        <v>30</v>
      </c>
      <c r="I3" s="441"/>
      <c r="J3" s="441"/>
      <c r="K3" s="441"/>
      <c r="L3" s="441"/>
      <c r="M3" s="441"/>
    </row>
    <row r="4" spans="1:13" ht="30">
      <c r="A4" s="96">
        <v>2</v>
      </c>
      <c r="B4" s="434" t="s">
        <v>154</v>
      </c>
      <c r="C4" s="435"/>
      <c r="D4" s="436" t="s">
        <v>15</v>
      </c>
      <c r="E4" s="437">
        <v>10</v>
      </c>
      <c r="F4" s="437">
        <v>15</v>
      </c>
      <c r="G4" s="438">
        <v>200</v>
      </c>
      <c r="H4" s="440">
        <f aca="true" t="shared" si="0" ref="H4:H16">E4+F4+G4</f>
        <v>225</v>
      </c>
      <c r="I4" s="442"/>
      <c r="J4" s="441"/>
      <c r="K4" s="441"/>
      <c r="L4" s="441"/>
      <c r="M4" s="441"/>
    </row>
    <row r="5" spans="1:13" ht="30">
      <c r="A5" s="96">
        <v>3</v>
      </c>
      <c r="B5" s="425" t="s">
        <v>155</v>
      </c>
      <c r="C5" s="433"/>
      <c r="D5" s="422" t="s">
        <v>15</v>
      </c>
      <c r="E5" s="426">
        <v>1800</v>
      </c>
      <c r="F5" s="426">
        <v>2200</v>
      </c>
      <c r="G5" s="427">
        <v>1500</v>
      </c>
      <c r="H5" s="440">
        <f t="shared" si="0"/>
        <v>5500</v>
      </c>
      <c r="I5" s="443"/>
      <c r="J5" s="444"/>
      <c r="K5" s="444"/>
      <c r="L5" s="441"/>
      <c r="M5" s="444"/>
    </row>
    <row r="6" spans="1:13" ht="30">
      <c r="A6" s="96">
        <v>4</v>
      </c>
      <c r="B6" s="101" t="s">
        <v>156</v>
      </c>
      <c r="C6" s="105"/>
      <c r="D6" s="85" t="s">
        <v>15</v>
      </c>
      <c r="E6" s="103">
        <v>350</v>
      </c>
      <c r="F6" s="103">
        <v>250</v>
      </c>
      <c r="G6" s="104">
        <v>300</v>
      </c>
      <c r="H6" s="440">
        <f t="shared" si="0"/>
        <v>900</v>
      </c>
      <c r="I6" s="445"/>
      <c r="J6" s="403"/>
      <c r="K6" s="403"/>
      <c r="L6" s="441"/>
      <c r="M6" s="403"/>
    </row>
    <row r="7" spans="1:13" ht="30">
      <c r="A7" s="96">
        <v>5</v>
      </c>
      <c r="B7" s="101" t="s">
        <v>157</v>
      </c>
      <c r="C7" s="105"/>
      <c r="D7" s="85" t="s">
        <v>15</v>
      </c>
      <c r="E7" s="103">
        <v>110</v>
      </c>
      <c r="F7" s="103">
        <v>120</v>
      </c>
      <c r="G7" s="104">
        <v>150</v>
      </c>
      <c r="H7" s="440">
        <f t="shared" si="0"/>
        <v>380</v>
      </c>
      <c r="I7" s="445"/>
      <c r="J7" s="403"/>
      <c r="K7" s="403"/>
      <c r="L7" s="441"/>
      <c r="M7" s="403"/>
    </row>
    <row r="8" spans="1:13" ht="30">
      <c r="A8" s="96">
        <v>6</v>
      </c>
      <c r="B8" s="101" t="s">
        <v>158</v>
      </c>
      <c r="C8" s="105"/>
      <c r="D8" s="85" t="s">
        <v>15</v>
      </c>
      <c r="E8" s="103">
        <v>20</v>
      </c>
      <c r="F8" s="103">
        <v>30</v>
      </c>
      <c r="G8" s="104">
        <v>20</v>
      </c>
      <c r="H8" s="440">
        <f t="shared" si="0"/>
        <v>70</v>
      </c>
      <c r="I8" s="445"/>
      <c r="J8" s="403"/>
      <c r="K8" s="403"/>
      <c r="L8" s="441"/>
      <c r="M8" s="403"/>
    </row>
    <row r="9" spans="1:13" ht="30">
      <c r="A9" s="96">
        <v>7</v>
      </c>
      <c r="B9" s="101" t="s">
        <v>159</v>
      </c>
      <c r="C9" s="105"/>
      <c r="D9" s="85" t="s">
        <v>15</v>
      </c>
      <c r="E9" s="103">
        <v>0</v>
      </c>
      <c r="F9" s="103">
        <v>1</v>
      </c>
      <c r="G9" s="104">
        <v>1</v>
      </c>
      <c r="H9" s="440">
        <f t="shared" si="0"/>
        <v>2</v>
      </c>
      <c r="I9" s="445"/>
      <c r="J9" s="403"/>
      <c r="K9" s="403"/>
      <c r="L9" s="441"/>
      <c r="M9" s="403"/>
    </row>
    <row r="10" spans="1:13" ht="32.25" customHeight="1">
      <c r="A10" s="96">
        <v>8</v>
      </c>
      <c r="B10" s="101" t="s">
        <v>160</v>
      </c>
      <c r="C10" s="105"/>
      <c r="D10" s="85" t="s">
        <v>47</v>
      </c>
      <c r="E10" s="103">
        <v>0</v>
      </c>
      <c r="F10" s="103">
        <v>1</v>
      </c>
      <c r="G10" s="104">
        <v>1</v>
      </c>
      <c r="H10" s="440">
        <f t="shared" si="0"/>
        <v>2</v>
      </c>
      <c r="I10" s="445"/>
      <c r="J10" s="403"/>
      <c r="K10" s="403"/>
      <c r="L10" s="441"/>
      <c r="M10" s="403"/>
    </row>
    <row r="11" spans="1:13" ht="44.25" customHeight="1">
      <c r="A11" s="96">
        <v>9</v>
      </c>
      <c r="B11" s="97" t="s">
        <v>161</v>
      </c>
      <c r="C11" s="98"/>
      <c r="D11" s="99" t="s">
        <v>15</v>
      </c>
      <c r="E11" s="100">
        <v>1</v>
      </c>
      <c r="F11" s="100">
        <v>5</v>
      </c>
      <c r="G11" s="106">
        <v>0</v>
      </c>
      <c r="H11" s="440">
        <f t="shared" si="0"/>
        <v>6</v>
      </c>
      <c r="I11" s="403"/>
      <c r="J11" s="403"/>
      <c r="K11" s="403"/>
      <c r="L11" s="441"/>
      <c r="M11" s="403"/>
    </row>
    <row r="12" spans="1:13" ht="30" hidden="1">
      <c r="A12" s="96">
        <v>10</v>
      </c>
      <c r="B12" s="107" t="s">
        <v>162</v>
      </c>
      <c r="C12" s="108"/>
      <c r="D12" s="109" t="s">
        <v>15</v>
      </c>
      <c r="E12" s="110">
        <v>2</v>
      </c>
      <c r="F12" s="110">
        <v>10</v>
      </c>
      <c r="G12" s="111">
        <v>0</v>
      </c>
      <c r="H12" s="440">
        <f t="shared" si="0"/>
        <v>12</v>
      </c>
      <c r="I12" s="446"/>
      <c r="J12" s="403"/>
      <c r="K12" s="403"/>
      <c r="L12" s="441"/>
      <c r="M12" s="403"/>
    </row>
    <row r="13" spans="1:13" ht="31.5" customHeight="1">
      <c r="A13" s="96">
        <v>10</v>
      </c>
      <c r="B13" s="112" t="s">
        <v>162</v>
      </c>
      <c r="C13" s="108"/>
      <c r="D13" s="109" t="s">
        <v>15</v>
      </c>
      <c r="E13" s="110">
        <v>0</v>
      </c>
      <c r="F13" s="110">
        <v>5</v>
      </c>
      <c r="G13" s="111">
        <v>0</v>
      </c>
      <c r="H13" s="440">
        <f t="shared" si="0"/>
        <v>5</v>
      </c>
      <c r="I13" s="446"/>
      <c r="J13" s="403"/>
      <c r="K13" s="403"/>
      <c r="L13" s="441"/>
      <c r="M13" s="403"/>
    </row>
    <row r="14" spans="1:13" ht="27" customHeight="1">
      <c r="A14" s="96">
        <v>11</v>
      </c>
      <c r="B14" s="113" t="s">
        <v>163</v>
      </c>
      <c r="C14" s="114"/>
      <c r="D14" s="99" t="s">
        <v>15</v>
      </c>
      <c r="E14" s="100">
        <v>10</v>
      </c>
      <c r="F14" s="100">
        <v>10</v>
      </c>
      <c r="G14" s="106">
        <v>10</v>
      </c>
      <c r="H14" s="440">
        <f t="shared" si="0"/>
        <v>30</v>
      </c>
      <c r="I14" s="115"/>
      <c r="J14" s="403"/>
      <c r="K14" s="403"/>
      <c r="L14" s="441"/>
      <c r="M14" s="403"/>
    </row>
    <row r="15" spans="1:13" ht="36" customHeight="1">
      <c r="A15" s="96">
        <v>12</v>
      </c>
      <c r="B15" s="113" t="s">
        <v>164</v>
      </c>
      <c r="C15" s="114"/>
      <c r="D15" s="99" t="s">
        <v>15</v>
      </c>
      <c r="E15" s="100">
        <v>10</v>
      </c>
      <c r="F15" s="100">
        <v>20</v>
      </c>
      <c r="G15" s="106">
        <v>30</v>
      </c>
      <c r="H15" s="440">
        <f t="shared" si="0"/>
        <v>60</v>
      </c>
      <c r="I15" s="115"/>
      <c r="J15" s="403"/>
      <c r="K15" s="403"/>
      <c r="L15" s="441"/>
      <c r="M15" s="403"/>
    </row>
    <row r="16" spans="1:13" ht="50.25" customHeight="1">
      <c r="A16" s="96">
        <v>13</v>
      </c>
      <c r="B16" s="107" t="s">
        <v>165</v>
      </c>
      <c r="C16" s="108"/>
      <c r="D16" s="109" t="s">
        <v>15</v>
      </c>
      <c r="E16" s="110">
        <v>10</v>
      </c>
      <c r="F16" s="110">
        <v>20</v>
      </c>
      <c r="G16" s="111">
        <v>300</v>
      </c>
      <c r="H16" s="440">
        <f t="shared" si="0"/>
        <v>330</v>
      </c>
      <c r="I16" s="446"/>
      <c r="J16" s="403"/>
      <c r="K16" s="403"/>
      <c r="L16" s="441"/>
      <c r="M16" s="403"/>
    </row>
    <row r="17" spans="1:13" ht="28.5" customHeight="1">
      <c r="A17" s="495" t="s">
        <v>166</v>
      </c>
      <c r="B17" s="495"/>
      <c r="C17" s="495"/>
      <c r="D17" s="495"/>
      <c r="E17" s="495"/>
      <c r="F17" s="495"/>
      <c r="G17" s="495"/>
      <c r="H17" s="495"/>
      <c r="I17" s="495"/>
      <c r="J17" s="495"/>
      <c r="K17" s="495"/>
      <c r="L17" s="77">
        <f>SUM(L3:L16)</f>
        <v>0</v>
      </c>
      <c r="M17" s="77">
        <f>SUM(M3:M16)</f>
        <v>0</v>
      </c>
    </row>
    <row r="18" ht="12.75">
      <c r="F18" s="27"/>
    </row>
    <row r="19" spans="1:13" ht="67.5" customHeight="1">
      <c r="A19" s="496" t="s">
        <v>439</v>
      </c>
      <c r="B19" s="496"/>
      <c r="C19" s="496"/>
      <c r="D19" s="496"/>
      <c r="E19" s="496"/>
      <c r="F19" s="496"/>
      <c r="G19" s="496"/>
      <c r="H19" s="496"/>
      <c r="I19" s="496"/>
      <c r="J19" s="496"/>
      <c r="K19" s="496"/>
      <c r="L19" s="496"/>
      <c r="M19" s="496"/>
    </row>
  </sheetData>
  <sheetProtection selectLockedCells="1" selectUnlockedCells="1"/>
  <mergeCells count="3">
    <mergeCell ref="A1:M1"/>
    <mergeCell ref="A17:K17"/>
    <mergeCell ref="A19:M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"/>
  <sheetViews>
    <sheetView zoomScalePageLayoutView="0" workbookViewId="0" topLeftCell="A1">
      <selection activeCell="I3" sqref="I3:N4"/>
    </sheetView>
  </sheetViews>
  <sheetFormatPr defaultColWidth="8.8515625" defaultRowHeight="12.75"/>
  <cols>
    <col min="1" max="1" width="4.140625" style="0" customWidth="1"/>
    <col min="2" max="2" width="28.7109375" style="0" customWidth="1"/>
    <col min="3" max="3" width="11.421875" style="0" customWidth="1"/>
    <col min="4" max="4" width="6.57421875" style="0" customWidth="1"/>
    <col min="5" max="5" width="7.57421875" style="0" customWidth="1"/>
    <col min="6" max="6" width="9.140625" style="0" customWidth="1"/>
    <col min="7" max="7" width="8.8515625" style="2" customWidth="1"/>
    <col min="8" max="9" width="8.8515625" style="0" customWidth="1"/>
    <col min="10" max="10" width="0" style="0" hidden="1" customWidth="1"/>
    <col min="11" max="11" width="6.7109375" style="0" customWidth="1"/>
    <col min="12" max="12" width="8.8515625" style="0" customWidth="1"/>
    <col min="13" max="13" width="12.7109375" style="0" customWidth="1"/>
    <col min="14" max="14" width="14.57421875" style="0" customWidth="1"/>
  </cols>
  <sheetData>
    <row r="1" spans="1:14" s="158" customFormat="1" ht="35.25" customHeight="1">
      <c r="A1" s="487" t="s">
        <v>436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</row>
    <row r="2" spans="1:14" s="162" customFormat="1" ht="70.5" customHeight="1">
      <c r="A2" s="159" t="s">
        <v>176</v>
      </c>
      <c r="B2" s="159" t="s">
        <v>177</v>
      </c>
      <c r="C2" s="159" t="s">
        <v>3</v>
      </c>
      <c r="D2" s="159" t="s">
        <v>178</v>
      </c>
      <c r="E2" s="159" t="s">
        <v>5</v>
      </c>
      <c r="F2" s="159" t="s">
        <v>6</v>
      </c>
      <c r="G2" s="160" t="s">
        <v>7</v>
      </c>
      <c r="H2" s="159" t="s">
        <v>8</v>
      </c>
      <c r="I2" s="159" t="s">
        <v>179</v>
      </c>
      <c r="J2" s="159"/>
      <c r="K2" s="159" t="s">
        <v>10</v>
      </c>
      <c r="L2" s="161" t="s">
        <v>180</v>
      </c>
      <c r="M2" s="159" t="s">
        <v>181</v>
      </c>
      <c r="N2" s="159" t="s">
        <v>182</v>
      </c>
    </row>
    <row r="3" spans="1:14" s="162" customFormat="1" ht="70.5" customHeight="1">
      <c r="A3" s="21">
        <v>1</v>
      </c>
      <c r="B3" s="20" t="s">
        <v>183</v>
      </c>
      <c r="C3" s="20"/>
      <c r="D3" s="21" t="s">
        <v>15</v>
      </c>
      <c r="E3" s="21">
        <v>0</v>
      </c>
      <c r="F3" s="21">
        <v>0</v>
      </c>
      <c r="G3" s="22">
        <v>4</v>
      </c>
      <c r="H3" s="17">
        <f>E3+F3+G3</f>
        <v>4</v>
      </c>
      <c r="I3" s="23"/>
      <c r="J3" s="24"/>
      <c r="K3" s="24"/>
      <c r="L3" s="24"/>
      <c r="M3" s="419"/>
      <c r="N3" s="419"/>
    </row>
    <row r="4" spans="1:14" ht="62.25" customHeight="1">
      <c r="A4" s="21">
        <v>2</v>
      </c>
      <c r="B4" s="20" t="s">
        <v>184</v>
      </c>
      <c r="C4" s="20"/>
      <c r="D4" s="21" t="s">
        <v>17</v>
      </c>
      <c r="E4" s="21">
        <v>50</v>
      </c>
      <c r="F4" s="21">
        <v>2</v>
      </c>
      <c r="G4" s="22">
        <v>110</v>
      </c>
      <c r="H4" s="159">
        <f>E4+F4+G4</f>
        <v>162</v>
      </c>
      <c r="I4" s="23"/>
      <c r="J4" s="23"/>
      <c r="K4" s="23"/>
      <c r="L4" s="23"/>
      <c r="M4" s="419"/>
      <c r="N4" s="419"/>
    </row>
    <row r="5" spans="1:14" s="164" customFormat="1" ht="42.75" customHeight="1">
      <c r="A5" s="496" t="s">
        <v>76</v>
      </c>
      <c r="B5" s="496"/>
      <c r="C5" s="496"/>
      <c r="D5" s="496"/>
      <c r="E5" s="496"/>
      <c r="F5" s="496"/>
      <c r="G5" s="496"/>
      <c r="H5" s="496"/>
      <c r="I5" s="496"/>
      <c r="J5" s="496"/>
      <c r="K5" s="496"/>
      <c r="L5" s="496"/>
      <c r="M5" s="163">
        <f>SUM(M3:M4)</f>
        <v>0</v>
      </c>
      <c r="N5" s="90">
        <f>SUM(N3:N4)</f>
        <v>0</v>
      </c>
    </row>
  </sheetData>
  <sheetProtection selectLockedCells="1" selectUnlockedCells="1"/>
  <mergeCells count="2">
    <mergeCell ref="A1:N1"/>
    <mergeCell ref="A5:L5"/>
  </mergeCell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"/>
  <sheetViews>
    <sheetView zoomScale="80" zoomScaleNormal="80" zoomScalePageLayoutView="0" workbookViewId="0" topLeftCell="A3">
      <selection activeCell="I3" sqref="I3:M3"/>
    </sheetView>
  </sheetViews>
  <sheetFormatPr defaultColWidth="9.140625" defaultRowHeight="12.75"/>
  <cols>
    <col min="1" max="1" width="5.140625" style="0" customWidth="1"/>
    <col min="2" max="2" width="53.421875" style="0" customWidth="1"/>
    <col min="3" max="3" width="13.57421875" style="0" customWidth="1"/>
    <col min="7" max="7" width="9.00390625" style="2" customWidth="1"/>
    <col min="9" max="9" width="13.28125" style="0" customWidth="1"/>
    <col min="10" max="10" width="10.00390625" style="0" customWidth="1"/>
    <col min="11" max="11" width="12.57421875" style="0" customWidth="1"/>
    <col min="12" max="12" width="15.8515625" style="0" customWidth="1"/>
    <col min="13" max="13" width="16.140625" style="0" customWidth="1"/>
  </cols>
  <sheetData>
    <row r="1" spans="1:13" s="116" customFormat="1" ht="55.5" customHeight="1">
      <c r="A1" s="497" t="s">
        <v>435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</row>
    <row r="2" spans="1:13" ht="72">
      <c r="A2" s="117" t="s">
        <v>1</v>
      </c>
      <c r="B2" s="118" t="s">
        <v>2</v>
      </c>
      <c r="C2" s="118" t="s">
        <v>3</v>
      </c>
      <c r="D2" s="118" t="s">
        <v>4</v>
      </c>
      <c r="E2" s="118" t="s">
        <v>5</v>
      </c>
      <c r="F2" s="118" t="s">
        <v>6</v>
      </c>
      <c r="G2" s="119" t="s">
        <v>7</v>
      </c>
      <c r="H2" s="118" t="s">
        <v>8</v>
      </c>
      <c r="I2" s="117" t="s">
        <v>9</v>
      </c>
      <c r="J2" s="117" t="s">
        <v>10</v>
      </c>
      <c r="K2" s="117" t="s">
        <v>11</v>
      </c>
      <c r="L2" s="117" t="s">
        <v>12</v>
      </c>
      <c r="M2" s="120" t="s">
        <v>13</v>
      </c>
    </row>
    <row r="3" spans="1:13" ht="409.5" customHeight="1">
      <c r="A3" s="121">
        <v>1</v>
      </c>
      <c r="B3" s="122" t="s">
        <v>167</v>
      </c>
      <c r="C3" s="123"/>
      <c r="D3" s="124" t="s">
        <v>17</v>
      </c>
      <c r="E3" s="125">
        <v>0</v>
      </c>
      <c r="F3" s="125">
        <v>0</v>
      </c>
      <c r="G3" s="126">
        <v>120</v>
      </c>
      <c r="H3" s="127">
        <f>E3+F3+G3</f>
        <v>120</v>
      </c>
      <c r="I3" s="128"/>
      <c r="J3" s="129"/>
      <c r="K3" s="130"/>
      <c r="L3" s="453"/>
      <c r="M3" s="454"/>
    </row>
    <row r="4" spans="1:13" ht="47.25" customHeight="1">
      <c r="A4" s="498" t="s">
        <v>76</v>
      </c>
      <c r="B4" s="498"/>
      <c r="C4" s="498"/>
      <c r="D4" s="498"/>
      <c r="E4" s="498"/>
      <c r="F4" s="498"/>
      <c r="G4" s="498"/>
      <c r="H4" s="498"/>
      <c r="I4" s="498"/>
      <c r="J4" s="498"/>
      <c r="K4" s="498"/>
      <c r="L4" s="131">
        <f>SUM(L3)</f>
        <v>0</v>
      </c>
      <c r="M4" s="132">
        <f>SUM(M3)</f>
        <v>0</v>
      </c>
    </row>
    <row r="5" spans="1:13" ht="18">
      <c r="A5" s="133" t="s">
        <v>140</v>
      </c>
      <c r="B5" s="133"/>
      <c r="C5" s="133"/>
      <c r="D5" s="133"/>
      <c r="E5" s="133"/>
      <c r="F5" s="133"/>
      <c r="G5" s="134"/>
      <c r="H5" s="116"/>
      <c r="I5" s="135"/>
      <c r="J5" s="135"/>
      <c r="K5" s="135"/>
      <c r="L5" s="136"/>
      <c r="M5" s="135"/>
    </row>
  </sheetData>
  <sheetProtection selectLockedCells="1" selectUnlockedCells="1"/>
  <mergeCells count="2">
    <mergeCell ref="A1:M1"/>
    <mergeCell ref="A4:K4"/>
  </mergeCell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I3" sqref="I3:M3"/>
    </sheetView>
  </sheetViews>
  <sheetFormatPr defaultColWidth="9.140625" defaultRowHeight="12.75"/>
  <cols>
    <col min="2" max="2" width="33.8515625" style="0" customWidth="1"/>
    <col min="12" max="12" width="11.28125" style="0" customWidth="1"/>
    <col min="13" max="13" width="14.140625" style="0" customWidth="1"/>
  </cols>
  <sheetData>
    <row r="1" spans="1:13" ht="32.25" customHeight="1">
      <c r="A1" s="499" t="s">
        <v>434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</row>
    <row r="2" spans="1:13" ht="63">
      <c r="A2" s="137" t="s">
        <v>1</v>
      </c>
      <c r="B2" s="137" t="s">
        <v>2</v>
      </c>
      <c r="C2" s="137" t="s">
        <v>150</v>
      </c>
      <c r="D2" s="137" t="s">
        <v>4</v>
      </c>
      <c r="E2" s="137" t="s">
        <v>5</v>
      </c>
      <c r="F2" s="138" t="s">
        <v>6</v>
      </c>
      <c r="G2" s="139" t="s">
        <v>7</v>
      </c>
      <c r="H2" s="137" t="s">
        <v>8</v>
      </c>
      <c r="I2" s="137" t="s">
        <v>9</v>
      </c>
      <c r="J2" s="137" t="s">
        <v>10</v>
      </c>
      <c r="K2" s="137" t="s">
        <v>11</v>
      </c>
      <c r="L2" s="137" t="s">
        <v>12</v>
      </c>
      <c r="M2" s="137" t="s">
        <v>13</v>
      </c>
    </row>
    <row r="3" spans="1:13" ht="49.5" customHeight="1">
      <c r="A3" s="140">
        <v>1</v>
      </c>
      <c r="B3" s="141" t="s">
        <v>168</v>
      </c>
      <c r="C3" s="142"/>
      <c r="D3" s="140" t="s">
        <v>47</v>
      </c>
      <c r="E3" s="140">
        <v>0</v>
      </c>
      <c r="F3" s="85">
        <v>0</v>
      </c>
      <c r="G3" s="86">
        <v>30</v>
      </c>
      <c r="H3" s="143">
        <f>E3+F3+G3</f>
        <v>30</v>
      </c>
      <c r="I3" s="144"/>
      <c r="J3" s="144"/>
      <c r="K3" s="144"/>
      <c r="L3" s="144"/>
      <c r="M3" s="144"/>
    </row>
    <row r="4" spans="1:13" ht="29.25" customHeight="1">
      <c r="A4" s="500" t="s">
        <v>76</v>
      </c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145">
        <f>SUM(L3)</f>
        <v>0</v>
      </c>
      <c r="M4" s="145">
        <f>SUM(M3)</f>
        <v>0</v>
      </c>
    </row>
    <row r="23" ht="12.75">
      <c r="P23" t="s">
        <v>169</v>
      </c>
    </row>
  </sheetData>
  <sheetProtection selectLockedCells="1" selectUnlockedCells="1"/>
  <mergeCells count="2">
    <mergeCell ref="A1:M1"/>
    <mergeCell ref="A4:K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I3" sqref="I3:M6"/>
    </sheetView>
  </sheetViews>
  <sheetFormatPr defaultColWidth="9.140625" defaultRowHeight="12.75"/>
  <cols>
    <col min="2" max="2" width="45.28125" style="0" customWidth="1"/>
    <col min="7" max="7" width="9.00390625" style="2" customWidth="1"/>
    <col min="8" max="8" width="19.7109375" style="0" customWidth="1"/>
    <col min="12" max="12" width="15.28125" style="0" customWidth="1"/>
    <col min="13" max="13" width="16.8515625" style="0" customWidth="1"/>
  </cols>
  <sheetData>
    <row r="1" spans="1:13" ht="38.25" customHeight="1">
      <c r="A1" s="501" t="s">
        <v>433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</row>
    <row r="2" spans="1:13" ht="63">
      <c r="A2" s="146" t="s">
        <v>1</v>
      </c>
      <c r="B2" s="146" t="s">
        <v>2</v>
      </c>
      <c r="C2" s="147" t="s">
        <v>150</v>
      </c>
      <c r="D2" s="146" t="s">
        <v>4</v>
      </c>
      <c r="E2" s="146" t="s">
        <v>5</v>
      </c>
      <c r="F2" s="148" t="s">
        <v>6</v>
      </c>
      <c r="G2" s="149" t="s">
        <v>7</v>
      </c>
      <c r="H2" s="146" t="s">
        <v>8</v>
      </c>
      <c r="I2" s="147" t="s">
        <v>9</v>
      </c>
      <c r="J2" s="147" t="s">
        <v>10</v>
      </c>
      <c r="K2" s="147" t="s">
        <v>11</v>
      </c>
      <c r="L2" s="147" t="s">
        <v>12</v>
      </c>
      <c r="M2" s="147" t="s">
        <v>13</v>
      </c>
    </row>
    <row r="3" spans="1:13" ht="33" customHeight="1">
      <c r="A3" s="102">
        <v>1</v>
      </c>
      <c r="B3" s="101" t="s">
        <v>170</v>
      </c>
      <c r="C3" s="150"/>
      <c r="D3" s="85" t="s">
        <v>15</v>
      </c>
      <c r="E3" s="103">
        <v>0</v>
      </c>
      <c r="F3" s="103">
        <v>10</v>
      </c>
      <c r="G3" s="104">
        <v>5</v>
      </c>
      <c r="H3" s="447">
        <f>E3+F3+G3</f>
        <v>15</v>
      </c>
      <c r="I3" s="187"/>
      <c r="J3" s="187"/>
      <c r="K3" s="187"/>
      <c r="L3" s="187"/>
      <c r="M3" s="187"/>
    </row>
    <row r="4" spans="1:13" ht="37.5" customHeight="1">
      <c r="A4" s="102">
        <v>2</v>
      </c>
      <c r="B4" s="101" t="s">
        <v>171</v>
      </c>
      <c r="C4" s="153"/>
      <c r="D4" s="85" t="s">
        <v>15</v>
      </c>
      <c r="E4" s="103">
        <v>10</v>
      </c>
      <c r="F4" s="103">
        <v>20</v>
      </c>
      <c r="G4" s="104">
        <v>5</v>
      </c>
      <c r="H4" s="447">
        <f>E4+F4+G4</f>
        <v>35</v>
      </c>
      <c r="I4" s="187"/>
      <c r="J4" s="187"/>
      <c r="K4" s="187"/>
      <c r="L4" s="187"/>
      <c r="M4" s="187"/>
    </row>
    <row r="5" spans="1:13" ht="39" customHeight="1">
      <c r="A5" s="102">
        <v>3</v>
      </c>
      <c r="B5" s="101" t="s">
        <v>172</v>
      </c>
      <c r="C5" s="153"/>
      <c r="D5" s="85" t="s">
        <v>15</v>
      </c>
      <c r="E5" s="103">
        <v>10</v>
      </c>
      <c r="F5" s="103">
        <v>20</v>
      </c>
      <c r="G5" s="104">
        <v>5</v>
      </c>
      <c r="H5" s="447">
        <f>E5+F5+G5</f>
        <v>35</v>
      </c>
      <c r="I5" s="187"/>
      <c r="J5" s="187"/>
      <c r="K5" s="187"/>
      <c r="L5" s="187"/>
      <c r="M5" s="187"/>
    </row>
    <row r="6" spans="1:13" ht="43.5" customHeight="1">
      <c r="A6" s="102">
        <v>4</v>
      </c>
      <c r="B6" s="101" t="s">
        <v>173</v>
      </c>
      <c r="C6" s="153"/>
      <c r="D6" s="85" t="s">
        <v>15</v>
      </c>
      <c r="E6" s="103">
        <v>5</v>
      </c>
      <c r="F6" s="103">
        <v>5</v>
      </c>
      <c r="G6" s="104">
        <v>5</v>
      </c>
      <c r="H6" s="447">
        <f>E6+F6+G6</f>
        <v>15</v>
      </c>
      <c r="I6" s="187"/>
      <c r="J6" s="187"/>
      <c r="K6" s="187"/>
      <c r="L6" s="187"/>
      <c r="M6" s="187"/>
    </row>
    <row r="7" spans="1:13" ht="44.25" customHeight="1">
      <c r="A7" s="502" t="s">
        <v>174</v>
      </c>
      <c r="B7" s="502"/>
      <c r="C7" s="502"/>
      <c r="D7" s="502"/>
      <c r="E7" s="502"/>
      <c r="F7" s="502"/>
      <c r="G7" s="502"/>
      <c r="H7" s="502"/>
      <c r="I7" s="502"/>
      <c r="J7" s="502"/>
      <c r="K7" s="502"/>
      <c r="L7" s="49">
        <f>SUM(L3:L6)</f>
        <v>0</v>
      </c>
      <c r="M7" s="49">
        <f>SUM(M3:M6)</f>
        <v>0</v>
      </c>
    </row>
    <row r="8" spans="1:13" ht="15.75">
      <c r="A8" s="154"/>
      <c r="B8" s="154"/>
      <c r="C8" s="154"/>
      <c r="D8" s="154"/>
      <c r="E8" s="154"/>
      <c r="F8" s="154"/>
      <c r="G8" s="155"/>
      <c r="H8" s="154"/>
      <c r="I8" s="154"/>
      <c r="J8" s="154"/>
      <c r="K8" s="154"/>
      <c r="L8" s="156"/>
      <c r="M8" s="156"/>
    </row>
    <row r="9" spans="1:13" ht="15.75" customHeight="1">
      <c r="A9" s="157"/>
      <c r="B9" s="503" t="s">
        <v>175</v>
      </c>
      <c r="C9" s="503"/>
      <c r="D9" s="503"/>
      <c r="E9" s="503"/>
      <c r="F9" s="503"/>
      <c r="G9" s="503"/>
      <c r="H9" s="503"/>
      <c r="I9" s="503"/>
      <c r="J9" s="503"/>
      <c r="K9" s="503"/>
      <c r="L9" s="503"/>
      <c r="M9" s="503"/>
    </row>
  </sheetData>
  <sheetProtection selectLockedCells="1" selectUnlockedCells="1"/>
  <mergeCells count="3">
    <mergeCell ref="A1:M1"/>
    <mergeCell ref="A7:K7"/>
    <mergeCell ref="B9:M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Mrówka</dc:creator>
  <cp:keywords/>
  <dc:description/>
  <cp:lastModifiedBy>Aleksandra Mrówka</cp:lastModifiedBy>
  <cp:lastPrinted>2024-04-09T08:06:41Z</cp:lastPrinted>
  <dcterms:created xsi:type="dcterms:W3CDTF">2024-04-11T12:17:16Z</dcterms:created>
  <dcterms:modified xsi:type="dcterms:W3CDTF">2024-04-19T09:17:55Z</dcterms:modified>
  <cp:category/>
  <cp:version/>
  <cp:contentType/>
  <cp:contentStatus/>
</cp:coreProperties>
</file>