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/>
  <mc:AlternateContent xmlns:mc="http://schemas.openxmlformats.org/markup-compatibility/2006">
    <mc:Choice Requires="x15">
      <x15ac:absPath xmlns:x15ac="http://schemas.microsoft.com/office/spreadsheetml/2010/11/ac" url="D:\Ktrl inne\KP Poznań Grunwald\Ładowarka auta\"/>
    </mc:Choice>
  </mc:AlternateContent>
  <xr:revisionPtr revIDLastSave="0" documentId="13_ncr:1_{85F5BA5A-2339-4FDA-9088-1852876E942E}" xr6:coauthVersionLast="36" xr6:coauthVersionMax="36" xr10:uidLastSave="{00000000-0000-0000-0000-000000000000}"/>
  <bookViews>
    <workbookView xWindow="0" yWindow="0" windowWidth="15870" windowHeight="6345" tabRatio="500" xr2:uid="{00000000-000D-0000-FFFF-FFFF00000000}"/>
  </bookViews>
  <sheets>
    <sheet name="Arkusz1" sheetId="1" r:id="rId1"/>
  </sheets>
  <definedNames>
    <definedName name="_xlnm.Print_Area" localSheetId="0">Arkusz1!$B$1:$J$123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6" i="1" l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75" i="1"/>
  <c r="J75" i="1" s="1"/>
  <c r="H68" i="1"/>
  <c r="J68" i="1" s="1"/>
  <c r="J69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117" i="1" l="1"/>
  <c r="H117" i="1"/>
  <c r="J100" i="1"/>
  <c r="H100" i="1"/>
  <c r="H69" i="1"/>
  <c r="J58" i="1"/>
  <c r="H27" i="1" l="1"/>
  <c r="J27" i="1" s="1"/>
  <c r="J59" i="1" l="1"/>
  <c r="J61" i="1" s="1"/>
  <c r="H59" i="1"/>
  <c r="H61" i="1" s="1"/>
</calcChain>
</file>

<file path=xl/sharedStrings.xml><?xml version="1.0" encoding="utf-8"?>
<sst xmlns="http://schemas.openxmlformats.org/spreadsheetml/2006/main" count="374" uniqueCount="207">
  <si>
    <t>Załącznik nr 1</t>
  </si>
  <si>
    <t>FORMULARZ OFERTOWY</t>
  </si>
  <si>
    <t>Przedmiot zamówienia:</t>
  </si>
  <si>
    <t>KRS (jeżeli dotyczy):</t>
  </si>
  <si>
    <t xml:space="preserve">fax: </t>
  </si>
  <si>
    <t xml:space="preserve">Nazwa banku: </t>
  </si>
  <si>
    <t xml:space="preserve">Nr konta bankowego: </t>
  </si>
  <si>
    <t>LP</t>
  </si>
  <si>
    <t>J.m.</t>
  </si>
  <si>
    <t>Ilość</t>
  </si>
  <si>
    <t>Cena jedn.
Netto</t>
  </si>
  <si>
    <t>Wartość Netto</t>
  </si>
  <si>
    <t>VAT</t>
  </si>
  <si>
    <t>Wartość
Brutto</t>
  </si>
  <si>
    <t>-</t>
  </si>
  <si>
    <t>PLN</t>
  </si>
  <si>
    <t>%</t>
  </si>
  <si>
    <t>szt.</t>
  </si>
  <si>
    <t>kpl.</t>
  </si>
  <si>
    <t>(adres)</t>
  </si>
  <si>
    <t xml:space="preserve">NIP: </t>
  </si>
  <si>
    <t xml:space="preserve">REGON: </t>
  </si>
  <si>
    <t xml:space="preserve">nr telefonu: </t>
  </si>
  <si>
    <t xml:space="preserve">adres e-mail: </t>
  </si>
  <si>
    <t>Osoba odpowiedzialna za realizację zamówienia:</t>
  </si>
  <si>
    <t>Osoba upoważniona do zawarcia umowy:</t>
  </si>
  <si>
    <r>
      <rPr>
        <b/>
        <sz val="11"/>
        <color theme="1"/>
        <rFont val="Calibri"/>
        <family val="2"/>
        <charset val="238"/>
      </rPr>
      <t>Wykonawca</t>
    </r>
    <r>
      <rPr>
        <sz val="11"/>
        <color rgb="FF000000"/>
        <rFont val="Calibri"/>
        <family val="2"/>
        <charset val="238"/>
      </rPr>
      <t xml:space="preserve"> – (nazwa)</t>
    </r>
  </si>
  <si>
    <t>ZAKRES ZAMÓWIENIA:</t>
  </si>
  <si>
    <t>Podstawa</t>
  </si>
  <si>
    <t>Opis i wyliczenia</t>
  </si>
  <si>
    <t>Instalacje elektryczne - demontaże, montaże, prace pozostałe</t>
  </si>
  <si>
    <t>1 d.1</t>
  </si>
  <si>
    <t>KNNR 5 0209-03</t>
  </si>
  <si>
    <t>Kabel YKYżo 5x10 + YKYżo 5x2,5 lub równoważny układany w gotowych korytkach z mocowaniem na odcinku od RG w kierunku punktu ładowania auta</t>
  </si>
  <si>
    <t>m</t>
  </si>
  <si>
    <t>2 d.1</t>
  </si>
  <si>
    <t>KNNR 5 0707-05</t>
  </si>
  <si>
    <t>Kabel YKYżo 5x10 + YKYżo 5x2,5 lub równoważny układany w rowach kablowych ręcznie na odcinku od RG w kierunku punktu ładowania auta</t>
  </si>
  <si>
    <t>3 d.1</t>
  </si>
  <si>
    <t>KNR 4-03 1004-20</t>
  </si>
  <si>
    <t>Mechaniczne przebijanie otworów w ścianach lub stropach betonowych o długości przebicia do 50 cm - śr.rury do 110 mm</t>
  </si>
  <si>
    <t>4 d.1</t>
  </si>
  <si>
    <t>KNNR 5 1105-07</t>
  </si>
  <si>
    <t>Koryto kablowe szer. 100 mm H60 z pokrywą lub równoważne wraz z konstrukcją wsporczą</t>
  </si>
  <si>
    <t>5 d.1</t>
  </si>
  <si>
    <t>KNR 501-0119-01-00</t>
  </si>
  <si>
    <t>Uszczelnienie ppoż wzdłuż trasy kabla YKYżo 5x10 + YKYżo 5x2,5 lub równoważny na odcinku od RG w kierunku punktu ładowania auta</t>
  </si>
  <si>
    <t>szt</t>
  </si>
  <si>
    <t>6 d.1</t>
  </si>
  <si>
    <t>KNR 2-31 0807-03</t>
  </si>
  <si>
    <t>Rozebranie nawierzchni z betonowej kostki brukowej</t>
  </si>
  <si>
    <t>7 d.1</t>
  </si>
  <si>
    <t>KNR 2-31 0801-03</t>
  </si>
  <si>
    <t>Mechaniczne rozebranie podbudowy betonowej o grub. 12 cm</t>
  </si>
  <si>
    <t>8 d.1</t>
  </si>
  <si>
    <t>KNR 2-31 0804-03</t>
  </si>
  <si>
    <t>Mechaniczne rozebranie nawierzchni z tłucznia kamiennego o grub. 15 cm</t>
  </si>
  <si>
    <t>9 d.1</t>
  </si>
  <si>
    <t>KNNR 5 0701-02</t>
  </si>
  <si>
    <t>Kopanie rowów dla kabli w sposób ręczny w gruncie kat. III</t>
  </si>
  <si>
    <t>10 d.1</t>
  </si>
  <si>
    <t>KNNR 5 0706-01</t>
  </si>
  <si>
    <t>Nasypanie warstwy piasku 10cm na dnie rowu kablowego o szerokości do 0.4 m</t>
  </si>
  <si>
    <t>11 d.1</t>
  </si>
  <si>
    <t>Nasypanie warstwy piasku 10cm na kablu o szerokości do 0.4 m</t>
  </si>
  <si>
    <t>12 d.1</t>
  </si>
  <si>
    <t>KNNR 5 0702-05</t>
  </si>
  <si>
    <t>Zasypywanie rowów dla kabli wykonanych mechanicznie w gruncie kat. III-IV</t>
  </si>
  <si>
    <t>13 d.1</t>
  </si>
  <si>
    <t>KNNR 5 0404-04</t>
  </si>
  <si>
    <t>Rozdzielnica ładowarki auta, natynkowa, IP65 z listwami łączeniowymi i dławnicami kablowymi, zaślepkami wolnych modułów (wyposażona w wyłącznik główny z dźwignią wyprowadzoną na zewnątrz rozdzielnicy, zabezpieczenie przeciwprzepięciowe, sygnalizację napięcia zasilającego, niezależne zabezpieczenia (rozłącznik bezpiecznikowy 3+N 63A D02 Z-SLS/NEOZ/3+N lub równoważny, wyłącznik nadprądowy 3P B 32A 6kA AC xPole Home HN-B32/3 lub równoważny, wyłącznik różnicowoprądowy HNC-40/4/003-A lub równoważny, trójfazowy licznik energii elektrycznej z certyfikatem MID WZE-3 lub równoważny ) wraz z aparaturą dla wyłączenia awaryjnego punktu ładowania auta, oznakowanie wewnętrzne i zewnętrzne, kieszeń na dokumentację z schematem rozdzielnicy). Rozdzielnicę ładowarki auta zasilić z istniejącej obiektowej rozdzielnicy RG.</t>
  </si>
  <si>
    <t>14 d.1</t>
  </si>
  <si>
    <t>KNNR 5 0310-04 analogia</t>
  </si>
  <si>
    <t>Wyłącznik awaryjny/bezpieczeństwa niezależny dla każdego z punktów ładowania auta (aparatura wykonawcza w złączu kablowym) wraz z oznakowaniem zewnętrznym</t>
  </si>
  <si>
    <t>15 d.1</t>
  </si>
  <si>
    <t>Ładowarka aut elektrycznych Enelion typ Stilo ST-32-3-S-7-C-50-0-00, 22kW, kabel 5m typ 2, kolor silver - dostarczy Zamawiający i przekaże Wykonawcy do zamontowania</t>
  </si>
  <si>
    <t>16 d.1</t>
  </si>
  <si>
    <t>Słupek montażowy ładowarki aut elektrycznych wraz z fundamentem</t>
  </si>
  <si>
    <t>17 d.1</t>
  </si>
  <si>
    <t>KNNR 5 1203-05</t>
  </si>
  <si>
    <t>Podłączenie przewodów pojedynczych o przekroju żyły do 50 mm2 pod zaciski lub bolce</t>
  </si>
  <si>
    <t>18 d.1</t>
  </si>
  <si>
    <t>KNNR 5 1203-04</t>
  </si>
  <si>
    <t>Podłączenie przewodów pojedynczych o przekroju żyły do 16 mm2 pod zaciski lub bolce</t>
  </si>
  <si>
    <t>19 d.1</t>
  </si>
  <si>
    <t>KNNR 5 1203-01</t>
  </si>
  <si>
    <t>Podłączenie przewodów pojedynczych o przekroju żyły do 2.5 mm2 pod zaciski lub bolce</t>
  </si>
  <si>
    <t>20 d.1</t>
  </si>
  <si>
    <t>Układanie nawierzchni z betonowej kostki brukowej z demontażu</t>
  </si>
  <si>
    <t>21 d.1</t>
  </si>
  <si>
    <t>KNR 2-31 0109-03</t>
  </si>
  <si>
    <t>Podbudowa betonowa bez dylatacji - grub.warstwy po zagęszczeniu 12 cm</t>
  </si>
  <si>
    <t>22 d.1</t>
  </si>
  <si>
    <t>KNR 2-31 0114-05</t>
  </si>
  <si>
    <t>Podbudowa z kruszywa łamanego - warstwa dolna o grub.po zagęszcz. 15 cm</t>
  </si>
  <si>
    <t>23 d.1</t>
  </si>
  <si>
    <t>KNR 2-31 0706-01</t>
  </si>
  <si>
    <t>Dla każdego miejsca parkingowego ładowania auta: oznakowanie miejsca parkingowego z punktem ładowania auta (malowanie farbą do malowania miejsc parkingowych (zielona); oznakowanie pionowe (znak D-18a z tabliczką tylko dla pojazdów elektrycznych EE) i poziome (znak miejsce ładowania/parkingowe pojazdów elektrycznych), zabezpieczenie pionowe punktu ładowania odbojnikiem/barierą drogową ochronną, zabezpieczenie poziome separatorami/ ogranicznikami parkingowymi gumowymi STOP z żółtymi odblaskami, progi spowalniające.</t>
  </si>
  <si>
    <t>24 d.1</t>
  </si>
  <si>
    <t>Składowanie/utylizacja odpadów z terenu montażu</t>
  </si>
  <si>
    <t>25 d.1</t>
  </si>
  <si>
    <t>KNR 2-01 0119-03 analogia</t>
  </si>
  <si>
    <t>Roboty pomiarowe przy liniowych robotach ziemnych - Obsługa geodezyjna (tyczenie geodezyjne i geodezja powykonawcza)</t>
  </si>
  <si>
    <t>km</t>
  </si>
  <si>
    <t>26 d.1</t>
  </si>
  <si>
    <t>KNNR 5 1301-02</t>
  </si>
  <si>
    <t>Sprawdzenie i pomiar 3-fazowego obwodu elektrycznego niskiego napięcia</t>
  </si>
  <si>
    <t>pomiar</t>
  </si>
  <si>
    <t>27 d.1</t>
  </si>
  <si>
    <t>KNNR 5 1305-01</t>
  </si>
  <si>
    <t>Sprawdzenie samoczynnego wyłączania zasilania (pierwsza próba)</t>
  </si>
  <si>
    <t>prób.</t>
  </si>
  <si>
    <t>28 d.1</t>
  </si>
  <si>
    <t>KNNR 5 1301-01</t>
  </si>
  <si>
    <t>Sprawdzenie i pomiar 1-fazowego obwodu elektrycznego niskiego napięcia</t>
  </si>
  <si>
    <t>29 d.1</t>
  </si>
  <si>
    <t>30 d.1</t>
  </si>
  <si>
    <t>Kalkulacja indywidualna analiza indywidualna</t>
  </si>
  <si>
    <t>Opracowanie projektowej dokumentacji technicznej (w wersji papierowej 2 egz. , w wersji elektronicznej 2 egz.) z uzyskaniem wszelkich niezbędnych pozwoleń i uzgodnień; dokonanie zgłoszenia robót budowlanych niewymagających pozwolenia na budowę; przygotowanie dokumentacji odbiorowej wraz z zgłoszeniem i przeprowadzeniem badania punktów ładowania przez UDT (uwzględnić opłaty za przeprowadzenie badania/sprawdzenia przez UDT); uzyskanie pozytywnego odbioru/decyzji UDT; wykonanie testowego uruchomienia/sprawdzenia punktów ładowania samochodów elektrycznych z Użytkownikiem; przeprowadzenie szkolenia z obsługi punktów ładowania dla Użytkownika.</t>
  </si>
  <si>
    <t>31 d.1</t>
  </si>
  <si>
    <t>Uzgodnienie dokumentacji projektowej i odbiorowej UDT z rzeczoznawcą ds ppoż</t>
  </si>
  <si>
    <t>kpl</t>
  </si>
  <si>
    <t>32 d.1</t>
  </si>
  <si>
    <t>Opracowanie dokumentacji powykonawczej (w wersji papierowej 2 egz., w wersji elektronicznej 2 egz.)</t>
  </si>
  <si>
    <t>r-g</t>
  </si>
  <si>
    <t>Słupek montażowy dla ładowarki aut</t>
  </si>
  <si>
    <t>Fundament prefabrykowany dla słupka montażowego ładowarki aut</t>
  </si>
  <si>
    <t>Kabel YKYżo 5x10 lub równoważny</t>
  </si>
  <si>
    <t>Kabel YKYżo 5x2,5 lub równoważny</t>
  </si>
  <si>
    <t>Korytko instalacyjne do kabli i przewodów KPR 100H50</t>
  </si>
  <si>
    <t>Uszczelnienie ppoż HILTI</t>
  </si>
  <si>
    <t>kmpl</t>
  </si>
  <si>
    <t>farba chlorokauczukowa</t>
  </si>
  <si>
    <t>Uchwyty do koryt WSS100</t>
  </si>
  <si>
    <t>Kołki UX 8x60'</t>
  </si>
  <si>
    <t>Tłuczeń kamienny niesortowany</t>
  </si>
  <si>
    <t>t</t>
  </si>
  <si>
    <t>Mieszanka betonowa</t>
  </si>
  <si>
    <t>Śruba SGK M6x12'</t>
  </si>
  <si>
    <t>rozcieńczalnik do wyrobów chlorokauczukowych</t>
  </si>
  <si>
    <t>Piasek uziarnienie 0-4 mm</t>
  </si>
  <si>
    <t>Opaska kablowa z tworzywa sztucznego OKi - ocechowana</t>
  </si>
  <si>
    <t>Folia z PVC o grubości 0,3-0,4 mm</t>
  </si>
  <si>
    <t>Krawędziaki iglaste kl.II</t>
  </si>
  <si>
    <t>słupki drewniane iglaste śr.70mm</t>
  </si>
  <si>
    <t>Folia kablowa oznaczeniowa niebieska</t>
  </si>
  <si>
    <t>Piasek</t>
  </si>
  <si>
    <t>Woda</t>
  </si>
  <si>
    <t>materiały pomocnicze</t>
  </si>
  <si>
    <t>zł</t>
  </si>
  <si>
    <t>Samochód skrzyniowy do 5 t (1)</t>
  </si>
  <si>
    <t>m-g</t>
  </si>
  <si>
    <t>Sprężarka powietrza przewoźna spalinowa 4-5 m3/min. (1)</t>
  </si>
  <si>
    <t>Samochód dostawczy do 0,90 t (1)</t>
  </si>
  <si>
    <t>Walec statyczny samojezdny 10 t (1)</t>
  </si>
  <si>
    <t>Walec wibracyjny samojezdny 7,50 t (1)</t>
  </si>
  <si>
    <t>Samochód samowyładowczy do 5 t (1)</t>
  </si>
  <si>
    <t>Zagęszczarka spalinowa</t>
  </si>
  <si>
    <t>Spycharka gąsienicowa 74 kW (100 KM) (1)</t>
  </si>
  <si>
    <t>Koparko-spycharka lub koparko-ładowarka na podwoziu ciągnika kołowego 0,15 m3 (1)</t>
  </si>
  <si>
    <t>Równiarka samojezdna 74 kW (100 KM) (1)</t>
  </si>
  <si>
    <t>Zrywarka przyczepna - kpl.</t>
  </si>
  <si>
    <t>otw</t>
  </si>
  <si>
    <t>m2</t>
  </si>
  <si>
    <t>m3</t>
  </si>
  <si>
    <t>szt żył</t>
  </si>
  <si>
    <t>NNRNKB 231 0511-03</t>
  </si>
  <si>
    <t>KNR 4-04 1101-02 1101-05 analogia</t>
  </si>
  <si>
    <t>RAZEM Instalacje elektryczne - demontaże, montaże, prace pozostałe:</t>
  </si>
  <si>
    <t>Łącznie Instalacje elektryczne - demontaże, montaże, prace pozostałe:</t>
  </si>
  <si>
    <t>Robocizna</t>
  </si>
  <si>
    <t>Zestawienie materiałów</t>
  </si>
  <si>
    <t>RAZEM Zestawienie materiałów:</t>
  </si>
  <si>
    <t>dm3</t>
  </si>
  <si>
    <t>Zestawienie sprzętu</t>
  </si>
  <si>
    <t>RAZEM Zestawienie sprzętu:</t>
  </si>
  <si>
    <t>ZESTAWIENIA: 2-Materiały</t>
  </si>
  <si>
    <t>ZESTAWIENIA: 1-Robocizna</t>
  </si>
  <si>
    <t>ZESTAWIENIA: 3-Sprzęt</t>
  </si>
  <si>
    <t>d.1</t>
  </si>
  <si>
    <t>Komisariat Policji Poznań Grunwald, ul. Rycerska 2, 60-352 Poznań - wykonanie stacji ładowania dla pojazdów o napędzie elektrycznym (ładowarkę dostarczy Zamawiający).</t>
  </si>
  <si>
    <t>1.</t>
  </si>
  <si>
    <t>\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</si>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</sst>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;[Red]\-#,##0.00&quot; zł&quot;"/>
  </numFmts>
  <fonts count="9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right" vertical="center"/>
    </xf>
    <xf numFmtId="164" fontId="0" fillId="0" borderId="1" xfId="0" applyNumberFormat="1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horizontal="right" vertical="center"/>
    </xf>
    <xf numFmtId="9" fontId="1" fillId="0" borderId="2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vertical="center"/>
    </xf>
    <xf numFmtId="164" fontId="0" fillId="0" borderId="0" xfId="0" applyNumberFormat="1" applyAlignment="1" applyProtection="1"/>
    <xf numFmtId="0" fontId="0" fillId="0" borderId="0" xfId="0" applyFont="1" applyAlignment="1" applyProtection="1"/>
    <xf numFmtId="0" fontId="0" fillId="0" borderId="0" xfId="0" applyFont="1"/>
    <xf numFmtId="164" fontId="6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9" fontId="0" fillId="0" borderId="1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/>
    <xf numFmtId="0" fontId="1" fillId="2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left" vertical="center" wrapText="1"/>
    </xf>
    <xf numFmtId="1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right" vertical="center"/>
    </xf>
    <xf numFmtId="9" fontId="1" fillId="0" borderId="0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vertical="center"/>
    </xf>
    <xf numFmtId="9" fontId="8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desk@hd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17"/>
  <sheetViews>
    <sheetView tabSelected="1" view="pageBreakPreview" zoomScale="85" zoomScaleNormal="100" zoomScaleSheetLayoutView="85" zoomScalePageLayoutView="95" workbookViewId="0">
      <selection activeCell="B1" sqref="B1"/>
    </sheetView>
  </sheetViews>
  <sheetFormatPr defaultColWidth="8.7109375" defaultRowHeight="15" x14ac:dyDescent="0.25"/>
  <cols>
    <col min="2" max="2" width="6.42578125" style="1" bestFit="1" customWidth="1"/>
    <col min="3" max="3" width="15.28515625" style="1" customWidth="1"/>
    <col min="4" max="4" width="47.42578125" style="1" customWidth="1"/>
    <col min="5" max="5" width="7.28515625" style="1" bestFit="1" customWidth="1"/>
    <col min="6" max="6" width="9" style="1" bestFit="1" customWidth="1"/>
    <col min="7" max="7" width="17" style="1" customWidth="1"/>
    <col min="8" max="8" width="13.140625" style="1" customWidth="1"/>
    <col min="9" max="9" width="7.5703125" style="1" customWidth="1"/>
    <col min="10" max="10" width="20.7109375" style="1" customWidth="1"/>
    <col min="11" max="11" width="11" style="1" customWidth="1"/>
  </cols>
  <sheetData>
    <row r="1" spans="4:10" x14ac:dyDescent="0.25">
      <c r="D1" s="2"/>
      <c r="J1" s="3" t="s">
        <v>0</v>
      </c>
    </row>
    <row r="2" spans="4:10" x14ac:dyDescent="0.25">
      <c r="D2" s="4" t="s">
        <v>1</v>
      </c>
      <c r="J2" s="3"/>
    </row>
    <row r="3" spans="4:10" x14ac:dyDescent="0.25">
      <c r="D3" s="2"/>
      <c r="J3" s="3"/>
    </row>
    <row r="4" spans="4:10" x14ac:dyDescent="0.25">
      <c r="D4" s="5" t="s">
        <v>2</v>
      </c>
      <c r="E4" s="18"/>
      <c r="F4" s="18"/>
      <c r="G4" s="18"/>
      <c r="H4" s="18"/>
    </row>
    <row r="5" spans="4:10" ht="47.25" customHeight="1" x14ac:dyDescent="0.25">
      <c r="D5" s="43" t="s">
        <v>180</v>
      </c>
      <c r="E5" s="43"/>
      <c r="F5" s="43"/>
      <c r="G5" s="43"/>
      <c r="H5" s="43"/>
      <c r="I5" s="6"/>
    </row>
    <row r="6" spans="4:10" x14ac:dyDescent="0.25">
      <c r="D6" s="19"/>
      <c r="E6" s="19"/>
      <c r="F6" s="19"/>
      <c r="G6" s="19"/>
      <c r="H6" s="19"/>
    </row>
    <row r="7" spans="4:10" x14ac:dyDescent="0.25">
      <c r="D7" s="44" t="s">
        <v>26</v>
      </c>
      <c r="E7" s="44"/>
      <c r="F7" s="44"/>
      <c r="G7" s="44"/>
      <c r="H7" s="44"/>
      <c r="I7" s="7"/>
    </row>
    <row r="8" spans="4:10" x14ac:dyDescent="0.25">
      <c r="D8" s="44"/>
      <c r="E8" s="44"/>
      <c r="F8" s="44"/>
      <c r="G8" s="44"/>
      <c r="H8" s="44"/>
      <c r="I8" s="7"/>
    </row>
    <row r="9" spans="4:10" x14ac:dyDescent="0.25">
      <c r="D9" s="44" t="s">
        <v>19</v>
      </c>
      <c r="E9" s="44"/>
      <c r="F9" s="44"/>
      <c r="G9" s="44"/>
      <c r="H9" s="44"/>
      <c r="I9" s="7"/>
    </row>
    <row r="10" spans="4:10" x14ac:dyDescent="0.25">
      <c r="D10" s="44"/>
      <c r="E10" s="44"/>
      <c r="F10" s="44"/>
      <c r="G10" s="44"/>
      <c r="H10" s="44"/>
      <c r="I10" s="7"/>
    </row>
    <row r="11" spans="4:10" x14ac:dyDescent="0.25">
      <c r="D11" s="45" t="s">
        <v>20</v>
      </c>
      <c r="E11" s="45"/>
      <c r="F11" s="45"/>
      <c r="G11" s="45"/>
      <c r="H11" s="45"/>
      <c r="I11" s="8"/>
    </row>
    <row r="12" spans="4:10" x14ac:dyDescent="0.25">
      <c r="D12" s="45" t="s">
        <v>21</v>
      </c>
      <c r="E12" s="45"/>
      <c r="F12" s="45"/>
      <c r="G12" s="45"/>
      <c r="H12" s="45"/>
      <c r="I12" s="8"/>
    </row>
    <row r="13" spans="4:10" x14ac:dyDescent="0.25">
      <c r="D13" s="45" t="s">
        <v>3</v>
      </c>
      <c r="E13" s="45"/>
      <c r="F13" s="45"/>
      <c r="G13" s="45"/>
      <c r="H13" s="45"/>
      <c r="I13" s="8"/>
    </row>
    <row r="14" spans="4:10" x14ac:dyDescent="0.25">
      <c r="D14" s="45" t="s">
        <v>22</v>
      </c>
      <c r="E14" s="45"/>
      <c r="F14" s="45"/>
      <c r="G14" s="45"/>
      <c r="H14" s="45"/>
      <c r="I14" s="8"/>
    </row>
    <row r="15" spans="4:10" x14ac:dyDescent="0.25">
      <c r="D15" s="45" t="s">
        <v>4</v>
      </c>
      <c r="E15" s="45"/>
      <c r="F15" s="45"/>
      <c r="G15" s="45"/>
      <c r="H15" s="45"/>
      <c r="I15" s="8"/>
    </row>
    <row r="16" spans="4:10" x14ac:dyDescent="0.25">
      <c r="D16" s="45" t="s">
        <v>23</v>
      </c>
      <c r="E16" s="45"/>
      <c r="F16" s="45"/>
      <c r="G16" s="45"/>
      <c r="H16" s="45"/>
      <c r="I16" s="8"/>
    </row>
    <row r="17" spans="2:10" x14ac:dyDescent="0.25">
      <c r="D17" s="45" t="s">
        <v>5</v>
      </c>
      <c r="E17" s="45"/>
      <c r="F17" s="45"/>
      <c r="G17" s="45"/>
      <c r="H17" s="45"/>
      <c r="I17" s="8"/>
    </row>
    <row r="18" spans="2:10" x14ac:dyDescent="0.25">
      <c r="D18" s="45" t="s">
        <v>6</v>
      </c>
      <c r="E18" s="45"/>
      <c r="F18" s="45"/>
      <c r="G18" s="45"/>
      <c r="H18" s="45"/>
      <c r="I18" s="8"/>
    </row>
    <row r="19" spans="2:10" x14ac:dyDescent="0.25">
      <c r="D19" s="45" t="s">
        <v>24</v>
      </c>
      <c r="E19" s="45"/>
      <c r="F19" s="45"/>
      <c r="G19" s="45"/>
      <c r="H19" s="45"/>
      <c r="I19" s="8"/>
    </row>
    <row r="20" spans="2:10" x14ac:dyDescent="0.25">
      <c r="D20" s="44"/>
      <c r="E20" s="44"/>
      <c r="F20" s="44"/>
      <c r="G20" s="44"/>
      <c r="H20" s="44"/>
      <c r="I20" s="7"/>
    </row>
    <row r="21" spans="2:10" x14ac:dyDescent="0.25">
      <c r="D21" s="45" t="s">
        <v>25</v>
      </c>
      <c r="E21" s="45"/>
      <c r="F21" s="45"/>
      <c r="G21" s="45"/>
      <c r="H21" s="45"/>
      <c r="I21" s="8"/>
    </row>
    <row r="22" spans="2:10" x14ac:dyDescent="0.25">
      <c r="D22" s="46"/>
      <c r="E22" s="46"/>
      <c r="F22" s="46"/>
      <c r="G22" s="46"/>
      <c r="H22" s="46"/>
      <c r="I22" s="7"/>
    </row>
    <row r="23" spans="2:10" ht="15.75" thickBot="1" x14ac:dyDescent="0.3">
      <c r="B23" s="9"/>
      <c r="C23" s="9"/>
      <c r="D23" s="8" t="s">
        <v>27</v>
      </c>
    </row>
    <row r="24" spans="2:10" ht="30.75" thickBot="1" x14ac:dyDescent="0.3">
      <c r="B24" s="10" t="s">
        <v>7</v>
      </c>
      <c r="C24" s="10" t="s">
        <v>28</v>
      </c>
      <c r="D24" s="24" t="s">
        <v>29</v>
      </c>
      <c r="E24" s="10" t="s">
        <v>8</v>
      </c>
      <c r="F24" s="10" t="s">
        <v>9</v>
      </c>
      <c r="G24" s="24" t="s">
        <v>10</v>
      </c>
      <c r="H24" s="24" t="s">
        <v>11</v>
      </c>
      <c r="I24" s="24" t="s">
        <v>12</v>
      </c>
      <c r="J24" s="24" t="s">
        <v>13</v>
      </c>
    </row>
    <row r="25" spans="2:10" ht="16.5" thickBot="1" x14ac:dyDescent="0.3">
      <c r="B25" s="11" t="s">
        <v>14</v>
      </c>
      <c r="C25" s="11"/>
      <c r="D25" s="11" t="s">
        <v>14</v>
      </c>
      <c r="E25" s="11" t="s">
        <v>14</v>
      </c>
      <c r="F25" s="11" t="s">
        <v>14</v>
      </c>
      <c r="G25" s="11" t="s">
        <v>15</v>
      </c>
      <c r="H25" s="11" t="s">
        <v>15</v>
      </c>
      <c r="I25" s="11" t="s">
        <v>16</v>
      </c>
      <c r="J25" s="25" t="s">
        <v>15</v>
      </c>
    </row>
    <row r="26" spans="2:10" ht="16.5" thickBot="1" x14ac:dyDescent="0.3">
      <c r="B26" s="11" t="s">
        <v>179</v>
      </c>
      <c r="C26" s="11"/>
      <c r="D26" s="41" t="s">
        <v>30</v>
      </c>
      <c r="E26" s="41"/>
      <c r="F26" s="41"/>
      <c r="G26" s="41"/>
      <c r="H26" s="41"/>
      <c r="I26" s="41"/>
      <c r="J26" s="41"/>
    </row>
    <row r="27" spans="2:10" ht="45.75" thickBot="1" x14ac:dyDescent="0.3">
      <c r="B27" s="34" t="s">
        <v>31</v>
      </c>
      <c r="C27" s="26" t="s">
        <v>32</v>
      </c>
      <c r="D27" s="26" t="s">
        <v>33</v>
      </c>
      <c r="E27" s="27" t="s">
        <v>34</v>
      </c>
      <c r="F27" s="27">
        <v>28</v>
      </c>
      <c r="G27" s="20"/>
      <c r="H27" s="12">
        <f t="shared" ref="H27:H58" si="0">F27*G27</f>
        <v>0</v>
      </c>
      <c r="I27" s="22">
        <v>0.23</v>
      </c>
      <c r="J27" s="13">
        <f t="shared" ref="J27:J57" si="1">H27+(H27*I27)</f>
        <v>0</v>
      </c>
    </row>
    <row r="28" spans="2:10" ht="45.75" thickBot="1" x14ac:dyDescent="0.3">
      <c r="B28" s="34" t="s">
        <v>35</v>
      </c>
      <c r="C28" s="26" t="s">
        <v>36</v>
      </c>
      <c r="D28" s="26" t="s">
        <v>37</v>
      </c>
      <c r="E28" s="28" t="s">
        <v>34</v>
      </c>
      <c r="F28" s="28">
        <v>2</v>
      </c>
      <c r="G28" s="12"/>
      <c r="H28" s="12">
        <f t="shared" si="0"/>
        <v>0</v>
      </c>
      <c r="I28" s="22">
        <v>0.23</v>
      </c>
      <c r="J28" s="13">
        <f t="shared" si="1"/>
        <v>0</v>
      </c>
    </row>
    <row r="29" spans="2:10" ht="45.75" thickBot="1" x14ac:dyDescent="0.3">
      <c r="B29" s="34" t="s">
        <v>38</v>
      </c>
      <c r="C29" s="26" t="s">
        <v>39</v>
      </c>
      <c r="D29" s="26" t="s">
        <v>40</v>
      </c>
      <c r="E29" s="28" t="s">
        <v>162</v>
      </c>
      <c r="F29" s="28">
        <v>2</v>
      </c>
      <c r="G29" s="12"/>
      <c r="H29" s="12">
        <f t="shared" si="0"/>
        <v>0</v>
      </c>
      <c r="I29" s="22">
        <v>0.23</v>
      </c>
      <c r="J29" s="13">
        <f t="shared" si="1"/>
        <v>0</v>
      </c>
    </row>
    <row r="30" spans="2:10" ht="30.75" thickBot="1" x14ac:dyDescent="0.3">
      <c r="B30" s="34" t="s">
        <v>41</v>
      </c>
      <c r="C30" s="26" t="s">
        <v>42</v>
      </c>
      <c r="D30" s="26" t="s">
        <v>43</v>
      </c>
      <c r="E30" s="28" t="s">
        <v>34</v>
      </c>
      <c r="F30" s="28">
        <v>26</v>
      </c>
      <c r="G30" s="12"/>
      <c r="H30" s="12">
        <f t="shared" si="0"/>
        <v>0</v>
      </c>
      <c r="I30" s="22">
        <v>0.23</v>
      </c>
      <c r="J30" s="13">
        <f t="shared" si="1"/>
        <v>0</v>
      </c>
    </row>
    <row r="31" spans="2:10" ht="45.75" thickBot="1" x14ac:dyDescent="0.3">
      <c r="B31" s="34" t="s">
        <v>44</v>
      </c>
      <c r="C31" s="26" t="s">
        <v>45</v>
      </c>
      <c r="D31" s="26" t="s">
        <v>46</v>
      </c>
      <c r="E31" s="28" t="s">
        <v>17</v>
      </c>
      <c r="F31" s="28">
        <v>2</v>
      </c>
      <c r="G31" s="12"/>
      <c r="H31" s="12">
        <f t="shared" si="0"/>
        <v>0</v>
      </c>
      <c r="I31" s="22">
        <v>0.23</v>
      </c>
      <c r="J31" s="13">
        <f t="shared" si="1"/>
        <v>0</v>
      </c>
    </row>
    <row r="32" spans="2:10" ht="30.75" thickBot="1" x14ac:dyDescent="0.3">
      <c r="B32" s="34" t="s">
        <v>48</v>
      </c>
      <c r="C32" s="26" t="s">
        <v>49</v>
      </c>
      <c r="D32" s="26" t="s">
        <v>50</v>
      </c>
      <c r="E32" s="28" t="s">
        <v>163</v>
      </c>
      <c r="F32" s="28">
        <v>1</v>
      </c>
      <c r="G32" s="12"/>
      <c r="H32" s="12">
        <f t="shared" si="0"/>
        <v>0</v>
      </c>
      <c r="I32" s="22">
        <v>0.23</v>
      </c>
      <c r="J32" s="13">
        <f t="shared" si="1"/>
        <v>0</v>
      </c>
    </row>
    <row r="33" spans="2:10" ht="30.75" thickBot="1" x14ac:dyDescent="0.3">
      <c r="B33" s="34" t="s">
        <v>51</v>
      </c>
      <c r="C33" s="26" t="s">
        <v>52</v>
      </c>
      <c r="D33" s="26" t="s">
        <v>53</v>
      </c>
      <c r="E33" s="28" t="s">
        <v>163</v>
      </c>
      <c r="F33" s="28">
        <v>1</v>
      </c>
      <c r="G33" s="12"/>
      <c r="H33" s="12">
        <f t="shared" si="0"/>
        <v>0</v>
      </c>
      <c r="I33" s="22">
        <v>0.23</v>
      </c>
      <c r="J33" s="13">
        <f t="shared" si="1"/>
        <v>0</v>
      </c>
    </row>
    <row r="34" spans="2:10" ht="30.75" thickBot="1" x14ac:dyDescent="0.3">
      <c r="B34" s="34" t="s">
        <v>54</v>
      </c>
      <c r="C34" s="26" t="s">
        <v>55</v>
      </c>
      <c r="D34" s="26" t="s">
        <v>56</v>
      </c>
      <c r="E34" s="28" t="s">
        <v>163</v>
      </c>
      <c r="F34" s="28">
        <v>1</v>
      </c>
      <c r="G34" s="12"/>
      <c r="H34" s="12">
        <f t="shared" si="0"/>
        <v>0</v>
      </c>
      <c r="I34" s="22">
        <v>0.23</v>
      </c>
      <c r="J34" s="13">
        <f t="shared" si="1"/>
        <v>0</v>
      </c>
    </row>
    <row r="35" spans="2:10" ht="30.75" thickBot="1" x14ac:dyDescent="0.3">
      <c r="B35" s="34" t="s">
        <v>57</v>
      </c>
      <c r="C35" s="26" t="s">
        <v>58</v>
      </c>
      <c r="D35" s="26" t="s">
        <v>59</v>
      </c>
      <c r="E35" s="28" t="s">
        <v>164</v>
      </c>
      <c r="F35" s="28">
        <v>0.2</v>
      </c>
      <c r="G35" s="12"/>
      <c r="H35" s="12">
        <f t="shared" si="0"/>
        <v>0</v>
      </c>
      <c r="I35" s="22">
        <v>0.23</v>
      </c>
      <c r="J35" s="13">
        <f t="shared" si="1"/>
        <v>0</v>
      </c>
    </row>
    <row r="36" spans="2:10" ht="30.75" thickBot="1" x14ac:dyDescent="0.3">
      <c r="B36" s="34" t="s">
        <v>60</v>
      </c>
      <c r="C36" s="26" t="s">
        <v>61</v>
      </c>
      <c r="D36" s="26" t="s">
        <v>62</v>
      </c>
      <c r="E36" s="28" t="s">
        <v>34</v>
      </c>
      <c r="F36" s="28">
        <v>1</v>
      </c>
      <c r="G36" s="12"/>
      <c r="H36" s="12">
        <f t="shared" si="0"/>
        <v>0</v>
      </c>
      <c r="I36" s="22">
        <v>0.23</v>
      </c>
      <c r="J36" s="13">
        <f t="shared" si="1"/>
        <v>0</v>
      </c>
    </row>
    <row r="37" spans="2:10" ht="30.75" thickBot="1" x14ac:dyDescent="0.3">
      <c r="B37" s="34" t="s">
        <v>63</v>
      </c>
      <c r="C37" s="26" t="s">
        <v>61</v>
      </c>
      <c r="D37" s="26" t="s">
        <v>64</v>
      </c>
      <c r="E37" s="28" t="s">
        <v>34</v>
      </c>
      <c r="F37" s="28">
        <v>1</v>
      </c>
      <c r="G37" s="12"/>
      <c r="H37" s="12">
        <f t="shared" si="0"/>
        <v>0</v>
      </c>
      <c r="I37" s="22">
        <v>0.23</v>
      </c>
      <c r="J37" s="13">
        <f t="shared" si="1"/>
        <v>0</v>
      </c>
    </row>
    <row r="38" spans="2:10" ht="30.75" thickBot="1" x14ac:dyDescent="0.3">
      <c r="B38" s="34" t="s">
        <v>65</v>
      </c>
      <c r="C38" s="26" t="s">
        <v>66</v>
      </c>
      <c r="D38" s="26" t="s">
        <v>67</v>
      </c>
      <c r="E38" s="28" t="s">
        <v>164</v>
      </c>
      <c r="F38" s="28">
        <v>0.15</v>
      </c>
      <c r="G38" s="12"/>
      <c r="H38" s="12">
        <f t="shared" si="0"/>
        <v>0</v>
      </c>
      <c r="I38" s="22">
        <v>0.23</v>
      </c>
      <c r="J38" s="13">
        <f t="shared" si="1"/>
        <v>0</v>
      </c>
    </row>
    <row r="39" spans="2:10" ht="285.75" thickBot="1" x14ac:dyDescent="0.3">
      <c r="B39" s="34" t="s">
        <v>68</v>
      </c>
      <c r="C39" s="26" t="s">
        <v>69</v>
      </c>
      <c r="D39" s="26" t="s">
        <v>70</v>
      </c>
      <c r="E39" s="28" t="s">
        <v>17</v>
      </c>
      <c r="F39" s="28">
        <v>1</v>
      </c>
      <c r="G39" s="12"/>
      <c r="H39" s="12">
        <f t="shared" si="0"/>
        <v>0</v>
      </c>
      <c r="I39" s="22">
        <v>0.23</v>
      </c>
      <c r="J39" s="13">
        <f t="shared" si="1"/>
        <v>0</v>
      </c>
    </row>
    <row r="40" spans="2:10" ht="60.75" thickBot="1" x14ac:dyDescent="0.3">
      <c r="B40" s="34" t="s">
        <v>71</v>
      </c>
      <c r="C40" s="26" t="s">
        <v>72</v>
      </c>
      <c r="D40" s="26" t="s">
        <v>73</v>
      </c>
      <c r="E40" s="28" t="s">
        <v>17</v>
      </c>
      <c r="F40" s="28">
        <v>1</v>
      </c>
      <c r="G40" s="12"/>
      <c r="H40" s="12">
        <f t="shared" si="0"/>
        <v>0</v>
      </c>
      <c r="I40" s="22">
        <v>0.23</v>
      </c>
      <c r="J40" s="13">
        <f t="shared" si="1"/>
        <v>0</v>
      </c>
    </row>
    <row r="41" spans="2:10" ht="60.75" thickBot="1" x14ac:dyDescent="0.3">
      <c r="B41" s="28" t="s">
        <v>74</v>
      </c>
      <c r="C41" s="29" t="s">
        <v>69</v>
      </c>
      <c r="D41" s="30" t="s">
        <v>75</v>
      </c>
      <c r="E41" s="28" t="s">
        <v>17</v>
      </c>
      <c r="F41" s="28">
        <v>1</v>
      </c>
      <c r="G41" s="12"/>
      <c r="H41" s="12">
        <f t="shared" si="0"/>
        <v>0</v>
      </c>
      <c r="I41" s="22">
        <v>0.23</v>
      </c>
      <c r="J41" s="13">
        <f t="shared" si="1"/>
        <v>0</v>
      </c>
    </row>
    <row r="42" spans="2:10" ht="30.75" thickBot="1" x14ac:dyDescent="0.3">
      <c r="B42" s="28" t="s">
        <v>76</v>
      </c>
      <c r="C42" s="29" t="s">
        <v>69</v>
      </c>
      <c r="D42" s="30" t="s">
        <v>77</v>
      </c>
      <c r="E42" s="28" t="s">
        <v>17</v>
      </c>
      <c r="F42" s="28">
        <v>1</v>
      </c>
      <c r="G42" s="12"/>
      <c r="H42" s="12">
        <f t="shared" si="0"/>
        <v>0</v>
      </c>
      <c r="I42" s="22">
        <v>0.23</v>
      </c>
      <c r="J42" s="13">
        <f t="shared" si="1"/>
        <v>0</v>
      </c>
    </row>
    <row r="43" spans="2:10" ht="30.75" thickBot="1" x14ac:dyDescent="0.3">
      <c r="B43" s="28" t="s">
        <v>78</v>
      </c>
      <c r="C43" s="29" t="s">
        <v>79</v>
      </c>
      <c r="D43" s="30" t="s">
        <v>80</v>
      </c>
      <c r="E43" s="28" t="s">
        <v>165</v>
      </c>
      <c r="F43" s="28">
        <v>10</v>
      </c>
      <c r="G43" s="12"/>
      <c r="H43" s="12">
        <f t="shared" si="0"/>
        <v>0</v>
      </c>
      <c r="I43" s="22">
        <v>0.23</v>
      </c>
      <c r="J43" s="13">
        <f t="shared" si="1"/>
        <v>0</v>
      </c>
    </row>
    <row r="44" spans="2:10" ht="30.75" thickBot="1" x14ac:dyDescent="0.3">
      <c r="B44" s="28" t="s">
        <v>81</v>
      </c>
      <c r="C44" s="29" t="s">
        <v>82</v>
      </c>
      <c r="D44" s="30" t="s">
        <v>83</v>
      </c>
      <c r="E44" s="28" t="s">
        <v>165</v>
      </c>
      <c r="F44" s="28">
        <v>10</v>
      </c>
      <c r="G44" s="12"/>
      <c r="H44" s="12">
        <f t="shared" si="0"/>
        <v>0</v>
      </c>
      <c r="I44" s="22">
        <v>0.23</v>
      </c>
      <c r="J44" s="13">
        <f t="shared" si="1"/>
        <v>0</v>
      </c>
    </row>
    <row r="45" spans="2:10" ht="30.75" thickBot="1" x14ac:dyDescent="0.3">
      <c r="B45" s="28" t="s">
        <v>84</v>
      </c>
      <c r="C45" s="29" t="s">
        <v>85</v>
      </c>
      <c r="D45" s="31" t="s">
        <v>86</v>
      </c>
      <c r="E45" s="28" t="s">
        <v>165</v>
      </c>
      <c r="F45" s="28">
        <v>10</v>
      </c>
      <c r="G45" s="12"/>
      <c r="H45" s="12">
        <f t="shared" si="0"/>
        <v>0</v>
      </c>
      <c r="I45" s="22">
        <v>0.23</v>
      </c>
      <c r="J45" s="13">
        <f t="shared" si="1"/>
        <v>0</v>
      </c>
    </row>
    <row r="46" spans="2:10" ht="30.75" thickBot="1" x14ac:dyDescent="0.3">
      <c r="B46" s="28" t="s">
        <v>87</v>
      </c>
      <c r="C46" s="29" t="s">
        <v>166</v>
      </c>
      <c r="D46" s="30" t="s">
        <v>88</v>
      </c>
      <c r="E46" s="28" t="s">
        <v>163</v>
      </c>
      <c r="F46" s="28">
        <v>1</v>
      </c>
      <c r="G46" s="12"/>
      <c r="H46" s="12">
        <f t="shared" si="0"/>
        <v>0</v>
      </c>
      <c r="I46" s="22">
        <v>0.23</v>
      </c>
      <c r="J46" s="13">
        <f t="shared" si="1"/>
        <v>0</v>
      </c>
    </row>
    <row r="47" spans="2:10" ht="30.75" thickBot="1" x14ac:dyDescent="0.3">
      <c r="B47" s="28" t="s">
        <v>89</v>
      </c>
      <c r="C47" s="29" t="s">
        <v>90</v>
      </c>
      <c r="D47" s="30" t="s">
        <v>91</v>
      </c>
      <c r="E47" s="28" t="s">
        <v>163</v>
      </c>
      <c r="F47" s="28">
        <v>1</v>
      </c>
      <c r="G47" s="12"/>
      <c r="H47" s="12">
        <f t="shared" si="0"/>
        <v>0</v>
      </c>
      <c r="I47" s="22">
        <v>0.23</v>
      </c>
      <c r="J47" s="13">
        <f t="shared" si="1"/>
        <v>0</v>
      </c>
    </row>
    <row r="48" spans="2:10" ht="30.75" thickBot="1" x14ac:dyDescent="0.3">
      <c r="B48" s="28" t="s">
        <v>92</v>
      </c>
      <c r="C48" s="29" t="s">
        <v>93</v>
      </c>
      <c r="D48" s="32" t="s">
        <v>94</v>
      </c>
      <c r="E48" s="28" t="s">
        <v>163</v>
      </c>
      <c r="F48" s="28">
        <v>1</v>
      </c>
      <c r="G48" s="12"/>
      <c r="H48" s="12">
        <f t="shared" si="0"/>
        <v>0</v>
      </c>
      <c r="I48" s="22">
        <v>0.23</v>
      </c>
      <c r="J48" s="13">
        <f t="shared" si="1"/>
        <v>0</v>
      </c>
    </row>
    <row r="49" spans="2:11" ht="180.75" thickBot="1" x14ac:dyDescent="0.3">
      <c r="B49" s="28" t="s">
        <v>95</v>
      </c>
      <c r="C49" s="29" t="s">
        <v>96</v>
      </c>
      <c r="D49" s="30" t="s">
        <v>97</v>
      </c>
      <c r="E49" s="28" t="s">
        <v>163</v>
      </c>
      <c r="F49" s="28">
        <v>10</v>
      </c>
      <c r="G49" s="12"/>
      <c r="H49" s="12">
        <f t="shared" si="0"/>
        <v>0</v>
      </c>
      <c r="I49" s="22">
        <v>0.23</v>
      </c>
      <c r="J49" s="13">
        <f t="shared" si="1"/>
        <v>0</v>
      </c>
    </row>
    <row r="50" spans="2:11" ht="45.75" thickBot="1" x14ac:dyDescent="0.3">
      <c r="B50" s="28" t="s">
        <v>98</v>
      </c>
      <c r="C50" s="29" t="s">
        <v>167</v>
      </c>
      <c r="D50" s="30" t="s">
        <v>99</v>
      </c>
      <c r="E50" s="28" t="s">
        <v>164</v>
      </c>
      <c r="F50" s="28">
        <v>1</v>
      </c>
      <c r="G50" s="12"/>
      <c r="H50" s="12">
        <f t="shared" si="0"/>
        <v>0</v>
      </c>
      <c r="I50" s="22">
        <v>0.23</v>
      </c>
      <c r="J50" s="13">
        <f t="shared" si="1"/>
        <v>0</v>
      </c>
    </row>
    <row r="51" spans="2:11" ht="45.75" thickBot="1" x14ac:dyDescent="0.3">
      <c r="B51" s="28" t="s">
        <v>100</v>
      </c>
      <c r="C51" s="29" t="s">
        <v>101</v>
      </c>
      <c r="D51" s="31" t="s">
        <v>102</v>
      </c>
      <c r="E51" s="28" t="s">
        <v>103</v>
      </c>
      <c r="F51" s="28">
        <v>0.02</v>
      </c>
      <c r="G51" s="12"/>
      <c r="H51" s="12">
        <f t="shared" si="0"/>
        <v>0</v>
      </c>
      <c r="I51" s="22">
        <v>0.23</v>
      </c>
      <c r="J51" s="13">
        <f t="shared" si="1"/>
        <v>0</v>
      </c>
    </row>
    <row r="52" spans="2:11" ht="30.75" thickBot="1" x14ac:dyDescent="0.3">
      <c r="B52" s="28" t="s">
        <v>104</v>
      </c>
      <c r="C52" s="29" t="s">
        <v>105</v>
      </c>
      <c r="D52" s="31" t="s">
        <v>106</v>
      </c>
      <c r="E52" s="28" t="s">
        <v>107</v>
      </c>
      <c r="F52" s="28">
        <v>2</v>
      </c>
      <c r="G52" s="12"/>
      <c r="H52" s="12">
        <f t="shared" si="0"/>
        <v>0</v>
      </c>
      <c r="I52" s="22">
        <v>0.23</v>
      </c>
      <c r="J52" s="13">
        <f t="shared" si="1"/>
        <v>0</v>
      </c>
    </row>
    <row r="53" spans="2:11" ht="30.75" thickBot="1" x14ac:dyDescent="0.3">
      <c r="B53" s="28" t="s">
        <v>108</v>
      </c>
      <c r="C53" s="29" t="s">
        <v>109</v>
      </c>
      <c r="D53" s="31" t="s">
        <v>110</v>
      </c>
      <c r="E53" s="28" t="s">
        <v>111</v>
      </c>
      <c r="F53" s="28">
        <v>1</v>
      </c>
      <c r="G53" s="12"/>
      <c r="H53" s="12">
        <f t="shared" si="0"/>
        <v>0</v>
      </c>
      <c r="I53" s="22">
        <v>0.23</v>
      </c>
      <c r="J53" s="13">
        <f t="shared" si="1"/>
        <v>0</v>
      </c>
    </row>
    <row r="54" spans="2:11" ht="30.75" thickBot="1" x14ac:dyDescent="0.3">
      <c r="B54" s="28" t="s">
        <v>112</v>
      </c>
      <c r="C54" s="29" t="s">
        <v>113</v>
      </c>
      <c r="D54" s="31" t="s">
        <v>114</v>
      </c>
      <c r="E54" s="28" t="s">
        <v>107</v>
      </c>
      <c r="F54" s="28">
        <v>1</v>
      </c>
      <c r="G54" s="12"/>
      <c r="H54" s="12">
        <f t="shared" si="0"/>
        <v>0</v>
      </c>
      <c r="I54" s="22">
        <v>0.23</v>
      </c>
      <c r="J54" s="13">
        <f t="shared" si="1"/>
        <v>0</v>
      </c>
    </row>
    <row r="55" spans="2:11" ht="30.75" thickBot="1" x14ac:dyDescent="0.3">
      <c r="B55" s="28" t="s">
        <v>115</v>
      </c>
      <c r="C55" s="29" t="s">
        <v>109</v>
      </c>
      <c r="D55" s="31" t="s">
        <v>110</v>
      </c>
      <c r="E55" s="28" t="s">
        <v>111</v>
      </c>
      <c r="F55" s="28">
        <v>1</v>
      </c>
      <c r="G55" s="12"/>
      <c r="H55" s="12">
        <f t="shared" si="0"/>
        <v>0</v>
      </c>
      <c r="I55" s="22">
        <v>0.23</v>
      </c>
      <c r="J55" s="13">
        <f t="shared" si="1"/>
        <v>0</v>
      </c>
    </row>
    <row r="56" spans="2:11" ht="225.75" thickBot="1" x14ac:dyDescent="0.3">
      <c r="B56" s="28" t="s">
        <v>116</v>
      </c>
      <c r="C56" s="29" t="s">
        <v>117</v>
      </c>
      <c r="D56" s="31" t="s">
        <v>118</v>
      </c>
      <c r="E56" s="28" t="s">
        <v>121</v>
      </c>
      <c r="F56" s="28">
        <v>1</v>
      </c>
      <c r="G56" s="12"/>
      <c r="H56" s="12">
        <f t="shared" si="0"/>
        <v>0</v>
      </c>
      <c r="I56" s="22">
        <v>0.23</v>
      </c>
      <c r="J56" s="13">
        <f t="shared" si="1"/>
        <v>0</v>
      </c>
    </row>
    <row r="57" spans="2:11" ht="60.75" thickBot="1" x14ac:dyDescent="0.3">
      <c r="B57" s="28" t="s">
        <v>119</v>
      </c>
      <c r="C57" s="29" t="s">
        <v>117</v>
      </c>
      <c r="D57" s="31" t="s">
        <v>120</v>
      </c>
      <c r="E57" s="28" t="s">
        <v>121</v>
      </c>
      <c r="F57" s="28">
        <v>1</v>
      </c>
      <c r="G57" s="12"/>
      <c r="H57" s="12">
        <f t="shared" si="0"/>
        <v>0</v>
      </c>
      <c r="I57" s="22">
        <v>0.23</v>
      </c>
      <c r="J57" s="13">
        <f t="shared" si="1"/>
        <v>0</v>
      </c>
    </row>
    <row r="58" spans="2:11" ht="60.75" thickBot="1" x14ac:dyDescent="0.3">
      <c r="B58" s="28" t="s">
        <v>122</v>
      </c>
      <c r="C58" s="29" t="s">
        <v>117</v>
      </c>
      <c r="D58" s="31" t="s">
        <v>123</v>
      </c>
      <c r="E58" s="28" t="s">
        <v>121</v>
      </c>
      <c r="F58" s="28">
        <v>1</v>
      </c>
      <c r="G58" s="12"/>
      <c r="H58" s="12">
        <f t="shared" si="0"/>
        <v>0</v>
      </c>
      <c r="I58" s="22">
        <v>0.23</v>
      </c>
      <c r="J58" s="13">
        <f t="shared" ref="J58" si="2">H58+(H58*I58)</f>
        <v>0</v>
      </c>
    </row>
    <row r="59" spans="2:11" ht="15.75" thickBot="1" x14ac:dyDescent="0.3">
      <c r="B59" s="40" t="s">
        <v>168</v>
      </c>
      <c r="C59" s="40"/>
      <c r="D59" s="40"/>
      <c r="E59" s="40"/>
      <c r="F59" s="40"/>
      <c r="G59" s="40"/>
      <c r="H59" s="14">
        <f>SUM(H27:H58)</f>
        <v>0</v>
      </c>
      <c r="I59" s="15">
        <v>0.23</v>
      </c>
      <c r="J59" s="16">
        <f>SUM(J27:J58)</f>
        <v>0</v>
      </c>
      <c r="K59" s="17"/>
    </row>
    <row r="60" spans="2:11" ht="16.5" customHeight="1" thickBot="1" x14ac:dyDescent="0.3">
      <c r="B60" s="21"/>
      <c r="C60" s="21"/>
      <c r="E60" s="23"/>
      <c r="F60" s="23"/>
      <c r="G60" s="23"/>
      <c r="H60" s="21"/>
      <c r="I60" s="21"/>
      <c r="J60" s="21"/>
      <c r="K60" s="21"/>
    </row>
    <row r="61" spans="2:11" ht="19.5" thickBot="1" x14ac:dyDescent="0.35">
      <c r="D61" s="42" t="s">
        <v>169</v>
      </c>
      <c r="E61" s="42"/>
      <c r="F61" s="42"/>
      <c r="G61" s="42"/>
      <c r="H61" s="38">
        <f>$H$59</f>
        <v>0</v>
      </c>
      <c r="I61" s="39">
        <v>0.23</v>
      </c>
      <c r="J61" s="38">
        <f>$J$59</f>
        <v>0</v>
      </c>
    </row>
    <row r="64" spans="2:11" ht="15.75" thickBot="1" x14ac:dyDescent="0.3">
      <c r="D64" s="2" t="s">
        <v>177</v>
      </c>
    </row>
    <row r="65" spans="2:10" ht="30.75" thickBot="1" x14ac:dyDescent="0.3">
      <c r="B65" s="10" t="s">
        <v>7</v>
      </c>
      <c r="C65" s="10" t="s">
        <v>28</v>
      </c>
      <c r="D65" s="24" t="s">
        <v>29</v>
      </c>
      <c r="E65" s="10" t="s">
        <v>8</v>
      </c>
      <c r="F65" s="10" t="s">
        <v>9</v>
      </c>
      <c r="G65" s="24" t="s">
        <v>10</v>
      </c>
      <c r="H65" s="24" t="s">
        <v>11</v>
      </c>
      <c r="I65" s="24" t="s">
        <v>12</v>
      </c>
      <c r="J65" s="24" t="s">
        <v>13</v>
      </c>
    </row>
    <row r="66" spans="2:10" ht="16.5" thickBot="1" x14ac:dyDescent="0.3">
      <c r="B66" s="11" t="s">
        <v>14</v>
      </c>
      <c r="C66" s="11"/>
      <c r="D66" s="11" t="s">
        <v>14</v>
      </c>
      <c r="E66" s="11" t="s">
        <v>14</v>
      </c>
      <c r="F66" s="11" t="s">
        <v>14</v>
      </c>
      <c r="G66" s="11" t="s">
        <v>15</v>
      </c>
      <c r="H66" s="11" t="s">
        <v>15</v>
      </c>
      <c r="I66" s="11" t="s">
        <v>16</v>
      </c>
      <c r="J66" s="25" t="s">
        <v>15</v>
      </c>
    </row>
    <row r="67" spans="2:10" ht="16.5" thickBot="1" x14ac:dyDescent="0.3">
      <c r="B67" s="11">
        <v>1</v>
      </c>
      <c r="C67" s="11"/>
      <c r="D67" s="41" t="s">
        <v>170</v>
      </c>
      <c r="E67" s="41"/>
      <c r="F67" s="41"/>
      <c r="G67" s="41"/>
      <c r="H67" s="41"/>
      <c r="I67" s="41"/>
      <c r="J67" s="41"/>
    </row>
    <row r="68" spans="2:10" ht="15.75" thickBot="1" x14ac:dyDescent="0.3">
      <c r="B68" s="33" t="s">
        <v>181</v>
      </c>
      <c r="C68" s="34" t="s">
        <v>14</v>
      </c>
      <c r="D68" s="26" t="s">
        <v>170</v>
      </c>
      <c r="E68" s="27" t="s">
        <v>124</v>
      </c>
      <c r="F68" s="27">
        <v>214.41210000000001</v>
      </c>
      <c r="G68" s="20"/>
      <c r="H68" s="12">
        <f t="shared" ref="H68" si="3">F68*G68</f>
        <v>0</v>
      </c>
      <c r="I68" s="22">
        <v>0.23</v>
      </c>
      <c r="J68" s="13">
        <f t="shared" ref="J68" si="4">H68+(H68*I68)</f>
        <v>0</v>
      </c>
    </row>
    <row r="69" spans="2:10" ht="15.75" thickBot="1" x14ac:dyDescent="0.3">
      <c r="B69" s="40" t="s">
        <v>182</v>
      </c>
      <c r="C69" s="40"/>
      <c r="D69" s="40"/>
      <c r="E69" s="40"/>
      <c r="F69" s="40"/>
      <c r="G69" s="40"/>
      <c r="H69" s="14">
        <f>SUM(H68)</f>
        <v>0</v>
      </c>
      <c r="I69" s="35">
        <v>0.23</v>
      </c>
      <c r="J69" s="14">
        <f>SUM(J68)</f>
        <v>0</v>
      </c>
    </row>
    <row r="70" spans="2:10" x14ac:dyDescent="0.25">
      <c r="B70" s="21"/>
      <c r="C70" s="21"/>
      <c r="D70" s="21"/>
      <c r="E70" s="21"/>
      <c r="F70" s="21"/>
      <c r="G70" s="21"/>
      <c r="H70" s="36"/>
      <c r="I70" s="37"/>
      <c r="J70" s="36"/>
    </row>
    <row r="71" spans="2:10" ht="15.75" thickBot="1" x14ac:dyDescent="0.3">
      <c r="D71" s="2" t="s">
        <v>176</v>
      </c>
    </row>
    <row r="72" spans="2:10" ht="30.75" thickBot="1" x14ac:dyDescent="0.3">
      <c r="B72" s="10" t="s">
        <v>7</v>
      </c>
      <c r="C72" s="10" t="s">
        <v>28</v>
      </c>
      <c r="D72" s="24" t="s">
        <v>29</v>
      </c>
      <c r="E72" s="10" t="s">
        <v>8</v>
      </c>
      <c r="F72" s="10" t="s">
        <v>9</v>
      </c>
      <c r="G72" s="24" t="s">
        <v>10</v>
      </c>
      <c r="H72" s="24" t="s">
        <v>11</v>
      </c>
      <c r="I72" s="24" t="s">
        <v>12</v>
      </c>
      <c r="J72" s="24" t="s">
        <v>13</v>
      </c>
    </row>
    <row r="73" spans="2:10" ht="16.5" thickBot="1" x14ac:dyDescent="0.3">
      <c r="B73" s="11" t="s">
        <v>14</v>
      </c>
      <c r="C73" s="11"/>
      <c r="D73" s="11" t="s">
        <v>14</v>
      </c>
      <c r="E73" s="11" t="s">
        <v>14</v>
      </c>
      <c r="F73" s="11" t="s">
        <v>14</v>
      </c>
      <c r="G73" s="11" t="s">
        <v>15</v>
      </c>
      <c r="H73" s="11" t="s">
        <v>15</v>
      </c>
      <c r="I73" s="11" t="s">
        <v>16</v>
      </c>
      <c r="J73" s="25" t="s">
        <v>15</v>
      </c>
    </row>
    <row r="74" spans="2:10" ht="16.5" thickBot="1" x14ac:dyDescent="0.3">
      <c r="B74" s="11">
        <v>2</v>
      </c>
      <c r="C74" s="11"/>
      <c r="D74" s="41" t="s">
        <v>171</v>
      </c>
      <c r="E74" s="41"/>
      <c r="F74" s="41"/>
      <c r="G74" s="41"/>
      <c r="H74" s="41"/>
      <c r="I74" s="41"/>
      <c r="J74" s="41"/>
    </row>
    <row r="75" spans="2:10" ht="15.75" thickBot="1" x14ac:dyDescent="0.3">
      <c r="B75" s="33" t="s">
        <v>181</v>
      </c>
      <c r="C75" s="34" t="s">
        <v>14</v>
      </c>
      <c r="D75" s="26" t="s">
        <v>125</v>
      </c>
      <c r="E75" s="27" t="s">
        <v>47</v>
      </c>
      <c r="F75" s="27">
        <v>1</v>
      </c>
      <c r="G75" s="20"/>
      <c r="H75" s="12">
        <f t="shared" ref="H75" si="5">F75*G75</f>
        <v>0</v>
      </c>
      <c r="I75" s="22">
        <v>0.23</v>
      </c>
      <c r="J75" s="13">
        <f t="shared" ref="J75" si="6">H75+(H75*I75)</f>
        <v>0</v>
      </c>
    </row>
    <row r="76" spans="2:10" ht="285.75" thickBot="1" x14ac:dyDescent="0.3">
      <c r="B76" s="33" t="s">
        <v>183</v>
      </c>
      <c r="C76" s="34" t="s">
        <v>14</v>
      </c>
      <c r="D76" s="26" t="s">
        <v>70</v>
      </c>
      <c r="E76" s="27" t="s">
        <v>47</v>
      </c>
      <c r="F76" s="27">
        <v>1</v>
      </c>
      <c r="G76" s="20"/>
      <c r="H76" s="12">
        <f t="shared" ref="H76:H99" si="7">F76*G76</f>
        <v>0</v>
      </c>
      <c r="I76" s="22">
        <v>0.23</v>
      </c>
      <c r="J76" s="13">
        <f t="shared" ref="J76:J99" si="8">H76+(H76*I76)</f>
        <v>0</v>
      </c>
    </row>
    <row r="77" spans="2:10" ht="30.75" thickBot="1" x14ac:dyDescent="0.3">
      <c r="B77" s="33" t="s">
        <v>184</v>
      </c>
      <c r="C77" s="34" t="s">
        <v>14</v>
      </c>
      <c r="D77" s="26" t="s">
        <v>126</v>
      </c>
      <c r="E77" s="27" t="s">
        <v>47</v>
      </c>
      <c r="F77" s="27">
        <v>1</v>
      </c>
      <c r="G77" s="20"/>
      <c r="H77" s="12">
        <f t="shared" si="7"/>
        <v>0</v>
      </c>
      <c r="I77" s="22">
        <v>0.23</v>
      </c>
      <c r="J77" s="13">
        <f t="shared" si="8"/>
        <v>0</v>
      </c>
    </row>
    <row r="78" spans="2:10" ht="180.75" thickBot="1" x14ac:dyDescent="0.3">
      <c r="B78" s="33" t="s">
        <v>185</v>
      </c>
      <c r="C78" s="34" t="s">
        <v>14</v>
      </c>
      <c r="D78" s="26" t="s">
        <v>97</v>
      </c>
      <c r="E78" s="27" t="s">
        <v>18</v>
      </c>
      <c r="F78" s="27">
        <v>1</v>
      </c>
      <c r="G78" s="20"/>
      <c r="H78" s="12">
        <f t="shared" si="7"/>
        <v>0</v>
      </c>
      <c r="I78" s="22">
        <v>0.23</v>
      </c>
      <c r="J78" s="13">
        <f t="shared" si="8"/>
        <v>0</v>
      </c>
    </row>
    <row r="79" spans="2:10" ht="15.75" thickBot="1" x14ac:dyDescent="0.3">
      <c r="B79" s="33" t="s">
        <v>186</v>
      </c>
      <c r="C79" s="34" t="s">
        <v>14</v>
      </c>
      <c r="D79" s="26" t="s">
        <v>127</v>
      </c>
      <c r="E79" s="27" t="s">
        <v>34</v>
      </c>
      <c r="F79" s="27">
        <v>31.2</v>
      </c>
      <c r="G79" s="20"/>
      <c r="H79" s="12">
        <f t="shared" si="7"/>
        <v>0</v>
      </c>
      <c r="I79" s="22">
        <v>0.23</v>
      </c>
      <c r="J79" s="13">
        <f t="shared" si="8"/>
        <v>0</v>
      </c>
    </row>
    <row r="80" spans="2:10" ht="15.75" thickBot="1" x14ac:dyDescent="0.3">
      <c r="B80" s="33" t="s">
        <v>187</v>
      </c>
      <c r="C80" s="34" t="s">
        <v>14</v>
      </c>
      <c r="D80" s="26" t="s">
        <v>128</v>
      </c>
      <c r="E80" s="27" t="s">
        <v>34</v>
      </c>
      <c r="F80" s="27">
        <v>30</v>
      </c>
      <c r="G80" s="20"/>
      <c r="H80" s="12">
        <f t="shared" si="7"/>
        <v>0</v>
      </c>
      <c r="I80" s="22">
        <v>0.23</v>
      </c>
      <c r="J80" s="13">
        <f t="shared" si="8"/>
        <v>0</v>
      </c>
    </row>
    <row r="81" spans="2:10" ht="30.75" thickBot="1" x14ac:dyDescent="0.3">
      <c r="B81" s="33" t="s">
        <v>188</v>
      </c>
      <c r="C81" s="34" t="s">
        <v>14</v>
      </c>
      <c r="D81" s="26" t="s">
        <v>129</v>
      </c>
      <c r="E81" s="27" t="s">
        <v>34</v>
      </c>
      <c r="F81" s="27">
        <v>26</v>
      </c>
      <c r="G81" s="20"/>
      <c r="H81" s="12">
        <f t="shared" si="7"/>
        <v>0</v>
      </c>
      <c r="I81" s="22">
        <v>0.23</v>
      </c>
      <c r="J81" s="13">
        <f t="shared" si="8"/>
        <v>0</v>
      </c>
    </row>
    <row r="82" spans="2:10" ht="15.75" thickBot="1" x14ac:dyDescent="0.3">
      <c r="B82" s="33" t="s">
        <v>189</v>
      </c>
      <c r="C82" s="34" t="s">
        <v>14</v>
      </c>
      <c r="D82" s="26" t="s">
        <v>130</v>
      </c>
      <c r="E82" s="27" t="s">
        <v>131</v>
      </c>
      <c r="F82" s="27">
        <v>2</v>
      </c>
      <c r="G82" s="20"/>
      <c r="H82" s="12">
        <f t="shared" si="7"/>
        <v>0</v>
      </c>
      <c r="I82" s="22">
        <v>0.23</v>
      </c>
      <c r="J82" s="13">
        <f t="shared" si="8"/>
        <v>0</v>
      </c>
    </row>
    <row r="83" spans="2:10" ht="15.75" thickBot="1" x14ac:dyDescent="0.3">
      <c r="B83" s="33" t="s">
        <v>190</v>
      </c>
      <c r="C83" s="34" t="s">
        <v>14</v>
      </c>
      <c r="D83" s="26" t="s">
        <v>132</v>
      </c>
      <c r="E83" s="27" t="s">
        <v>173</v>
      </c>
      <c r="F83" s="27">
        <v>4.83</v>
      </c>
      <c r="G83" s="20"/>
      <c r="H83" s="12">
        <f t="shared" si="7"/>
        <v>0</v>
      </c>
      <c r="I83" s="22">
        <v>0.23</v>
      </c>
      <c r="J83" s="13">
        <f t="shared" si="8"/>
        <v>0</v>
      </c>
    </row>
    <row r="84" spans="2:10" ht="60.75" thickBot="1" x14ac:dyDescent="0.3">
      <c r="B84" s="33" t="s">
        <v>191</v>
      </c>
      <c r="C84" s="34" t="s">
        <v>14</v>
      </c>
      <c r="D84" s="26" t="s">
        <v>73</v>
      </c>
      <c r="E84" s="27" t="s">
        <v>17</v>
      </c>
      <c r="F84" s="27">
        <v>1</v>
      </c>
      <c r="G84" s="20"/>
      <c r="H84" s="12">
        <f t="shared" si="7"/>
        <v>0</v>
      </c>
      <c r="I84" s="22">
        <v>0.23</v>
      </c>
      <c r="J84" s="13">
        <f t="shared" si="8"/>
        <v>0</v>
      </c>
    </row>
    <row r="85" spans="2:10" ht="15.75" thickBot="1" x14ac:dyDescent="0.3">
      <c r="B85" s="33" t="s">
        <v>192</v>
      </c>
      <c r="C85" s="34" t="s">
        <v>14</v>
      </c>
      <c r="D85" s="26" t="s">
        <v>133</v>
      </c>
      <c r="E85" s="27" t="s">
        <v>47</v>
      </c>
      <c r="F85" s="27">
        <v>26</v>
      </c>
      <c r="G85" s="20"/>
      <c r="H85" s="12">
        <f t="shared" si="7"/>
        <v>0</v>
      </c>
      <c r="I85" s="22">
        <v>0.23</v>
      </c>
      <c r="J85" s="13">
        <f t="shared" si="8"/>
        <v>0</v>
      </c>
    </row>
    <row r="86" spans="2:10" ht="15.75" thickBot="1" x14ac:dyDescent="0.3">
      <c r="B86" s="33" t="s">
        <v>193</v>
      </c>
      <c r="C86" s="34" t="s">
        <v>14</v>
      </c>
      <c r="D86" s="26" t="s">
        <v>134</v>
      </c>
      <c r="E86" s="27" t="s">
        <v>47</v>
      </c>
      <c r="F86" s="27">
        <v>52</v>
      </c>
      <c r="G86" s="20"/>
      <c r="H86" s="12">
        <f t="shared" si="7"/>
        <v>0</v>
      </c>
      <c r="I86" s="22">
        <v>0.23</v>
      </c>
      <c r="J86" s="13">
        <f t="shared" si="8"/>
        <v>0</v>
      </c>
    </row>
    <row r="87" spans="2:10" ht="15.75" thickBot="1" x14ac:dyDescent="0.3">
      <c r="B87" s="33" t="s">
        <v>194</v>
      </c>
      <c r="C87" s="34" t="s">
        <v>14</v>
      </c>
      <c r="D87" s="26" t="s">
        <v>135</v>
      </c>
      <c r="E87" s="27" t="s">
        <v>136</v>
      </c>
      <c r="F87" s="27">
        <v>0.31819999999999998</v>
      </c>
      <c r="G87" s="20"/>
      <c r="H87" s="12">
        <f t="shared" si="7"/>
        <v>0</v>
      </c>
      <c r="I87" s="22">
        <v>0.23</v>
      </c>
      <c r="J87" s="13">
        <f t="shared" si="8"/>
        <v>0</v>
      </c>
    </row>
    <row r="88" spans="2:10" ht="15.75" thickBot="1" x14ac:dyDescent="0.3">
      <c r="B88" s="33" t="s">
        <v>195</v>
      </c>
      <c r="C88" s="34" t="s">
        <v>14</v>
      </c>
      <c r="D88" s="26" t="s">
        <v>137</v>
      </c>
      <c r="E88" s="27" t="s">
        <v>164</v>
      </c>
      <c r="F88" s="27">
        <v>0.12180000000000001</v>
      </c>
      <c r="G88" s="20"/>
      <c r="H88" s="12">
        <f t="shared" si="7"/>
        <v>0</v>
      </c>
      <c r="I88" s="22">
        <v>0.23</v>
      </c>
      <c r="J88" s="13">
        <f t="shared" si="8"/>
        <v>0</v>
      </c>
    </row>
    <row r="89" spans="2:10" ht="15.75" thickBot="1" x14ac:dyDescent="0.3">
      <c r="B89" s="33" t="s">
        <v>196</v>
      </c>
      <c r="C89" s="34" t="s">
        <v>14</v>
      </c>
      <c r="D89" s="26" t="s">
        <v>138</v>
      </c>
      <c r="E89" s="27" t="s">
        <v>47</v>
      </c>
      <c r="F89" s="27">
        <v>104</v>
      </c>
      <c r="G89" s="20"/>
      <c r="H89" s="12">
        <f t="shared" si="7"/>
        <v>0</v>
      </c>
      <c r="I89" s="22">
        <v>0.23</v>
      </c>
      <c r="J89" s="13">
        <f t="shared" si="8"/>
        <v>0</v>
      </c>
    </row>
    <row r="90" spans="2:10" ht="15.75" thickBot="1" x14ac:dyDescent="0.3">
      <c r="B90" s="33" t="s">
        <v>197</v>
      </c>
      <c r="C90" s="34" t="s">
        <v>14</v>
      </c>
      <c r="D90" s="26" t="s">
        <v>139</v>
      </c>
      <c r="E90" s="27" t="s">
        <v>173</v>
      </c>
      <c r="F90" s="27">
        <v>0.73499999999999999</v>
      </c>
      <c r="G90" s="20"/>
      <c r="H90" s="12">
        <f t="shared" si="7"/>
        <v>0</v>
      </c>
      <c r="I90" s="22">
        <v>0.23</v>
      </c>
      <c r="J90" s="13">
        <f t="shared" si="8"/>
        <v>0</v>
      </c>
    </row>
    <row r="91" spans="2:10" ht="15.75" thickBot="1" x14ac:dyDescent="0.3">
      <c r="B91" s="33" t="s">
        <v>198</v>
      </c>
      <c r="C91" s="34" t="s">
        <v>14</v>
      </c>
      <c r="D91" s="26" t="s">
        <v>140</v>
      </c>
      <c r="E91" s="27" t="s">
        <v>164</v>
      </c>
      <c r="F91" s="27">
        <v>0.112</v>
      </c>
      <c r="G91" s="20"/>
      <c r="H91" s="12">
        <f t="shared" si="7"/>
        <v>0</v>
      </c>
      <c r="I91" s="22">
        <v>0.23</v>
      </c>
      <c r="J91" s="13">
        <f t="shared" si="8"/>
        <v>0</v>
      </c>
    </row>
    <row r="92" spans="2:10" ht="30.75" thickBot="1" x14ac:dyDescent="0.3">
      <c r="B92" s="33" t="s">
        <v>199</v>
      </c>
      <c r="C92" s="34" t="s">
        <v>14</v>
      </c>
      <c r="D92" s="26" t="s">
        <v>141</v>
      </c>
      <c r="E92" s="27" t="s">
        <v>47</v>
      </c>
      <c r="F92" s="27">
        <v>3</v>
      </c>
      <c r="G92" s="20"/>
      <c r="H92" s="12">
        <f t="shared" si="7"/>
        <v>0</v>
      </c>
      <c r="I92" s="22">
        <v>0.23</v>
      </c>
      <c r="J92" s="13">
        <f t="shared" si="8"/>
        <v>0</v>
      </c>
    </row>
    <row r="93" spans="2:10" ht="15.75" thickBot="1" x14ac:dyDescent="0.3">
      <c r="B93" s="33" t="s">
        <v>200</v>
      </c>
      <c r="C93" s="34" t="s">
        <v>14</v>
      </c>
      <c r="D93" s="26" t="s">
        <v>142</v>
      </c>
      <c r="E93" s="27" t="s">
        <v>163</v>
      </c>
      <c r="F93" s="27">
        <v>0.84</v>
      </c>
      <c r="G93" s="20"/>
      <c r="H93" s="12">
        <f t="shared" si="7"/>
        <v>0</v>
      </c>
      <c r="I93" s="22">
        <v>0.23</v>
      </c>
      <c r="J93" s="13">
        <f t="shared" si="8"/>
        <v>0</v>
      </c>
    </row>
    <row r="94" spans="2:10" ht="15.75" thickBot="1" x14ac:dyDescent="0.3">
      <c r="B94" s="33" t="s">
        <v>201</v>
      </c>
      <c r="C94" s="34" t="s">
        <v>14</v>
      </c>
      <c r="D94" s="26" t="s">
        <v>143</v>
      </c>
      <c r="E94" s="27" t="s">
        <v>164</v>
      </c>
      <c r="F94" s="27">
        <v>5.0000000000000001E-4</v>
      </c>
      <c r="G94" s="20"/>
      <c r="H94" s="12">
        <f t="shared" si="7"/>
        <v>0</v>
      </c>
      <c r="I94" s="22">
        <v>0.23</v>
      </c>
      <c r="J94" s="13">
        <f t="shared" si="8"/>
        <v>0</v>
      </c>
    </row>
    <row r="95" spans="2:10" ht="15.75" thickBot="1" x14ac:dyDescent="0.3">
      <c r="B95" s="33" t="s">
        <v>202</v>
      </c>
      <c r="C95" s="34" t="s">
        <v>14</v>
      </c>
      <c r="D95" s="26" t="s">
        <v>144</v>
      </c>
      <c r="E95" s="27" t="s">
        <v>164</v>
      </c>
      <c r="F95" s="27">
        <v>2.0999999999999999E-3</v>
      </c>
      <c r="G95" s="20"/>
      <c r="H95" s="12">
        <f t="shared" si="7"/>
        <v>0</v>
      </c>
      <c r="I95" s="22">
        <v>0.23</v>
      </c>
      <c r="J95" s="13">
        <f t="shared" si="8"/>
        <v>0</v>
      </c>
    </row>
    <row r="96" spans="2:10" ht="15.75" thickBot="1" x14ac:dyDescent="0.3">
      <c r="B96" s="33" t="s">
        <v>203</v>
      </c>
      <c r="C96" s="34" t="s">
        <v>14</v>
      </c>
      <c r="D96" s="26" t="s">
        <v>145</v>
      </c>
      <c r="E96" s="27" t="s">
        <v>34</v>
      </c>
      <c r="F96" s="27">
        <v>1</v>
      </c>
      <c r="G96" s="20"/>
      <c r="H96" s="12">
        <f t="shared" si="7"/>
        <v>0</v>
      </c>
      <c r="I96" s="22">
        <v>0.23</v>
      </c>
      <c r="J96" s="13">
        <f t="shared" si="8"/>
        <v>0</v>
      </c>
    </row>
    <row r="97" spans="2:10" ht="15.75" thickBot="1" x14ac:dyDescent="0.3">
      <c r="B97" s="33" t="s">
        <v>204</v>
      </c>
      <c r="C97" s="34" t="s">
        <v>14</v>
      </c>
      <c r="D97" s="26" t="s">
        <v>146</v>
      </c>
      <c r="E97" s="27" t="s">
        <v>164</v>
      </c>
      <c r="F97" s="27">
        <v>2.5000000000000001E-3</v>
      </c>
      <c r="G97" s="20"/>
      <c r="H97" s="12">
        <f t="shared" si="7"/>
        <v>0</v>
      </c>
      <c r="I97" s="22">
        <v>0.23</v>
      </c>
      <c r="J97" s="13">
        <f t="shared" si="8"/>
        <v>0</v>
      </c>
    </row>
    <row r="98" spans="2:10" ht="15.75" thickBot="1" x14ac:dyDescent="0.3">
      <c r="B98" s="33" t="s">
        <v>205</v>
      </c>
      <c r="C98" s="34" t="s">
        <v>14</v>
      </c>
      <c r="D98" s="26" t="s">
        <v>147</v>
      </c>
      <c r="E98" s="27" t="s">
        <v>164</v>
      </c>
      <c r="F98" s="27">
        <v>2.5000000000000001E-2</v>
      </c>
      <c r="G98" s="20"/>
      <c r="H98" s="12">
        <f t="shared" si="7"/>
        <v>0</v>
      </c>
      <c r="I98" s="22">
        <v>0.23</v>
      </c>
      <c r="J98" s="13">
        <f t="shared" si="8"/>
        <v>0</v>
      </c>
    </row>
    <row r="99" spans="2:10" ht="15.75" thickBot="1" x14ac:dyDescent="0.3">
      <c r="B99" s="33" t="s">
        <v>206</v>
      </c>
      <c r="C99" s="34" t="s">
        <v>14</v>
      </c>
      <c r="D99" s="26" t="s">
        <v>148</v>
      </c>
      <c r="E99" s="27" t="s">
        <v>149</v>
      </c>
      <c r="F99" s="27"/>
      <c r="G99" s="20"/>
      <c r="H99" s="12">
        <f t="shared" si="7"/>
        <v>0</v>
      </c>
      <c r="I99" s="22">
        <v>0.23</v>
      </c>
      <c r="J99" s="13">
        <f t="shared" si="8"/>
        <v>0</v>
      </c>
    </row>
    <row r="100" spans="2:10" ht="15.75" thickBot="1" x14ac:dyDescent="0.3">
      <c r="B100" s="40" t="s">
        <v>172</v>
      </c>
      <c r="C100" s="40"/>
      <c r="D100" s="40"/>
      <c r="E100" s="40"/>
      <c r="F100" s="40"/>
      <c r="G100" s="40"/>
      <c r="H100" s="14">
        <f>SUM(H75:H99)</f>
        <v>0</v>
      </c>
      <c r="I100" s="35">
        <v>0.23</v>
      </c>
      <c r="J100" s="14">
        <f>SUM(J75:J99)</f>
        <v>0</v>
      </c>
    </row>
    <row r="101" spans="2:10" x14ac:dyDescent="0.25">
      <c r="B101" s="21"/>
      <c r="C101" s="21"/>
      <c r="D101" s="21"/>
      <c r="E101" s="21"/>
      <c r="F101" s="21"/>
      <c r="G101" s="21"/>
      <c r="H101" s="36"/>
      <c r="I101" s="37"/>
      <c r="J101" s="36"/>
    </row>
    <row r="102" spans="2:10" ht="15.75" thickBot="1" x14ac:dyDescent="0.3">
      <c r="D102" s="2" t="s">
        <v>178</v>
      </c>
    </row>
    <row r="103" spans="2:10" ht="30.75" thickBot="1" x14ac:dyDescent="0.3">
      <c r="B103" s="10" t="s">
        <v>7</v>
      </c>
      <c r="C103" s="10" t="s">
        <v>28</v>
      </c>
      <c r="D103" s="24" t="s">
        <v>29</v>
      </c>
      <c r="E103" s="10" t="s">
        <v>8</v>
      </c>
      <c r="F103" s="10" t="s">
        <v>9</v>
      </c>
      <c r="G103" s="24" t="s">
        <v>10</v>
      </c>
      <c r="H103" s="24" t="s">
        <v>11</v>
      </c>
      <c r="I103" s="24" t="s">
        <v>12</v>
      </c>
      <c r="J103" s="24" t="s">
        <v>13</v>
      </c>
    </row>
    <row r="104" spans="2:10" ht="16.5" thickBot="1" x14ac:dyDescent="0.3">
      <c r="B104" s="11" t="s">
        <v>14</v>
      </c>
      <c r="C104" s="11"/>
      <c r="D104" s="11" t="s">
        <v>14</v>
      </c>
      <c r="E104" s="11" t="s">
        <v>14</v>
      </c>
      <c r="F104" s="11" t="s">
        <v>14</v>
      </c>
      <c r="G104" s="11" t="s">
        <v>15</v>
      </c>
      <c r="H104" s="11" t="s">
        <v>15</v>
      </c>
      <c r="I104" s="11" t="s">
        <v>16</v>
      </c>
      <c r="J104" s="25" t="s">
        <v>15</v>
      </c>
    </row>
    <row r="105" spans="2:10" ht="16.5" thickBot="1" x14ac:dyDescent="0.3">
      <c r="B105" s="11">
        <v>3</v>
      </c>
      <c r="C105" s="11"/>
      <c r="D105" s="41" t="s">
        <v>174</v>
      </c>
      <c r="E105" s="41"/>
      <c r="F105" s="41"/>
      <c r="G105" s="41"/>
      <c r="H105" s="41"/>
      <c r="I105" s="41"/>
      <c r="J105" s="41"/>
    </row>
    <row r="106" spans="2:10" ht="15.75" thickBot="1" x14ac:dyDescent="0.3">
      <c r="B106" s="33" t="s">
        <v>181</v>
      </c>
      <c r="C106" s="34" t="s">
        <v>14</v>
      </c>
      <c r="D106" s="26" t="s">
        <v>150</v>
      </c>
      <c r="E106" s="27" t="s">
        <v>151</v>
      </c>
      <c r="F106" s="27">
        <v>1.5</v>
      </c>
      <c r="G106" s="20"/>
      <c r="H106" s="12">
        <f t="shared" ref="H106:H116" si="9">F106*G106</f>
        <v>0</v>
      </c>
      <c r="I106" s="22">
        <v>0.23</v>
      </c>
      <c r="J106" s="13">
        <f t="shared" ref="J106:J116" si="10">H106+(H106*I106)</f>
        <v>0</v>
      </c>
    </row>
    <row r="107" spans="2:10" ht="30.75" thickBot="1" x14ac:dyDescent="0.3">
      <c r="B107" s="33" t="s">
        <v>183</v>
      </c>
      <c r="C107" s="34" t="s">
        <v>14</v>
      </c>
      <c r="D107" s="26" t="s">
        <v>152</v>
      </c>
      <c r="E107" s="27" t="s">
        <v>151</v>
      </c>
      <c r="F107" s="27">
        <v>0.3</v>
      </c>
      <c r="G107" s="20"/>
      <c r="H107" s="12">
        <f t="shared" si="9"/>
        <v>0</v>
      </c>
      <c r="I107" s="22">
        <v>0.23</v>
      </c>
      <c r="J107" s="13">
        <f t="shared" si="10"/>
        <v>0</v>
      </c>
    </row>
    <row r="108" spans="2:10" ht="15.75" thickBot="1" x14ac:dyDescent="0.3">
      <c r="B108" s="33" t="s">
        <v>184</v>
      </c>
      <c r="C108" s="34" t="s">
        <v>14</v>
      </c>
      <c r="D108" s="26" t="s">
        <v>153</v>
      </c>
      <c r="E108" s="27" t="s">
        <v>151</v>
      </c>
      <c r="F108" s="27">
        <v>0.17979999999999999</v>
      </c>
      <c r="G108" s="20"/>
      <c r="H108" s="12">
        <f t="shared" si="9"/>
        <v>0</v>
      </c>
      <c r="I108" s="22">
        <v>0.23</v>
      </c>
      <c r="J108" s="13">
        <f t="shared" si="10"/>
        <v>0</v>
      </c>
    </row>
    <row r="109" spans="2:10" ht="15.75" thickBot="1" x14ac:dyDescent="0.3">
      <c r="B109" s="33" t="s">
        <v>185</v>
      </c>
      <c r="C109" s="34" t="s">
        <v>14</v>
      </c>
      <c r="D109" s="26" t="s">
        <v>154</v>
      </c>
      <c r="E109" s="27" t="s">
        <v>151</v>
      </c>
      <c r="F109" s="27">
        <v>3.8699999999999998E-2</v>
      </c>
      <c r="G109" s="20"/>
      <c r="H109" s="12">
        <f t="shared" si="9"/>
        <v>0</v>
      </c>
      <c r="I109" s="22">
        <v>0.23</v>
      </c>
      <c r="J109" s="13">
        <f t="shared" si="10"/>
        <v>0</v>
      </c>
    </row>
    <row r="110" spans="2:10" ht="15.75" thickBot="1" x14ac:dyDescent="0.3">
      <c r="B110" s="33" t="s">
        <v>186</v>
      </c>
      <c r="C110" s="34" t="s">
        <v>14</v>
      </c>
      <c r="D110" s="26" t="s">
        <v>155</v>
      </c>
      <c r="E110" s="27" t="s">
        <v>151</v>
      </c>
      <c r="F110" s="27">
        <v>4.02E-2</v>
      </c>
      <c r="G110" s="20"/>
      <c r="H110" s="12">
        <f t="shared" si="9"/>
        <v>0</v>
      </c>
      <c r="I110" s="22">
        <v>0.23</v>
      </c>
      <c r="J110" s="13">
        <f t="shared" si="10"/>
        <v>0</v>
      </c>
    </row>
    <row r="111" spans="2:10" ht="15.75" thickBot="1" x14ac:dyDescent="0.3">
      <c r="B111" s="33" t="s">
        <v>187</v>
      </c>
      <c r="C111" s="34" t="s">
        <v>14</v>
      </c>
      <c r="D111" s="26" t="s">
        <v>156</v>
      </c>
      <c r="E111" s="27" t="s">
        <v>151</v>
      </c>
      <c r="F111" s="27">
        <v>1.6E-2</v>
      </c>
      <c r="G111" s="20"/>
      <c r="H111" s="12">
        <f t="shared" si="9"/>
        <v>0</v>
      </c>
      <c r="I111" s="22">
        <v>0.23</v>
      </c>
      <c r="J111" s="13">
        <f t="shared" si="10"/>
        <v>0</v>
      </c>
    </row>
    <row r="112" spans="2:10" ht="15.75" thickBot="1" x14ac:dyDescent="0.3">
      <c r="B112" s="33" t="s">
        <v>188</v>
      </c>
      <c r="C112" s="34" t="s">
        <v>14</v>
      </c>
      <c r="D112" s="26" t="s">
        <v>157</v>
      </c>
      <c r="E112" s="27" t="s">
        <v>151</v>
      </c>
      <c r="F112" s="27">
        <v>8.2699999999999996E-2</v>
      </c>
      <c r="G112" s="20"/>
      <c r="H112" s="12">
        <f t="shared" si="9"/>
        <v>0</v>
      </c>
      <c r="I112" s="22">
        <v>0.23</v>
      </c>
      <c r="J112" s="13">
        <f t="shared" si="10"/>
        <v>0</v>
      </c>
    </row>
    <row r="113" spans="2:10" ht="15.75" thickBot="1" x14ac:dyDescent="0.3">
      <c r="B113" s="33" t="s">
        <v>189</v>
      </c>
      <c r="C113" s="34" t="s">
        <v>14</v>
      </c>
      <c r="D113" s="26" t="s">
        <v>158</v>
      </c>
      <c r="E113" s="27" t="s">
        <v>151</v>
      </c>
      <c r="F113" s="27">
        <v>7.9000000000000008E-3</v>
      </c>
      <c r="G113" s="20"/>
      <c r="H113" s="12">
        <f t="shared" si="9"/>
        <v>0</v>
      </c>
      <c r="I113" s="22">
        <v>0.23</v>
      </c>
      <c r="J113" s="13">
        <f t="shared" si="10"/>
        <v>0</v>
      </c>
    </row>
    <row r="114" spans="2:10" ht="30.75" thickBot="1" x14ac:dyDescent="0.3">
      <c r="B114" s="33" t="s">
        <v>190</v>
      </c>
      <c r="C114" s="34" t="s">
        <v>14</v>
      </c>
      <c r="D114" s="26" t="s">
        <v>159</v>
      </c>
      <c r="E114" s="27" t="s">
        <v>151</v>
      </c>
      <c r="F114" s="27">
        <v>8.9999999999999993E-3</v>
      </c>
      <c r="G114" s="20"/>
      <c r="H114" s="12">
        <f t="shared" si="9"/>
        <v>0</v>
      </c>
      <c r="I114" s="22">
        <v>0.23</v>
      </c>
      <c r="J114" s="13">
        <f t="shared" si="10"/>
        <v>0</v>
      </c>
    </row>
    <row r="115" spans="2:10" ht="15.75" thickBot="1" x14ac:dyDescent="0.3">
      <c r="B115" s="33" t="s">
        <v>191</v>
      </c>
      <c r="C115" s="34" t="s">
        <v>14</v>
      </c>
      <c r="D115" s="26" t="s">
        <v>160</v>
      </c>
      <c r="E115" s="27" t="s">
        <v>151</v>
      </c>
      <c r="F115" s="27">
        <v>2.7000000000000001E-3</v>
      </c>
      <c r="G115" s="20"/>
      <c r="H115" s="12">
        <f t="shared" si="9"/>
        <v>0</v>
      </c>
      <c r="I115" s="22">
        <v>0.23</v>
      </c>
      <c r="J115" s="13">
        <f t="shared" si="10"/>
        <v>0</v>
      </c>
    </row>
    <row r="116" spans="2:10" ht="15.75" thickBot="1" x14ac:dyDescent="0.3">
      <c r="B116" s="33" t="s">
        <v>192</v>
      </c>
      <c r="C116" s="34" t="s">
        <v>14</v>
      </c>
      <c r="D116" s="26" t="s">
        <v>161</v>
      </c>
      <c r="E116" s="27" t="s">
        <v>151</v>
      </c>
      <c r="F116" s="27">
        <v>7.9000000000000008E-3</v>
      </c>
      <c r="G116" s="20"/>
      <c r="H116" s="12">
        <f t="shared" si="9"/>
        <v>0</v>
      </c>
      <c r="I116" s="22">
        <v>0.23</v>
      </c>
      <c r="J116" s="13">
        <f t="shared" si="10"/>
        <v>0</v>
      </c>
    </row>
    <row r="117" spans="2:10" ht="15.75" thickBot="1" x14ac:dyDescent="0.3">
      <c r="B117" s="40" t="s">
        <v>175</v>
      </c>
      <c r="C117" s="40"/>
      <c r="D117" s="40"/>
      <c r="E117" s="40"/>
      <c r="F117" s="40"/>
      <c r="G117" s="40"/>
      <c r="H117" s="14">
        <f>SUM(H106:H116)</f>
        <v>0</v>
      </c>
      <c r="I117" s="35">
        <v>0.23</v>
      </c>
      <c r="J117" s="14">
        <f>SUM(J106:J116)</f>
        <v>0</v>
      </c>
    </row>
  </sheetData>
  <mergeCells count="26">
    <mergeCell ref="D17:H17"/>
    <mergeCell ref="D18:H18"/>
    <mergeCell ref="D19:H19"/>
    <mergeCell ref="D20:H20"/>
    <mergeCell ref="B59:G59"/>
    <mergeCell ref="D26:J26"/>
    <mergeCell ref="D61:G61"/>
    <mergeCell ref="D5:H5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21:H21"/>
    <mergeCell ref="D22:H22"/>
    <mergeCell ref="D16:H16"/>
    <mergeCell ref="B117:G117"/>
    <mergeCell ref="D67:J67"/>
    <mergeCell ref="B69:G69"/>
    <mergeCell ref="D74:J74"/>
    <mergeCell ref="B100:G100"/>
    <mergeCell ref="D105:J105"/>
  </mergeCells>
  <hyperlinks>
    <hyperlink ref="D16" r:id="rId1" display="adres e-mail: helpdesk@hd.pl" xr:uid="{00000000-0004-0000-0000-000000000000}"/>
  </hyperlinks>
  <pageMargins left="0.70866141732283472" right="0.70866141732283472" top="0.74803149606299213" bottom="0.74803149606299213" header="0.51181102362204722" footer="0.51181102362204722"/>
  <pageSetup paperSize="9" scale="61" fitToHeight="0" orientation="portrait" r:id="rId2"/>
  <headerFooter>
    <oddFooter>Strona &amp;P z &amp;N</oddFooter>
  </headerFooter>
  <rowBreaks count="1" manualBreakCount="1">
    <brk id="7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48660</dc:creator>
  <dc:description/>
  <cp:lastModifiedBy>Przemysław Kaczor</cp:lastModifiedBy>
  <cp:revision>4</cp:revision>
  <cp:lastPrinted>2023-10-16T13:23:21Z</cp:lastPrinted>
  <dcterms:created xsi:type="dcterms:W3CDTF">2022-11-17T18:24:11Z</dcterms:created>
  <dcterms:modified xsi:type="dcterms:W3CDTF">2023-10-17T07:43:26Z</dcterms:modified>
  <dc:language>pl-PL</dc:language>
</cp:coreProperties>
</file>