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ZESPÓŁ ZABEZPIECZENIA LOGISTYCZNEGO\GR\SŁiI_ONLY\Zakupy\2025 Zakupy\ZAKUPY\31 kwiecień ochronniki słuchu - 2 zadania\"/>
    </mc:Choice>
  </mc:AlternateContent>
  <bookViews>
    <workbookView xWindow="0" yWindow="0" windowWidth="30720" windowHeight="13104"/>
  </bookViews>
  <sheets>
    <sheet name="Arkusz1" sheetId="1" r:id="rId1"/>
  </sheets>
  <definedNames>
    <definedName name="_xlnm.Print_Area" localSheetId="0">Arkusz1!$A$1:$I$13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I11" i="1" s="1"/>
  <c r="E11" i="1"/>
  <c r="H11" i="1" l="1"/>
  <c r="G12" i="1" l="1"/>
  <c r="E12" i="1"/>
  <c r="G13" i="1" l="1"/>
  <c r="I12" i="1"/>
  <c r="H12" i="1"/>
  <c r="E9" i="1"/>
  <c r="H13" i="1" l="1"/>
  <c r="E8" i="1"/>
  <c r="E7" i="1"/>
  <c r="I13" i="1" l="1"/>
  <c r="G7" i="1"/>
  <c r="I7" i="1" s="1"/>
  <c r="H7" i="1"/>
  <c r="H8" i="1" l="1"/>
  <c r="G8" i="1"/>
  <c r="I8" i="1" s="1"/>
  <c r="G9" i="1"/>
  <c r="I9" i="1" s="1"/>
  <c r="G10" i="1" l="1"/>
  <c r="H9" i="1" l="1"/>
  <c r="H10" i="1" l="1"/>
  <c r="I10" i="1" l="1"/>
</calcChain>
</file>

<file path=xl/sharedStrings.xml><?xml version="1.0" encoding="utf-8"?>
<sst xmlns="http://schemas.openxmlformats.org/spreadsheetml/2006/main" count="27" uniqueCount="27">
  <si>
    <t>sztuk</t>
  </si>
  <si>
    <t>Przedmiot zamówienia</t>
  </si>
  <si>
    <t>Słuchawki lotnicze Bose A30</t>
  </si>
  <si>
    <t xml:space="preserve">114-3003-003 Roger Covert C M11 75 cm (2 kanałowa kabel plus połączenie BT) z przyciskiem bezprzewodowym </t>
  </si>
  <si>
    <t>101-3306-14 Słuchawka Roger earpiece C v2</t>
  </si>
  <si>
    <t>114-3005-050 Przewód połączeniowy ROGER -MXP600</t>
  </si>
  <si>
    <t>Kod</t>
  </si>
  <si>
    <t>114-3003-003</t>
  </si>
  <si>
    <t>101-3306-14</t>
  </si>
  <si>
    <t>114-3005-050</t>
  </si>
  <si>
    <t>BOSE A30</t>
  </si>
  <si>
    <t>Walker’s Silencer 2.0 R600</t>
  </si>
  <si>
    <t>888151028155</t>
  </si>
  <si>
    <t>Nr</t>
  </si>
  <si>
    <t>cena jednostkowa netto PLN</t>
  </si>
  <si>
    <t>cena jednostkowa brutto PLN</t>
  </si>
  <si>
    <t>razem netto PLN</t>
  </si>
  <si>
    <t>razem brutto PLN</t>
  </si>
  <si>
    <t>razem EURO netto</t>
  </si>
  <si>
    <t>Razem zadanie nr 1 - zestawy kamuflowane dla radiotelefonów</t>
  </si>
  <si>
    <t>1.1</t>
  </si>
  <si>
    <t>1.2</t>
  </si>
  <si>
    <t>1.3</t>
  </si>
  <si>
    <t>2.1</t>
  </si>
  <si>
    <t>2.2</t>
  </si>
  <si>
    <t>Razem zadanie nr 2 - cywilne ochronniki słuchu</t>
  </si>
  <si>
    <t>Tabela kalkulacyjna dla "Kamuflowane ochronniki słuchu wraz z akcesoriami"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</si>
</sst>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1"/>
      <color theme="1"/>
      <name val="72"/>
      <family val="2"/>
      <charset val="238"/>
    </font>
    <font>
      <sz val="11"/>
      <name val="72"/>
      <family val="2"/>
      <charset val="238"/>
    </font>
    <font>
      <b/>
      <sz val="11"/>
      <color theme="1"/>
      <name val="72"/>
      <family val="2"/>
      <charset val="238"/>
    </font>
    <font>
      <b/>
      <sz val="14"/>
      <color theme="1"/>
      <name val="72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4" fillId="0" borderId="0" xfId="0" applyFont="1"/>
    <xf numFmtId="164" fontId="4" fillId="0" borderId="0" xfId="1" applyFont="1" applyAlignment="1">
      <alignment wrapText="1"/>
    </xf>
    <xf numFmtId="1" fontId="4" fillId="0" borderId="0" xfId="1" applyNumberFormat="1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5" fillId="0" borderId="3" xfId="0" applyFont="1" applyFill="1" applyBorder="1" applyAlignment="1">
      <alignment horizontal="left" wrapText="1"/>
    </xf>
    <xf numFmtId="0" fontId="4" fillId="0" borderId="6" xfId="0" applyFont="1" applyBorder="1" applyAlignment="1">
      <alignment wrapText="1"/>
    </xf>
    <xf numFmtId="0" fontId="5" fillId="0" borderId="2" xfId="0" applyFont="1" applyFill="1" applyBorder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6" fillId="0" borderId="7" xfId="1" applyFont="1" applyFill="1" applyBorder="1" applyAlignment="1">
      <alignment horizontal="center" vertical="center" wrapText="1"/>
    </xf>
    <xf numFmtId="164" fontId="6" fillId="0" borderId="1" xfId="1" applyFont="1" applyFill="1" applyBorder="1" applyAlignment="1">
      <alignment horizontal="center" vertical="center" wrapText="1"/>
    </xf>
    <xf numFmtId="164" fontId="6" fillId="0" borderId="9" xfId="1" applyFont="1" applyFill="1" applyBorder="1" applyAlignment="1">
      <alignment horizontal="center" vertical="center" wrapText="1"/>
    </xf>
    <xf numFmtId="164" fontId="6" fillId="0" borderId="5" xfId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right" vertical="center" wrapText="1" indent="1"/>
    </xf>
    <xf numFmtId="164" fontId="4" fillId="2" borderId="3" xfId="1" applyFont="1" applyFill="1" applyBorder="1" applyAlignment="1">
      <alignment horizontal="right" vertical="center" wrapText="1" indent="1"/>
    </xf>
    <xf numFmtId="164" fontId="4" fillId="2" borderId="2" xfId="1" applyFont="1" applyFill="1" applyBorder="1" applyAlignment="1">
      <alignment horizontal="right" vertical="center" wrapText="1" indent="1"/>
    </xf>
    <xf numFmtId="164" fontId="4" fillId="3" borderId="1" xfId="1" applyFont="1" applyFill="1" applyBorder="1" applyAlignment="1">
      <alignment horizontal="right" vertical="center" wrapText="1" indent="1"/>
    </xf>
    <xf numFmtId="1" fontId="4" fillId="3" borderId="1" xfId="1" applyNumberFormat="1" applyFont="1" applyFill="1" applyBorder="1" applyAlignment="1">
      <alignment horizontal="center" vertical="center" wrapText="1"/>
    </xf>
    <xf numFmtId="164" fontId="4" fillId="3" borderId="5" xfId="1" applyFont="1" applyFill="1" applyBorder="1" applyAlignment="1">
      <alignment horizontal="right" vertical="center" wrapText="1" indent="1"/>
    </xf>
    <xf numFmtId="164" fontId="4" fillId="3" borderId="3" xfId="1" applyFont="1" applyFill="1" applyBorder="1" applyAlignment="1">
      <alignment horizontal="right" vertical="center" wrapText="1" indent="1"/>
    </xf>
    <xf numFmtId="1" fontId="4" fillId="3" borderId="3" xfId="1" applyNumberFormat="1" applyFont="1" applyFill="1" applyBorder="1" applyAlignment="1">
      <alignment horizontal="center" vertical="center" wrapText="1"/>
    </xf>
    <xf numFmtId="164" fontId="4" fillId="3" borderId="2" xfId="1" applyFont="1" applyFill="1" applyBorder="1" applyAlignment="1">
      <alignment horizontal="right" vertical="center" wrapText="1" indent="1"/>
    </xf>
    <xf numFmtId="1" fontId="4" fillId="3" borderId="2" xfId="1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164" fontId="4" fillId="3" borderId="12" xfId="1" applyFont="1" applyFill="1" applyBorder="1" applyAlignment="1">
      <alignment horizontal="right" vertical="center" wrapText="1" indent="1"/>
    </xf>
    <xf numFmtId="1" fontId="4" fillId="3" borderId="12" xfId="1" applyNumberFormat="1" applyFont="1" applyFill="1" applyBorder="1" applyAlignment="1">
      <alignment horizontal="center" vertical="center" wrapText="1"/>
    </xf>
    <xf numFmtId="164" fontId="6" fillId="3" borderId="12" xfId="1" applyFont="1" applyFill="1" applyBorder="1" applyAlignment="1">
      <alignment horizontal="right" vertical="center" wrapText="1" indent="1"/>
    </xf>
    <xf numFmtId="164" fontId="6" fillId="3" borderId="13" xfId="1" applyFont="1" applyFill="1" applyBorder="1" applyAlignment="1">
      <alignment horizontal="right" vertical="center" wrapText="1" indent="1"/>
    </xf>
  </cellXfs>
  <cellStyles count="10">
    <cellStyle name="Dziesiętny" xfId="1" builtinId="3"/>
    <cellStyle name="Dziesiętny 2" xfId="4"/>
    <cellStyle name="Hiperłącze 2" xfId="5"/>
    <cellStyle name="Normalny" xfId="0" builtinId="0"/>
    <cellStyle name="Normalny 2" xfId="3"/>
    <cellStyle name="Normalny 2 2" xfId="9"/>
    <cellStyle name="Normalny 2 3" xfId="6"/>
    <cellStyle name="Normalny 3" xfId="2"/>
    <cellStyle name="Normalny 3 2" xfId="7"/>
    <cellStyle name="Normalny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3"/>
  <sheetViews>
    <sheetView tabSelected="1" zoomScale="70" zoomScaleNormal="70" zoomScaleSheetLayoutView="85" workbookViewId="0">
      <selection activeCell="B35" sqref="B35"/>
    </sheetView>
  </sheetViews>
  <sheetFormatPr defaultRowHeight="13.8" x14ac:dyDescent="0.25"/>
  <cols>
    <col min="1" max="1" width="8.44140625" style="1" customWidth="1"/>
    <col min="2" max="2" width="72.109375" style="4" customWidth="1"/>
    <col min="3" max="3" width="18" style="4" customWidth="1"/>
    <col min="4" max="5" width="13.77734375" style="2" customWidth="1"/>
    <col min="6" max="6" width="8.21875" style="3" customWidth="1"/>
    <col min="7" max="8" width="15.6640625" style="2" customWidth="1"/>
    <col min="9" max="9" width="15.44140625" style="2" customWidth="1"/>
    <col min="10" max="16384" width="8.88671875" style="1"/>
  </cols>
  <sheetData>
    <row r="2" spans="1:9" ht="59.4" customHeight="1" x14ac:dyDescent="0.25"/>
    <row r="3" spans="1:9" ht="64.8" customHeight="1" x14ac:dyDescent="0.25">
      <c r="A3" s="12" t="s">
        <v>26</v>
      </c>
      <c r="B3" s="12"/>
      <c r="C3" s="12"/>
      <c r="D3" s="12"/>
      <c r="E3" s="12"/>
      <c r="F3" s="12"/>
      <c r="G3" s="12"/>
      <c r="H3" s="12"/>
      <c r="I3" s="12"/>
    </row>
    <row r="4" spans="1:9" ht="28.2" customHeight="1" thickBot="1" x14ac:dyDescent="0.3"/>
    <row r="5" spans="1:9" ht="24.6" customHeight="1" x14ac:dyDescent="0.25">
      <c r="A5" s="19" t="s">
        <v>13</v>
      </c>
      <c r="B5" s="21" t="s">
        <v>1</v>
      </c>
      <c r="C5" s="21" t="s">
        <v>6</v>
      </c>
      <c r="D5" s="15" t="s">
        <v>14</v>
      </c>
      <c r="E5" s="15" t="s">
        <v>15</v>
      </c>
      <c r="F5" s="13" t="s">
        <v>0</v>
      </c>
      <c r="G5" s="15" t="s">
        <v>16</v>
      </c>
      <c r="H5" s="15" t="s">
        <v>17</v>
      </c>
      <c r="I5" s="17" t="s">
        <v>18</v>
      </c>
    </row>
    <row r="6" spans="1:9" ht="33" customHeight="1" x14ac:dyDescent="0.25">
      <c r="A6" s="20"/>
      <c r="B6" s="22"/>
      <c r="C6" s="22"/>
      <c r="D6" s="16"/>
      <c r="E6" s="16"/>
      <c r="F6" s="14"/>
      <c r="G6" s="16"/>
      <c r="H6" s="16"/>
      <c r="I6" s="18"/>
    </row>
    <row r="7" spans="1:9" ht="27.6" x14ac:dyDescent="0.25">
      <c r="A7" s="7" t="s">
        <v>20</v>
      </c>
      <c r="B7" s="5" t="s">
        <v>3</v>
      </c>
      <c r="C7" s="5" t="s">
        <v>7</v>
      </c>
      <c r="D7" s="23"/>
      <c r="E7" s="26">
        <f t="shared" ref="E7:E9" si="0">D7*1.23</f>
        <v>0</v>
      </c>
      <c r="F7" s="27">
        <v>12</v>
      </c>
      <c r="G7" s="26">
        <f t="shared" ref="G7:G9" si="1">F7*D7</f>
        <v>0</v>
      </c>
      <c r="H7" s="26">
        <f t="shared" ref="H7:H9" si="2">E7*F7</f>
        <v>0</v>
      </c>
      <c r="I7" s="28">
        <f>G7/4.6371</f>
        <v>0</v>
      </c>
    </row>
    <row r="8" spans="1:9" x14ac:dyDescent="0.25">
      <c r="A8" s="7" t="s">
        <v>21</v>
      </c>
      <c r="B8" s="5" t="s">
        <v>4</v>
      </c>
      <c r="C8" s="5" t="s">
        <v>8</v>
      </c>
      <c r="D8" s="23"/>
      <c r="E8" s="26">
        <f t="shared" si="0"/>
        <v>0</v>
      </c>
      <c r="F8" s="27">
        <v>12</v>
      </c>
      <c r="G8" s="26">
        <f t="shared" si="1"/>
        <v>0</v>
      </c>
      <c r="H8" s="26">
        <f t="shared" si="2"/>
        <v>0</v>
      </c>
      <c r="I8" s="28">
        <f>G8/4.6371</f>
        <v>0</v>
      </c>
    </row>
    <row r="9" spans="1:9" ht="15.6" customHeight="1" thickBot="1" x14ac:dyDescent="0.3">
      <c r="A9" s="8" t="s">
        <v>22</v>
      </c>
      <c r="B9" s="9" t="s">
        <v>5</v>
      </c>
      <c r="C9" s="9" t="s">
        <v>9</v>
      </c>
      <c r="D9" s="24"/>
      <c r="E9" s="29">
        <f t="shared" si="0"/>
        <v>0</v>
      </c>
      <c r="F9" s="30">
        <v>12</v>
      </c>
      <c r="G9" s="29">
        <f t="shared" si="1"/>
        <v>0</v>
      </c>
      <c r="H9" s="29">
        <f t="shared" si="2"/>
        <v>0</v>
      </c>
      <c r="I9" s="28">
        <f>G9/4.6371</f>
        <v>0</v>
      </c>
    </row>
    <row r="10" spans="1:9" ht="19.8" customHeight="1" thickBot="1" x14ac:dyDescent="0.3">
      <c r="A10" s="33" t="s">
        <v>19</v>
      </c>
      <c r="B10" s="34"/>
      <c r="C10" s="34"/>
      <c r="D10" s="35"/>
      <c r="E10" s="35"/>
      <c r="F10" s="36"/>
      <c r="G10" s="37">
        <f>SUM(G7:G9)</f>
        <v>0</v>
      </c>
      <c r="H10" s="37">
        <f t="shared" ref="H10:I10" si="3">SUM(H7:H9)</f>
        <v>0</v>
      </c>
      <c r="I10" s="38">
        <f t="shared" si="3"/>
        <v>0</v>
      </c>
    </row>
    <row r="11" spans="1:9" ht="15.6" customHeight="1" x14ac:dyDescent="0.25">
      <c r="A11" s="10" t="s">
        <v>23</v>
      </c>
      <c r="B11" s="11" t="s">
        <v>2</v>
      </c>
      <c r="C11" s="11" t="s">
        <v>10</v>
      </c>
      <c r="D11" s="25"/>
      <c r="E11" s="31">
        <f>D11*1.23</f>
        <v>0</v>
      </c>
      <c r="F11" s="32">
        <v>2</v>
      </c>
      <c r="G11" s="31">
        <f t="shared" ref="G11" si="4">F11*D11</f>
        <v>0</v>
      </c>
      <c r="H11" s="31">
        <f t="shared" ref="H11" si="5">E11*F11</f>
        <v>0</v>
      </c>
      <c r="I11" s="28">
        <f>G11/4.6371</f>
        <v>0</v>
      </c>
    </row>
    <row r="12" spans="1:9" ht="15.6" customHeight="1" thickBot="1" x14ac:dyDescent="0.3">
      <c r="A12" s="8" t="s">
        <v>24</v>
      </c>
      <c r="B12" s="6" t="s">
        <v>11</v>
      </c>
      <c r="C12" s="6" t="s">
        <v>12</v>
      </c>
      <c r="D12" s="24"/>
      <c r="E12" s="29">
        <f>D12*1.23</f>
        <v>0</v>
      </c>
      <c r="F12" s="30">
        <v>25</v>
      </c>
      <c r="G12" s="29">
        <f t="shared" ref="G12" si="6">F12*D12</f>
        <v>0</v>
      </c>
      <c r="H12" s="29">
        <f t="shared" ref="H12" si="7">E12*F12</f>
        <v>0</v>
      </c>
      <c r="I12" s="28">
        <f>G12/4.6371</f>
        <v>0</v>
      </c>
    </row>
    <row r="13" spans="1:9" ht="19.8" customHeight="1" thickBot="1" x14ac:dyDescent="0.3">
      <c r="A13" s="33" t="s">
        <v>25</v>
      </c>
      <c r="B13" s="34"/>
      <c r="C13" s="34"/>
      <c r="D13" s="35"/>
      <c r="E13" s="35"/>
      <c r="F13" s="36"/>
      <c r="G13" s="37">
        <f>G12+G11</f>
        <v>0</v>
      </c>
      <c r="H13" s="37">
        <f>H12+H11</f>
        <v>0</v>
      </c>
      <c r="I13" s="38">
        <f>I12+I11</f>
        <v>0</v>
      </c>
    </row>
  </sheetData>
  <mergeCells count="12">
    <mergeCell ref="A13:C13"/>
    <mergeCell ref="A5:A6"/>
    <mergeCell ref="A10:C10"/>
    <mergeCell ref="C5:C6"/>
    <mergeCell ref="B5:B6"/>
    <mergeCell ref="A3:I3"/>
    <mergeCell ref="F5:F6"/>
    <mergeCell ref="E5:E6"/>
    <mergeCell ref="G5:G6"/>
    <mergeCell ref="H5:H6"/>
    <mergeCell ref="I5:I6"/>
    <mergeCell ref="D5:D6"/>
  </mergeCells>
  <pageMargins left="0.43307086614173229" right="0.43307086614173229" top="0.35433070866141736" bottom="0.35433070866141736" header="0.31496062992125984" footer="0.31496062992125984"/>
  <pageSetup paperSize="8" scale="7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97C06DEF-44EA-40C3-A15B-7F2EDC92CEE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Wróbel Kamil</dc:creator>
  <cp:lastModifiedBy>Trzepizur Marcin</cp:lastModifiedBy>
  <cp:lastPrinted>2025-04-24T09:26:21Z</cp:lastPrinted>
  <dcterms:created xsi:type="dcterms:W3CDTF">2024-06-20T10:33:58Z</dcterms:created>
  <dcterms:modified xsi:type="dcterms:W3CDTF">2025-05-06T05:15:27Z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2ba398ab-3e10-4e24-9ab3-5ab51611cd53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Wróbel Kamil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Saver">
    <vt:lpwstr>kkQu0e15yK2TCBzgTuCGjNOuq1wBcKgK</vt:lpwstr>
  </property>
  <property fmtid="{D5CDD505-2E9C-101B-9397-08002B2CF9AE}" pid="10" name="bjClsUserRVM">
    <vt:lpwstr>[]</vt:lpwstr>
  </property>
  <property fmtid="{D5CDD505-2E9C-101B-9397-08002B2CF9AE}" pid="11" name="s5636:Creator type=IP">
    <vt:lpwstr>10.68.202.228</vt:lpwstr>
  </property>
</Properties>
</file>