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ZPraca\Postępowania 2024\Zp61_2024 Odpady\Część 1\"/>
    </mc:Choice>
  </mc:AlternateContent>
  <bookViews>
    <workbookView xWindow="0" yWindow="0" windowWidth="23040" windowHeight="9072"/>
  </bookViews>
  <sheets>
    <sheet name="Część 1-Mielec" sheetId="1" r:id="rId1"/>
  </sheets>
  <definedNames>
    <definedName name="_xlnm.Print_Area" localSheetId="0">'Część 1-Mielec'!$A$6:$K$24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F13" i="1"/>
  <c r="H13" i="1" s="1"/>
  <c r="I13" i="1" s="1"/>
  <c r="K13" i="1" s="1"/>
  <c r="J13" i="1"/>
  <c r="F14" i="1"/>
  <c r="H14" i="1" s="1"/>
  <c r="J14" i="1"/>
  <c r="F15" i="1"/>
  <c r="H15" i="1" s="1"/>
  <c r="D18" i="1"/>
  <c r="E18" i="1"/>
  <c r="F18" i="1" s="1"/>
  <c r="G18" i="1"/>
  <c r="D19" i="1"/>
  <c r="E19" i="1"/>
  <c r="F19" i="1" s="1"/>
  <c r="G19" i="1"/>
  <c r="D20" i="1"/>
  <c r="E20" i="1"/>
  <c r="F20" i="1" s="1"/>
  <c r="G20" i="1"/>
  <c r="D21" i="1"/>
  <c r="E21" i="1"/>
  <c r="F21" i="1" s="1"/>
  <c r="G21" i="1"/>
  <c r="F22" i="1" l="1"/>
  <c r="J18" i="1"/>
  <c r="H18" i="1"/>
  <c r="I18" i="1"/>
  <c r="H20" i="1"/>
  <c r="I20" i="1"/>
  <c r="K20" i="1" s="1"/>
  <c r="J20" i="1"/>
  <c r="J19" i="1"/>
  <c r="H19" i="1"/>
  <c r="I19" i="1" s="1"/>
  <c r="K19" i="1" s="1"/>
  <c r="J21" i="1"/>
  <c r="H21" i="1"/>
  <c r="I21" i="1" s="1"/>
  <c r="K21" i="1" s="1"/>
  <c r="H16" i="1"/>
  <c r="F16" i="1"/>
  <c r="I14" i="1"/>
  <c r="K14" i="1" s="1"/>
  <c r="J12" i="1"/>
  <c r="J16" i="1" s="1"/>
  <c r="J15" i="1"/>
  <c r="I12" i="1"/>
  <c r="I15" i="1"/>
  <c r="K15" i="1" s="1"/>
  <c r="K18" i="1" l="1"/>
  <c r="K22" i="1" s="1"/>
  <c r="I22" i="1"/>
  <c r="K12" i="1"/>
  <c r="K16" i="1" s="1"/>
  <c r="I16" i="1"/>
  <c r="H22" i="1"/>
  <c r="J22" i="1"/>
</calcChain>
</file>

<file path=xl/sharedStrings.xml><?xml version="1.0" encoding="utf-8"?>
<sst xmlns="http://schemas.openxmlformats.org/spreadsheetml/2006/main" count="39" uniqueCount="28">
  <si>
    <t>RAZEM</t>
  </si>
  <si>
    <t>120 l</t>
  </si>
  <si>
    <t>odpady segregowane - szkło</t>
  </si>
  <si>
    <t>odpady segregowane - plastik</t>
  </si>
  <si>
    <t>240 l</t>
  </si>
  <si>
    <t>odpady segregowane - papier</t>
  </si>
  <si>
    <t>odpady zmieszane</t>
  </si>
  <si>
    <t>Zamówienie w ramach prawa opcji</t>
  </si>
  <si>
    <t xml:space="preserve">Wartość brutto za 2 lata [zł]                        (kol. 9x2) </t>
  </si>
  <si>
    <t>Wartość netto za 2 lata [zł]                           (kol. 6*2)</t>
  </si>
  <si>
    <t xml:space="preserve">Wartość brutto za 1 rok [zł]                        (kol. 6+kol.8) </t>
  </si>
  <si>
    <t>Kwota podatku VAT [zł]                (kol.6*kol.7)</t>
  </si>
  <si>
    <t>Stawka podatku VAT [%]</t>
  </si>
  <si>
    <t>Wartość netto za 1 rok [zł]                           (kol. 4*kol.5)</t>
  </si>
  <si>
    <t>Szacowana ilość wywozów 
w 1 roku</t>
  </si>
  <si>
    <t>Cena jedn. netto 
[zł/1 wywóz 1 pojemnika]</t>
  </si>
  <si>
    <t>Rodzaj pojemnika</t>
  </si>
  <si>
    <t>Rodzaj odpadów</t>
  </si>
  <si>
    <t>Lp.</t>
  </si>
  <si>
    <t>Zamówienie podstawowe</t>
  </si>
  <si>
    <t>Część  1 - Nieczystości stałe Mielec</t>
  </si>
  <si>
    <t>miejscowość, data</t>
  </si>
  <si>
    <t>……………………………………………………</t>
  </si>
  <si>
    <t>....................................................................................</t>
  </si>
  <si>
    <t>Nr referencyjny Zp61/2024</t>
  </si>
  <si>
    <t>FORMULARZ SZCZEGÓŁOWEJ WYCENY</t>
  </si>
  <si>
    <t>dokument należy podpisać kwalifikowanym podpisem elektronicznym lub elektronicznym podpisem zaufanym lub elektronicznym podpisem osobistym przez osobę lub osoby umocowane do złożenia podpisu w imieniu Wykonawcy</t>
  </si>
  <si>
    <t>nazwa i adres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</si>
</sst>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4" fontId="5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4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9" fontId="5" fillId="2" borderId="7" xfId="1" applyFont="1" applyFill="1" applyBorder="1" applyAlignment="1" applyProtection="1">
      <alignment horizontal="right" vertical="center" wrapText="1"/>
      <protection locked="0"/>
    </xf>
    <xf numFmtId="4" fontId="10" fillId="2" borderId="8" xfId="2" applyNumberFormat="1" applyFont="1" applyFill="1" applyBorder="1" applyAlignment="1" applyProtection="1">
      <alignment horizontal="center" vertical="center" wrapText="1"/>
      <protection locked="0"/>
    </xf>
    <xf numFmtId="3" fontId="5" fillId="2" borderId="3" xfId="2" applyNumberFormat="1" applyFont="1" applyFill="1" applyBorder="1" applyAlignment="1">
      <alignment horizontal="center" vertical="center" wrapText="1"/>
    </xf>
    <xf numFmtId="4" fontId="5" fillId="2" borderId="6" xfId="2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4" fontId="10" fillId="2" borderId="10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5" fillId="2" borderId="11" xfId="2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10" fontId="11" fillId="0" borderId="3" xfId="0" applyNumberFormat="1" applyFont="1" applyBorder="1" applyAlignment="1">
      <alignment vertical="center"/>
    </xf>
    <xf numFmtId="4" fontId="8" fillId="2" borderId="8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right" vertical="center"/>
    </xf>
    <xf numFmtId="9" fontId="5" fillId="2" borderId="13" xfId="1" applyFont="1" applyFill="1" applyBorder="1" applyAlignment="1" applyProtection="1">
      <alignment horizontal="right" vertical="center" wrapText="1"/>
      <protection locked="0"/>
    </xf>
    <xf numFmtId="4" fontId="5" fillId="2" borderId="3" xfId="2" applyNumberFormat="1" applyFont="1" applyFill="1" applyBorder="1" applyAlignment="1">
      <alignment horizontal="center" vertical="center" wrapText="1"/>
    </xf>
    <xf numFmtId="9" fontId="5" fillId="2" borderId="14" xfId="1" applyFont="1" applyFill="1" applyBorder="1" applyAlignment="1" applyProtection="1">
      <alignment horizontal="right" vertical="center" wrapText="1"/>
      <protection locked="0"/>
    </xf>
    <xf numFmtId="3" fontId="5" fillId="2" borderId="15" xfId="2" applyNumberFormat="1" applyFont="1" applyFill="1" applyBorder="1" applyAlignment="1">
      <alignment horizontal="center" vertical="center" wrapText="1"/>
    </xf>
    <xf numFmtId="4" fontId="5" fillId="2" borderId="16" xfId="2" applyNumberFormat="1" applyFont="1" applyFill="1" applyBorder="1" applyAlignment="1">
      <alignment horizontal="center" vertical="center" wrapText="1"/>
    </xf>
    <xf numFmtId="0" fontId="0" fillId="0" borderId="0" xfId="0" applyFont="1"/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="90" zoomScaleNormal="90" zoomScaleSheetLayoutView="100" workbookViewId="0">
      <selection activeCell="A6" sqref="A6:K7"/>
    </sheetView>
  </sheetViews>
  <sheetFormatPr defaultRowHeight="13.2" x14ac:dyDescent="0.25"/>
  <cols>
    <col min="1" max="1" width="6.109375" style="1" customWidth="1"/>
    <col min="2" max="2" width="24" style="1" customWidth="1"/>
    <col min="3" max="3" width="10.88671875" style="3" customWidth="1"/>
    <col min="4" max="4" width="12.5546875" style="3" customWidth="1"/>
    <col min="5" max="5" width="13.109375" style="2" customWidth="1"/>
    <col min="6" max="6" width="15" style="2" customWidth="1"/>
    <col min="7" max="7" width="7.6640625" style="2" customWidth="1"/>
    <col min="8" max="8" width="15.6640625" style="2" customWidth="1"/>
    <col min="9" max="9" width="16.5546875" style="2" customWidth="1"/>
    <col min="10" max="10" width="10.6640625" style="1" customWidth="1"/>
    <col min="11" max="11" width="11.6640625" style="1" customWidth="1"/>
    <col min="12" max="12" width="8.88671875" style="1" customWidth="1"/>
    <col min="13" max="13" width="14.5546875" style="1" customWidth="1"/>
  </cols>
  <sheetData>
    <row r="1" spans="1:14" ht="21" customHeight="1" x14ac:dyDescent="0.25">
      <c r="A1" s="51"/>
      <c r="B1" s="55" t="s">
        <v>24</v>
      </c>
      <c r="C1" s="49"/>
      <c r="D1" s="49"/>
      <c r="E1" s="54"/>
      <c r="F1" s="54"/>
      <c r="G1" s="1"/>
      <c r="H1" s="1"/>
      <c r="K1" s="53"/>
    </row>
    <row r="2" spans="1:14" ht="28.5" customHeight="1" x14ac:dyDescent="0.25">
      <c r="A2" s="51"/>
      <c r="B2" s="52" t="s">
        <v>23</v>
      </c>
      <c r="C2" s="49"/>
      <c r="D2" s="49"/>
      <c r="E2"/>
      <c r="F2"/>
      <c r="H2" s="1"/>
      <c r="I2" s="1" t="s">
        <v>22</v>
      </c>
      <c r="K2"/>
    </row>
    <row r="3" spans="1:14" x14ac:dyDescent="0.25">
      <c r="A3" s="56" t="s">
        <v>27</v>
      </c>
      <c r="B3" s="56"/>
      <c r="C3" s="56"/>
      <c r="D3" s="56"/>
      <c r="G3" s="1"/>
      <c r="I3" s="57" t="s">
        <v>21</v>
      </c>
      <c r="J3" s="57"/>
      <c r="K3"/>
    </row>
    <row r="4" spans="1:14" ht="18" customHeight="1" x14ac:dyDescent="0.25"/>
    <row r="5" spans="1:14" ht="18" customHeight="1" x14ac:dyDescent="0.25">
      <c r="A5" s="51"/>
      <c r="B5" s="50"/>
      <c r="C5" s="49"/>
      <c r="D5" s="49"/>
      <c r="J5" s="48"/>
      <c r="K5" s="48"/>
      <c r="L5" s="48"/>
      <c r="M5" s="48"/>
    </row>
    <row r="6" spans="1:14" ht="12.75" customHeight="1" x14ac:dyDescent="0.25">
      <c r="A6" s="60" t="s">
        <v>25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47"/>
      <c r="M6" s="47"/>
    </row>
    <row r="7" spans="1:14" ht="15.7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47"/>
      <c r="M7" s="47"/>
    </row>
    <row r="8" spans="1:14" ht="28.5" customHeight="1" thickBot="1" x14ac:dyDescent="0.3">
      <c r="A8" s="61" t="s">
        <v>20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46"/>
      <c r="M8" s="46"/>
    </row>
    <row r="9" spans="1:14" ht="27.75" customHeight="1" thickBot="1" x14ac:dyDescent="0.3">
      <c r="A9" s="66" t="s">
        <v>19</v>
      </c>
      <c r="B9" s="67"/>
      <c r="C9" s="67"/>
      <c r="D9" s="67"/>
      <c r="E9" s="67"/>
      <c r="F9" s="67"/>
      <c r="G9" s="67"/>
      <c r="H9" s="67"/>
      <c r="I9" s="67"/>
      <c r="J9" s="67"/>
      <c r="K9" s="68"/>
      <c r="L9" s="46"/>
      <c r="M9" s="46"/>
    </row>
    <row r="10" spans="1:14" ht="54.75" customHeight="1" thickBot="1" x14ac:dyDescent="0.3">
      <c r="A10" s="45" t="s">
        <v>18</v>
      </c>
      <c r="B10" s="44" t="s">
        <v>17</v>
      </c>
      <c r="C10" s="43" t="s">
        <v>16</v>
      </c>
      <c r="D10" s="43" t="s">
        <v>15</v>
      </c>
      <c r="E10" s="43" t="s">
        <v>14</v>
      </c>
      <c r="F10" s="40" t="s">
        <v>13</v>
      </c>
      <c r="G10" s="42" t="s">
        <v>12</v>
      </c>
      <c r="H10" s="41" t="s">
        <v>11</v>
      </c>
      <c r="I10" s="39" t="s">
        <v>10</v>
      </c>
      <c r="J10" s="40" t="s">
        <v>9</v>
      </c>
      <c r="K10" s="39" t="s">
        <v>8</v>
      </c>
    </row>
    <row r="11" spans="1:14" s="35" customFormat="1" ht="18" customHeight="1" thickBot="1" x14ac:dyDescent="0.3">
      <c r="A11" s="36">
        <v>1</v>
      </c>
      <c r="B11" s="38">
        <v>2</v>
      </c>
      <c r="C11" s="37">
        <v>3</v>
      </c>
      <c r="D11" s="36">
        <v>4</v>
      </c>
      <c r="E11" s="37">
        <v>5</v>
      </c>
      <c r="F11" s="36">
        <v>6</v>
      </c>
      <c r="G11" s="37">
        <v>7</v>
      </c>
      <c r="H11" s="36">
        <v>8</v>
      </c>
      <c r="I11" s="37">
        <v>9</v>
      </c>
      <c r="J11" s="37">
        <v>10</v>
      </c>
      <c r="K11" s="36">
        <v>11</v>
      </c>
    </row>
    <row r="12" spans="1:14" ht="33.75" customHeight="1" thickBot="1" x14ac:dyDescent="0.3">
      <c r="A12" s="21">
        <v>1</v>
      </c>
      <c r="B12" s="20" t="s">
        <v>6</v>
      </c>
      <c r="C12" s="21" t="s">
        <v>4</v>
      </c>
      <c r="D12" s="34"/>
      <c r="E12" s="33">
        <v>52</v>
      </c>
      <c r="F12" s="13">
        <f>ROUND(D12*E12,2)</f>
        <v>0</v>
      </c>
      <c r="G12" s="32"/>
      <c r="H12" s="13">
        <f>ROUND(F12*G12,2)</f>
        <v>0</v>
      </c>
      <c r="I12" s="13">
        <f>F12+H12</f>
        <v>0</v>
      </c>
      <c r="J12" s="13">
        <f>ROUND(F12*2,2)</f>
        <v>0</v>
      </c>
      <c r="K12" s="13">
        <f>ROUND(I12*2,2)</f>
        <v>0</v>
      </c>
    </row>
    <row r="13" spans="1:14" ht="33.75" customHeight="1" thickBot="1" x14ac:dyDescent="0.3">
      <c r="A13" s="21">
        <v>2</v>
      </c>
      <c r="B13" s="20" t="s">
        <v>5</v>
      </c>
      <c r="C13" s="21" t="s">
        <v>4</v>
      </c>
      <c r="D13" s="31"/>
      <c r="E13" s="16">
        <v>52</v>
      </c>
      <c r="F13" s="13">
        <f>ROUND(D13*E13,2)</f>
        <v>0</v>
      </c>
      <c r="G13" s="32"/>
      <c r="H13" s="13">
        <f>ROUND(F13*G13,2)</f>
        <v>0</v>
      </c>
      <c r="I13" s="13">
        <f>F13+H13</f>
        <v>0</v>
      </c>
      <c r="J13" s="13">
        <f>ROUND(F13*2,2)</f>
        <v>0</v>
      </c>
      <c r="K13" s="13">
        <f>ROUND(I13*2,2)</f>
        <v>0</v>
      </c>
    </row>
    <row r="14" spans="1:14" s="1" customFormat="1" ht="33.75" customHeight="1" thickBot="1" x14ac:dyDescent="0.3">
      <c r="A14" s="21">
        <v>3</v>
      </c>
      <c r="B14" s="20" t="s">
        <v>3</v>
      </c>
      <c r="C14" s="18" t="s">
        <v>1</v>
      </c>
      <c r="D14" s="31"/>
      <c r="E14" s="16">
        <v>52</v>
      </c>
      <c r="F14" s="13">
        <f>ROUND(D14*E14,2)</f>
        <v>0</v>
      </c>
      <c r="G14" s="32"/>
      <c r="H14" s="13">
        <f>ROUND(F14*G14,2)</f>
        <v>0</v>
      </c>
      <c r="I14" s="13">
        <f>F14+H14</f>
        <v>0</v>
      </c>
      <c r="J14" s="13">
        <f>ROUND(F14*2,2)</f>
        <v>0</v>
      </c>
      <c r="K14" s="13">
        <f>ROUND(I14*2,2)</f>
        <v>0</v>
      </c>
      <c r="N14"/>
    </row>
    <row r="15" spans="1:14" s="1" customFormat="1" ht="33.75" customHeight="1" thickBot="1" x14ac:dyDescent="0.3">
      <c r="A15" s="18">
        <v>4</v>
      </c>
      <c r="B15" s="19" t="s">
        <v>2</v>
      </c>
      <c r="C15" s="18" t="s">
        <v>1</v>
      </c>
      <c r="D15" s="31"/>
      <c r="E15" s="16">
        <v>52</v>
      </c>
      <c r="F15" s="13">
        <f>ROUND(D15*E15,2)</f>
        <v>0</v>
      </c>
      <c r="G15" s="30"/>
      <c r="H15" s="13">
        <f>ROUND(F15*G15,2)</f>
        <v>0</v>
      </c>
      <c r="I15" s="13">
        <f>F15+H15</f>
        <v>0</v>
      </c>
      <c r="J15" s="13">
        <f>ROUND(F15*2,2)</f>
        <v>0</v>
      </c>
      <c r="K15" s="13">
        <f>ROUND(I15*2,2)</f>
        <v>0</v>
      </c>
      <c r="N15"/>
    </row>
    <row r="16" spans="1:14" s="1" customFormat="1" ht="34.5" customHeight="1" thickBot="1" x14ac:dyDescent="0.3">
      <c r="A16" s="62" t="s">
        <v>0</v>
      </c>
      <c r="B16" s="63"/>
      <c r="C16" s="63"/>
      <c r="D16" s="63"/>
      <c r="E16" s="64"/>
      <c r="F16" s="29">
        <f>SUM(F12:F15)</f>
        <v>0</v>
      </c>
      <c r="G16" s="10"/>
      <c r="H16" s="10">
        <f>SUM(H12:H15)</f>
        <v>0</v>
      </c>
      <c r="I16" s="28">
        <f>SUM(I12:I15)</f>
        <v>0</v>
      </c>
      <c r="J16" s="28">
        <f>SUM(J12:J15)</f>
        <v>0</v>
      </c>
      <c r="K16" s="28">
        <f>SUM(K12:K15)</f>
        <v>0</v>
      </c>
      <c r="N16"/>
    </row>
    <row r="17" spans="1:14" s="1" customFormat="1" ht="31.5" customHeight="1" thickBot="1" x14ac:dyDescent="0.3">
      <c r="A17" s="69" t="s">
        <v>7</v>
      </c>
      <c r="B17" s="70"/>
      <c r="C17" s="70"/>
      <c r="D17" s="70"/>
      <c r="E17" s="70"/>
      <c r="F17" s="70"/>
      <c r="G17" s="70"/>
      <c r="H17" s="70"/>
      <c r="I17" s="70"/>
      <c r="J17" s="70"/>
      <c r="K17" s="27">
        <v>0.1</v>
      </c>
      <c r="N17"/>
    </row>
    <row r="18" spans="1:14" s="1" customFormat="1" ht="31.5" customHeight="1" thickBot="1" x14ac:dyDescent="0.3">
      <c r="A18" s="25">
        <v>1</v>
      </c>
      <c r="B18" s="26" t="s">
        <v>6</v>
      </c>
      <c r="C18" s="25" t="s">
        <v>4</v>
      </c>
      <c r="D18" s="24">
        <f>D12</f>
        <v>0</v>
      </c>
      <c r="E18" s="16">
        <f>ROUND(E12*$K$17,0)</f>
        <v>5</v>
      </c>
      <c r="F18" s="23">
        <f>ROUND(D18*E18,2)</f>
        <v>0</v>
      </c>
      <c r="G18" s="14">
        <f>G12</f>
        <v>0</v>
      </c>
      <c r="H18" s="22">
        <f>ROUND(F18*G18,2)</f>
        <v>0</v>
      </c>
      <c r="I18" s="22">
        <f>F18+H18</f>
        <v>0</v>
      </c>
      <c r="J18" s="13">
        <f>ROUND(F18*2,2)</f>
        <v>0</v>
      </c>
      <c r="K18" s="13">
        <f>ROUND(I18*2,2)</f>
        <v>0</v>
      </c>
      <c r="M18" s="12"/>
      <c r="N18"/>
    </row>
    <row r="19" spans="1:14" s="1" customFormat="1" ht="31.5" customHeight="1" thickBot="1" x14ac:dyDescent="0.3">
      <c r="A19" s="21">
        <v>2</v>
      </c>
      <c r="B19" s="20" t="s">
        <v>5</v>
      </c>
      <c r="C19" s="21" t="s">
        <v>4</v>
      </c>
      <c r="D19" s="17">
        <f>D13</f>
        <v>0</v>
      </c>
      <c r="E19" s="16">
        <f>ROUND(E13*$K$17,0)</f>
        <v>5</v>
      </c>
      <c r="F19" s="15">
        <f>ROUND(D19*E19,2)</f>
        <v>0</v>
      </c>
      <c r="G19" s="14">
        <f>G13</f>
        <v>0</v>
      </c>
      <c r="H19" s="13">
        <f>ROUND(F19*G19,2)</f>
        <v>0</v>
      </c>
      <c r="I19" s="13">
        <f>F19+H19</f>
        <v>0</v>
      </c>
      <c r="J19" s="13">
        <f>ROUND(F19*2,2)</f>
        <v>0</v>
      </c>
      <c r="K19" s="13">
        <f>ROUND(I19*2,2)</f>
        <v>0</v>
      </c>
      <c r="M19" s="12"/>
      <c r="N19"/>
    </row>
    <row r="20" spans="1:14" s="1" customFormat="1" ht="31.5" customHeight="1" thickBot="1" x14ac:dyDescent="0.3">
      <c r="A20" s="21">
        <v>3</v>
      </c>
      <c r="B20" s="20" t="s">
        <v>3</v>
      </c>
      <c r="C20" s="18" t="s">
        <v>1</v>
      </c>
      <c r="D20" s="17">
        <f>D14</f>
        <v>0</v>
      </c>
      <c r="E20" s="16">
        <f>ROUND(E14*$K$17,0)</f>
        <v>5</v>
      </c>
      <c r="F20" s="15">
        <f>ROUND(D20*E20,2)</f>
        <v>0</v>
      </c>
      <c r="G20" s="14">
        <f>G14</f>
        <v>0</v>
      </c>
      <c r="H20" s="13">
        <f>ROUND(F20*G20,2)</f>
        <v>0</v>
      </c>
      <c r="I20" s="13">
        <f>F20+H20</f>
        <v>0</v>
      </c>
      <c r="J20" s="13">
        <f>ROUND(F20*2,2)</f>
        <v>0</v>
      </c>
      <c r="K20" s="13">
        <f>ROUND(I20*2,2)</f>
        <v>0</v>
      </c>
      <c r="M20" s="12"/>
      <c r="N20"/>
    </row>
    <row r="21" spans="1:14" s="1" customFormat="1" ht="31.5" customHeight="1" thickBot="1" x14ac:dyDescent="0.3">
      <c r="A21" s="18">
        <v>4</v>
      </c>
      <c r="B21" s="19" t="s">
        <v>2</v>
      </c>
      <c r="C21" s="18" t="s">
        <v>1</v>
      </c>
      <c r="D21" s="17">
        <f>D15</f>
        <v>0</v>
      </c>
      <c r="E21" s="16">
        <f>ROUND(E15*$K$17,0)</f>
        <v>5</v>
      </c>
      <c r="F21" s="15">
        <f>ROUND(D21*E21,2)</f>
        <v>0</v>
      </c>
      <c r="G21" s="14">
        <f>G15</f>
        <v>0</v>
      </c>
      <c r="H21" s="13">
        <f>ROUND(F21*G21,2)</f>
        <v>0</v>
      </c>
      <c r="I21" s="13">
        <f>F21+H21</f>
        <v>0</v>
      </c>
      <c r="J21" s="13">
        <f>ROUND(F21*2,2)</f>
        <v>0</v>
      </c>
      <c r="K21" s="13">
        <f>ROUND(I21*2,2)</f>
        <v>0</v>
      </c>
      <c r="M21" s="12"/>
      <c r="N21"/>
    </row>
    <row r="22" spans="1:14" ht="32.25" customHeight="1" thickBot="1" x14ac:dyDescent="0.3">
      <c r="A22" s="62" t="s">
        <v>0</v>
      </c>
      <c r="B22" s="63"/>
      <c r="C22" s="63"/>
      <c r="D22" s="63"/>
      <c r="E22" s="65"/>
      <c r="F22" s="11">
        <f>SUM(F18:F21)</f>
        <v>0</v>
      </c>
      <c r="G22" s="10"/>
      <c r="H22" s="9">
        <f>SUM(H18:H21)</f>
        <v>0</v>
      </c>
      <c r="I22" s="8">
        <f>SUM(I18:I21)</f>
        <v>0</v>
      </c>
      <c r="J22" s="8">
        <f>SUM(J18:J21)</f>
        <v>0</v>
      </c>
      <c r="K22" s="8">
        <f>SUM(K18:K21)</f>
        <v>0</v>
      </c>
    </row>
    <row r="23" spans="1:14" ht="95.25" customHeight="1" x14ac:dyDescent="0.25">
      <c r="B23" s="7"/>
      <c r="D23" s="6"/>
      <c r="E23" s="58" t="s">
        <v>26</v>
      </c>
      <c r="F23" s="59"/>
      <c r="G23" s="59"/>
      <c r="H23" s="59"/>
      <c r="I23" s="59"/>
      <c r="N23" s="4"/>
    </row>
    <row r="24" spans="1:14" x14ac:dyDescent="0.25">
      <c r="B24" s="7"/>
      <c r="D24" s="6"/>
      <c r="F24" s="5"/>
      <c r="G24" s="5"/>
      <c r="H24" s="5"/>
      <c r="I24" s="5"/>
      <c r="N24" s="4"/>
    </row>
  </sheetData>
  <mergeCells count="9">
    <mergeCell ref="A3:D3"/>
    <mergeCell ref="I3:J3"/>
    <mergeCell ref="E23:I23"/>
    <mergeCell ref="A6:K7"/>
    <mergeCell ref="A8:K8"/>
    <mergeCell ref="A16:E16"/>
    <mergeCell ref="A22:E22"/>
    <mergeCell ref="A9:K9"/>
    <mergeCell ref="A17:J1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7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85476A4-EF8E-43D3-9790-AA3B34DB003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1-Mielec</vt:lpstr>
      <vt:lpstr>'Część 1-Mielec'!Obszar_wydruku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2024-08-30T07:59:18Z</dcterms:created>
  <dcterms:modified xsi:type="dcterms:W3CDTF">2024-08-30T09:04:24Z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b9e680e4-0183-40bd-b45f-2995b4c4cab0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