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Część 5\"/>
    </mc:Choice>
  </mc:AlternateContent>
  <bookViews>
    <workbookView xWindow="0" yWindow="0" windowWidth="23040" windowHeight="9072"/>
  </bookViews>
  <sheets>
    <sheet name="Część 5-Ostrowiec Słoneczne" sheetId="1" r:id="rId1"/>
  </sheets>
  <definedNames>
    <definedName name="_xlnm.Print_Area" localSheetId="0">'Część 5-Ostrowiec Słoneczne'!$A$1:$M$23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11" i="1"/>
  <c r="I11" i="1"/>
  <c r="J11" i="1"/>
  <c r="K11" i="1"/>
  <c r="F12" i="1"/>
  <c r="J12" i="1" s="1"/>
  <c r="H12" i="1"/>
  <c r="H15" i="1" s="1"/>
  <c r="I12" i="1"/>
  <c r="F13" i="1"/>
  <c r="H13" i="1"/>
  <c r="I13" i="1"/>
  <c r="J13" i="1"/>
  <c r="K13" i="1"/>
  <c r="F14" i="1"/>
  <c r="H14" i="1" s="1"/>
  <c r="D17" i="1"/>
  <c r="E17" i="1"/>
  <c r="F17" i="1"/>
  <c r="F21" i="1" s="1"/>
  <c r="G17" i="1"/>
  <c r="H17" i="1"/>
  <c r="H21" i="1" s="1"/>
  <c r="I17" i="1"/>
  <c r="K17" i="1" s="1"/>
  <c r="K21" i="1" s="1"/>
  <c r="J17" i="1"/>
  <c r="J21" i="1" s="1"/>
  <c r="D18" i="1"/>
  <c r="E18" i="1"/>
  <c r="F18" i="1"/>
  <c r="G18" i="1"/>
  <c r="H18" i="1"/>
  <c r="I18" i="1"/>
  <c r="K18" i="1" s="1"/>
  <c r="J18" i="1"/>
  <c r="D19" i="1"/>
  <c r="E19" i="1"/>
  <c r="F19" i="1"/>
  <c r="G19" i="1"/>
  <c r="H19" i="1"/>
  <c r="I19" i="1"/>
  <c r="K19" i="1" s="1"/>
  <c r="J19" i="1"/>
  <c r="D20" i="1"/>
  <c r="E20" i="1"/>
  <c r="F20" i="1"/>
  <c r="G20" i="1"/>
  <c r="H20" i="1"/>
  <c r="I20" i="1"/>
  <c r="K20" i="1" s="1"/>
  <c r="J20" i="1"/>
  <c r="F15" i="1" l="1"/>
  <c r="J14" i="1"/>
  <c r="J15" i="1" s="1"/>
  <c r="K12" i="1"/>
  <c r="K15" i="1" s="1"/>
  <c r="I21" i="1"/>
  <c r="I14" i="1"/>
  <c r="K14" i="1" s="1"/>
  <c r="I15" i="1" l="1"/>
</calcChain>
</file>

<file path=xl/sharedStrings.xml><?xml version="1.0" encoding="utf-8"?>
<sst xmlns="http://schemas.openxmlformats.org/spreadsheetml/2006/main" count="39" uniqueCount="28">
  <si>
    <t>RAZEM</t>
  </si>
  <si>
    <t>240 l</t>
  </si>
  <si>
    <t>odpady segregowane - szkło</t>
  </si>
  <si>
    <t>1100 l</t>
  </si>
  <si>
    <t>odpady segregowane - plastik</t>
  </si>
  <si>
    <t>odpady segregowane - papier</t>
  </si>
  <si>
    <t>odpady zmieszane</t>
  </si>
  <si>
    <t>Zamówienie w ramach prawa opcji</t>
  </si>
  <si>
    <t xml:space="preserve">Wartość brutto za 2 lata [zł]                        (kol. 9x2) </t>
  </si>
  <si>
    <t>Wartość netto za 2 lata [zł]                           (kol. 6*2)</t>
  </si>
  <si>
    <t xml:space="preserve">Wartość brutto za 1 rok [zł]                        (kol. 6+kol.8) </t>
  </si>
  <si>
    <t>Kwota podatku VAT [zł]                (kol.6*kol.7)</t>
  </si>
  <si>
    <t>Stawka podatku VAT [%]</t>
  </si>
  <si>
    <t>Wartość netto za 1 rok [zł]                           (kol. 4*kol.5)</t>
  </si>
  <si>
    <t>Szacowana ilość wywozów 
w 1 roku</t>
  </si>
  <si>
    <t>Cena jedn. netto 
[zł/1 wywóz 1 pojemnika]</t>
  </si>
  <si>
    <t>Rodzaj pojemnika</t>
  </si>
  <si>
    <t>Rodzaj odpadów</t>
  </si>
  <si>
    <t>Lp.</t>
  </si>
  <si>
    <t>Zamówienie podstawowe</t>
  </si>
  <si>
    <t>Część 5 - Nieczystości stałe Ostrowiec Świętokrzyski os. Słoneczne 37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</si>
  <si>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</si>
  <si>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</si>
  <si>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</si>
  <si>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</si>
  <si>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Nr referencyjny Zp61/2024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</si>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</sst>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4" fontId="10" fillId="2" borderId="2" xfId="2" applyNumberFormat="1" applyFont="1" applyFill="1" applyBorder="1" applyAlignment="1" applyProtection="1">
      <alignment horizontal="center" vertical="center" wrapText="1"/>
      <protection locked="0"/>
    </xf>
    <xf numFmtId="9" fontId="4" fillId="2" borderId="6" xfId="1" applyFont="1" applyFill="1" applyBorder="1" applyAlignment="1" applyProtection="1">
      <alignment horizontal="right" vertical="center" wrapText="1"/>
      <protection locked="0"/>
    </xf>
    <xf numFmtId="3" fontId="4" fillId="2" borderId="2" xfId="2" applyNumberFormat="1" applyFont="1" applyFill="1" applyBorder="1" applyAlignment="1">
      <alignment horizontal="center" vertical="center" wrapText="1"/>
    </xf>
    <xf numFmtId="4" fontId="4" fillId="2" borderId="2" xfId="2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9" fontId="4" fillId="2" borderId="7" xfId="1" applyFont="1" applyFill="1" applyBorder="1" applyAlignment="1" applyProtection="1">
      <alignment horizontal="right" vertical="center" wrapText="1"/>
      <protection locked="0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4" fontId="10" fillId="2" borderId="9" xfId="2" applyNumberFormat="1" applyFont="1" applyFill="1" applyBorder="1" applyAlignment="1" applyProtection="1">
      <alignment horizontal="center" vertical="center" wrapText="1"/>
      <protection locked="0"/>
    </xf>
    <xf numFmtId="9" fontId="4" fillId="2" borderId="10" xfId="1" applyFont="1" applyFill="1" applyBorder="1" applyAlignment="1" applyProtection="1">
      <alignment horizontal="right" vertical="center" wrapText="1"/>
      <protection locked="0"/>
    </xf>
    <xf numFmtId="3" fontId="4" fillId="2" borderId="11" xfId="2" applyNumberFormat="1" applyFont="1" applyFill="1" applyBorder="1" applyAlignment="1">
      <alignment horizontal="center" vertical="center" wrapText="1"/>
    </xf>
    <xf numFmtId="4" fontId="4" fillId="2" borderId="12" xfId="2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10" fontId="11" fillId="0" borderId="2" xfId="0" applyNumberFormat="1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0" xfId="0" applyFont="1"/>
    <xf numFmtId="0" fontId="13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/>
    <xf numFmtId="0" fontId="18" fillId="0" borderId="0" xfId="0" applyFont="1" applyBorder="1" applyAlignment="1">
      <alignment horizontal="center" vertical="center" wrapText="1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Normal="100" zoomScaleSheetLayoutView="100" workbookViewId="0">
      <selection activeCell="E22" sqref="E22:I22"/>
    </sheetView>
  </sheetViews>
  <sheetFormatPr defaultRowHeight="13.2" x14ac:dyDescent="0.25"/>
  <cols>
    <col min="1" max="1" width="6.109375" style="1" customWidth="1"/>
    <col min="2" max="2" width="24" style="1" customWidth="1"/>
    <col min="3" max="3" width="10.88671875" style="3" customWidth="1"/>
    <col min="4" max="4" width="12.5546875" style="3" customWidth="1"/>
    <col min="5" max="5" width="13.109375" style="2" customWidth="1"/>
    <col min="6" max="6" width="15" style="2" customWidth="1"/>
    <col min="7" max="7" width="7.6640625" style="2" customWidth="1"/>
    <col min="8" max="8" width="18.109375" style="2" customWidth="1"/>
    <col min="9" max="9" width="17.33203125" style="2" customWidth="1"/>
    <col min="10" max="10" width="10" style="1" customWidth="1"/>
    <col min="11" max="11" width="10.109375" style="1" customWidth="1"/>
    <col min="12" max="12" width="8.88671875" style="1" customWidth="1"/>
    <col min="13" max="13" width="14.5546875" style="1" customWidth="1"/>
  </cols>
  <sheetData>
    <row r="1" spans="1:14" ht="13.8" x14ac:dyDescent="0.25">
      <c r="A1" s="60"/>
      <c r="B1" s="67" t="s">
        <v>25</v>
      </c>
      <c r="C1" s="58"/>
      <c r="D1" s="58"/>
      <c r="E1" s="66"/>
      <c r="F1" s="66"/>
      <c r="G1" s="1"/>
      <c r="H1" s="1"/>
      <c r="K1" s="65"/>
      <c r="L1" s="57"/>
      <c r="M1" s="57"/>
    </row>
    <row r="2" spans="1:14" ht="32.25" customHeight="1" x14ac:dyDescent="0.25">
      <c r="A2" s="60"/>
      <c r="B2" s="64" t="s">
        <v>24</v>
      </c>
      <c r="C2" s="58"/>
      <c r="D2" s="58"/>
      <c r="E2"/>
      <c r="F2"/>
      <c r="H2" s="1"/>
      <c r="I2" s="1" t="s">
        <v>23</v>
      </c>
      <c r="K2"/>
      <c r="L2" s="61"/>
      <c r="M2" s="61"/>
    </row>
    <row r="3" spans="1:14" ht="15.75" customHeight="1" x14ac:dyDescent="0.25">
      <c r="A3" s="63" t="s">
        <v>26</v>
      </c>
      <c r="B3" s="63"/>
      <c r="C3" s="63"/>
      <c r="D3" s="63"/>
      <c r="G3" s="1"/>
      <c r="I3" s="62" t="s">
        <v>22</v>
      </c>
      <c r="J3" s="62"/>
      <c r="K3"/>
      <c r="L3" s="61"/>
      <c r="M3" s="61"/>
    </row>
    <row r="4" spans="1:14" ht="28.5" customHeight="1" x14ac:dyDescent="0.25">
      <c r="A4" s="60"/>
      <c r="B4" s="59"/>
      <c r="C4" s="58"/>
      <c r="D4" s="58"/>
      <c r="J4" s="57"/>
      <c r="K4" s="57"/>
      <c r="L4" s="56"/>
      <c r="M4" s="56"/>
    </row>
    <row r="5" spans="1:14" ht="27.75" customHeight="1" x14ac:dyDescent="0.25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6"/>
      <c r="M5" s="56"/>
    </row>
    <row r="6" spans="1:14" ht="10.5" customHeight="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4" s="53" customFormat="1" ht="40.5" customHeight="1" thickBot="1" x14ac:dyDescent="0.3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4" ht="33.75" customHeight="1" thickBot="1" x14ac:dyDescent="0.3">
      <c r="A8" s="52" t="s">
        <v>19</v>
      </c>
      <c r="B8" s="51"/>
      <c r="C8" s="51"/>
      <c r="D8" s="51"/>
      <c r="E8" s="51"/>
      <c r="F8" s="51"/>
      <c r="G8" s="51"/>
      <c r="H8" s="51"/>
      <c r="I8" s="51"/>
      <c r="J8" s="51"/>
      <c r="K8" s="50"/>
    </row>
    <row r="9" spans="1:14" ht="55.5" customHeight="1" thickBot="1" x14ac:dyDescent="0.3">
      <c r="A9" s="49" t="s">
        <v>18</v>
      </c>
      <c r="B9" s="48" t="s">
        <v>17</v>
      </c>
      <c r="C9" s="47" t="s">
        <v>16</v>
      </c>
      <c r="D9" s="47" t="s">
        <v>15</v>
      </c>
      <c r="E9" s="47" t="s">
        <v>14</v>
      </c>
      <c r="F9" s="44" t="s">
        <v>13</v>
      </c>
      <c r="G9" s="46" t="s">
        <v>12</v>
      </c>
      <c r="H9" s="45" t="s">
        <v>11</v>
      </c>
      <c r="I9" s="43" t="s">
        <v>10</v>
      </c>
      <c r="J9" s="44" t="s">
        <v>9</v>
      </c>
      <c r="K9" s="43" t="s">
        <v>8</v>
      </c>
    </row>
    <row r="10" spans="1:14" s="1" customFormat="1" ht="33.75" customHeight="1" thickBot="1" x14ac:dyDescent="0.3">
      <c r="A10" s="40">
        <v>1</v>
      </c>
      <c r="B10" s="42">
        <v>2</v>
      </c>
      <c r="C10" s="41">
        <v>3</v>
      </c>
      <c r="D10" s="40">
        <v>4</v>
      </c>
      <c r="E10" s="41">
        <v>5</v>
      </c>
      <c r="F10" s="40">
        <v>6</v>
      </c>
      <c r="G10" s="41">
        <v>7</v>
      </c>
      <c r="H10" s="40">
        <v>8</v>
      </c>
      <c r="I10" s="41">
        <v>9</v>
      </c>
      <c r="J10" s="41">
        <v>10</v>
      </c>
      <c r="K10" s="40">
        <v>11</v>
      </c>
      <c r="N10"/>
    </row>
    <row r="11" spans="1:14" s="1" customFormat="1" ht="33.75" customHeight="1" thickBot="1" x14ac:dyDescent="0.3">
      <c r="A11" s="24">
        <v>1</v>
      </c>
      <c r="B11" s="23" t="s">
        <v>6</v>
      </c>
      <c r="C11" s="24" t="s">
        <v>3</v>
      </c>
      <c r="D11" s="28"/>
      <c r="E11" s="27">
        <v>72</v>
      </c>
      <c r="F11" s="16">
        <f>ROUND(D11*E11,2)</f>
        <v>0</v>
      </c>
      <c r="G11" s="22"/>
      <c r="H11" s="16">
        <f>ROUND(F11*G11,2)</f>
        <v>0</v>
      </c>
      <c r="I11" s="16">
        <f>F11+H11</f>
        <v>0</v>
      </c>
      <c r="J11" s="16">
        <f>ROUND(F11*2,2)</f>
        <v>0</v>
      </c>
      <c r="K11" s="16">
        <f>ROUND(I11*2,2)</f>
        <v>0</v>
      </c>
      <c r="N11"/>
    </row>
    <row r="12" spans="1:14" s="1" customFormat="1" ht="34.5" customHeight="1" thickBot="1" x14ac:dyDescent="0.3">
      <c r="A12" s="24">
        <v>2</v>
      </c>
      <c r="B12" s="23" t="s">
        <v>5</v>
      </c>
      <c r="C12" s="20" t="s">
        <v>3</v>
      </c>
      <c r="D12" s="19"/>
      <c r="E12" s="18">
        <v>24</v>
      </c>
      <c r="F12" s="16">
        <f>ROUND(D12*E12,2)</f>
        <v>0</v>
      </c>
      <c r="G12" s="22"/>
      <c r="H12" s="16">
        <f>F12*G12</f>
        <v>0</v>
      </c>
      <c r="I12" s="16">
        <f>F12+H12</f>
        <v>0</v>
      </c>
      <c r="J12" s="16">
        <f>ROUND(F12*2,2)</f>
        <v>0</v>
      </c>
      <c r="K12" s="16">
        <f>ROUND(I12*2,2)</f>
        <v>0</v>
      </c>
      <c r="N12"/>
    </row>
    <row r="13" spans="1:14" s="1" customFormat="1" ht="31.5" customHeight="1" thickBot="1" x14ac:dyDescent="0.3">
      <c r="A13" s="24">
        <v>3</v>
      </c>
      <c r="B13" s="23" t="s">
        <v>4</v>
      </c>
      <c r="C13" s="20" t="s">
        <v>3</v>
      </c>
      <c r="D13" s="19"/>
      <c r="E13" s="18">
        <v>24</v>
      </c>
      <c r="F13" s="16">
        <f>ROUND(D13*E13,2)</f>
        <v>0</v>
      </c>
      <c r="G13" s="22"/>
      <c r="H13" s="16">
        <f>F13*G13</f>
        <v>0</v>
      </c>
      <c r="I13" s="16">
        <f>F13+H13</f>
        <v>0</v>
      </c>
      <c r="J13" s="16">
        <f>ROUND(F13*2,2)</f>
        <v>0</v>
      </c>
      <c r="K13" s="16">
        <f>ROUND(I13*2,2)</f>
        <v>0</v>
      </c>
      <c r="N13"/>
    </row>
    <row r="14" spans="1:14" s="1" customFormat="1" ht="31.5" customHeight="1" thickBot="1" x14ac:dyDescent="0.3">
      <c r="A14" s="20">
        <v>4</v>
      </c>
      <c r="B14" s="21" t="s">
        <v>2</v>
      </c>
      <c r="C14" s="20" t="s">
        <v>1</v>
      </c>
      <c r="D14" s="19"/>
      <c r="E14" s="18">
        <v>4</v>
      </c>
      <c r="F14" s="16">
        <f>ROUND(D14*E14,2)</f>
        <v>0</v>
      </c>
      <c r="G14" s="17"/>
      <c r="H14" s="16">
        <f>F14*G14</f>
        <v>0</v>
      </c>
      <c r="I14" s="16">
        <f>F14+H14</f>
        <v>0</v>
      </c>
      <c r="J14" s="16">
        <f>ROUND(F14*2,2)</f>
        <v>0</v>
      </c>
      <c r="K14" s="16">
        <f>ROUND(I14*2,2)</f>
        <v>0</v>
      </c>
      <c r="N14"/>
    </row>
    <row r="15" spans="1:14" s="1" customFormat="1" ht="31.5" customHeight="1" thickBot="1" x14ac:dyDescent="0.3">
      <c r="A15" s="39" t="s">
        <v>0</v>
      </c>
      <c r="B15" s="38"/>
      <c r="C15" s="38"/>
      <c r="D15" s="38"/>
      <c r="E15" s="37"/>
      <c r="F15" s="36">
        <f>SUM(F11:F14)</f>
        <v>0</v>
      </c>
      <c r="G15" s="35"/>
      <c r="H15" s="35">
        <f>SUM(H11:H14)</f>
        <v>0</v>
      </c>
      <c r="I15" s="34">
        <f>SUM(I11:I14)</f>
        <v>0</v>
      </c>
      <c r="J15" s="34">
        <f>SUM(J11:J14)</f>
        <v>0</v>
      </c>
      <c r="K15" s="34">
        <f>SUM(K11:K14)</f>
        <v>0</v>
      </c>
      <c r="N15"/>
    </row>
    <row r="16" spans="1:14" s="1" customFormat="1" ht="31.5" customHeight="1" thickBot="1" x14ac:dyDescent="0.3">
      <c r="A16" s="33" t="s">
        <v>7</v>
      </c>
      <c r="B16" s="32"/>
      <c r="C16" s="32"/>
      <c r="D16" s="32"/>
      <c r="E16" s="32"/>
      <c r="F16" s="32"/>
      <c r="G16" s="32"/>
      <c r="H16" s="32"/>
      <c r="I16" s="32"/>
      <c r="J16" s="32"/>
      <c r="K16" s="31">
        <v>0.2</v>
      </c>
      <c r="N16"/>
    </row>
    <row r="17" spans="1:14" s="1" customFormat="1" ht="31.5" customHeight="1" thickBot="1" x14ac:dyDescent="0.3">
      <c r="A17" s="29">
        <v>1</v>
      </c>
      <c r="B17" s="30" t="s">
        <v>6</v>
      </c>
      <c r="C17" s="29" t="s">
        <v>3</v>
      </c>
      <c r="D17" s="28">
        <f>D11</f>
        <v>0</v>
      </c>
      <c r="E17" s="27">
        <f>ROUND(E11*$K$16,0)</f>
        <v>14</v>
      </c>
      <c r="F17" s="25">
        <f>ROUND(D17*E17,2)</f>
        <v>0</v>
      </c>
      <c r="G17" s="26">
        <f>G11</f>
        <v>0</v>
      </c>
      <c r="H17" s="25">
        <f>ROUND(F17*G17,2)</f>
        <v>0</v>
      </c>
      <c r="I17" s="25">
        <f>F17+H17</f>
        <v>0</v>
      </c>
      <c r="J17" s="16">
        <f>ROUND(F17*2,2)</f>
        <v>0</v>
      </c>
      <c r="K17" s="16">
        <f>ROUND(I17*2,2)</f>
        <v>0</v>
      </c>
      <c r="N17"/>
    </row>
    <row r="18" spans="1:14" ht="31.5" customHeight="1" thickBot="1" x14ac:dyDescent="0.3">
      <c r="A18" s="24">
        <v>2</v>
      </c>
      <c r="B18" s="23" t="s">
        <v>5</v>
      </c>
      <c r="C18" s="20" t="s">
        <v>3</v>
      </c>
      <c r="D18" s="19">
        <f>D12</f>
        <v>0</v>
      </c>
      <c r="E18" s="18">
        <f>ROUND(E12*$K$16,0)</f>
        <v>5</v>
      </c>
      <c r="F18" s="16">
        <f>ROUND(D18*E18,2)</f>
        <v>0</v>
      </c>
      <c r="G18" s="22">
        <f>G12</f>
        <v>0</v>
      </c>
      <c r="H18" s="16">
        <f>F18*G18</f>
        <v>0</v>
      </c>
      <c r="I18" s="16">
        <f>F18+H18</f>
        <v>0</v>
      </c>
      <c r="J18" s="16">
        <f>ROUND(F18*2,2)</f>
        <v>0</v>
      </c>
      <c r="K18" s="16">
        <f>ROUND(I18*2,2)</f>
        <v>0</v>
      </c>
    </row>
    <row r="19" spans="1:14" ht="31.5" customHeight="1" thickBot="1" x14ac:dyDescent="0.3">
      <c r="A19" s="24">
        <v>3</v>
      </c>
      <c r="B19" s="23" t="s">
        <v>4</v>
      </c>
      <c r="C19" s="20" t="s">
        <v>3</v>
      </c>
      <c r="D19" s="19">
        <f>D13</f>
        <v>0</v>
      </c>
      <c r="E19" s="18">
        <f>ROUND(E13*$K$16,0)</f>
        <v>5</v>
      </c>
      <c r="F19" s="16">
        <f>ROUND(D19*E19,2)</f>
        <v>0</v>
      </c>
      <c r="G19" s="22">
        <f>G13</f>
        <v>0</v>
      </c>
      <c r="H19" s="16">
        <f>F19*G19</f>
        <v>0</v>
      </c>
      <c r="I19" s="16">
        <f>F19+H19</f>
        <v>0</v>
      </c>
      <c r="J19" s="16">
        <f>ROUND(F19*2,2)</f>
        <v>0</v>
      </c>
      <c r="K19" s="16">
        <f>ROUND(I19*2,2)</f>
        <v>0</v>
      </c>
      <c r="N19" s="15"/>
    </row>
    <row r="20" spans="1:14" ht="31.5" customHeight="1" thickBot="1" x14ac:dyDescent="0.3">
      <c r="A20" s="20">
        <v>4</v>
      </c>
      <c r="B20" s="21" t="s">
        <v>2</v>
      </c>
      <c r="C20" s="20" t="s">
        <v>1</v>
      </c>
      <c r="D20" s="19">
        <f>D14</f>
        <v>0</v>
      </c>
      <c r="E20" s="18">
        <f>ROUND(E14*$K$16,0)</f>
        <v>1</v>
      </c>
      <c r="F20" s="16">
        <f>ROUND(D20*E20,2)</f>
        <v>0</v>
      </c>
      <c r="G20" s="17">
        <f>G14</f>
        <v>0</v>
      </c>
      <c r="H20" s="16">
        <f>F20*G20</f>
        <v>0</v>
      </c>
      <c r="I20" s="16">
        <f>F20+H20</f>
        <v>0</v>
      </c>
      <c r="J20" s="16">
        <f>ROUND(F20*2,2)</f>
        <v>0</v>
      </c>
      <c r="K20" s="16">
        <f>ROUND(I20*2,2)</f>
        <v>0</v>
      </c>
      <c r="N20" s="15"/>
    </row>
    <row r="21" spans="1:14" ht="34.5" customHeight="1" thickBot="1" x14ac:dyDescent="0.3">
      <c r="A21" s="14" t="s">
        <v>0</v>
      </c>
      <c r="B21" s="13"/>
      <c r="C21" s="13"/>
      <c r="D21" s="13"/>
      <c r="E21" s="12"/>
      <c r="F21" s="11">
        <f>SUM(F17:F20)</f>
        <v>0</v>
      </c>
      <c r="G21" s="9"/>
      <c r="H21" s="10">
        <f>SUM(H17:H20)</f>
        <v>0</v>
      </c>
      <c r="I21" s="9">
        <f>SUM(I17:I20)</f>
        <v>0</v>
      </c>
      <c r="J21" s="8">
        <f>SUM(J17:J20)</f>
        <v>0</v>
      </c>
      <c r="K21" s="8">
        <f>SUM(K17:K20)</f>
        <v>0</v>
      </c>
    </row>
    <row r="22" spans="1:14" ht="83.25" customHeight="1" x14ac:dyDescent="0.25">
      <c r="B22" s="6"/>
      <c r="D22" s="5"/>
      <c r="E22" s="68" t="s">
        <v>27</v>
      </c>
      <c r="F22" s="7"/>
      <c r="G22" s="7"/>
      <c r="H22" s="7"/>
      <c r="I22" s="7"/>
    </row>
    <row r="23" spans="1:14" ht="26.25" customHeight="1" x14ac:dyDescent="0.25">
      <c r="B23" s="6"/>
      <c r="D23" s="5"/>
      <c r="F23" s="4"/>
      <c r="G23" s="4"/>
      <c r="H23" s="4"/>
      <c r="I23" s="4"/>
    </row>
  </sheetData>
  <mergeCells count="9">
    <mergeCell ref="A3:D3"/>
    <mergeCell ref="I3:J3"/>
    <mergeCell ref="A5:K6"/>
    <mergeCell ref="E22:I22"/>
    <mergeCell ref="A7:K7"/>
    <mergeCell ref="A15:E15"/>
    <mergeCell ref="A21:E21"/>
    <mergeCell ref="A8:K8"/>
    <mergeCell ref="A16:J1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4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E2207BC-DE89-41AC-B70B-47C55E2FD4F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5-Ostrowiec Słoneczne</vt:lpstr>
      <vt:lpstr>'Część 5-Ostrowiec Słoneczne'!Obszar_wydruku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2024-08-30T09:08:34Z</dcterms:created>
  <dcterms:modified xsi:type="dcterms:W3CDTF">2024-08-30T09:16:07Z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196ed1d8-7b3e-4ddd-b036-06fc11d7fd61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