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9.2023 - U - implanty (4)\2. SWZ\"/>
    </mc:Choice>
  </mc:AlternateContent>
  <xr:revisionPtr revIDLastSave="0" documentId="13_ncr:1_{388E8155-7CA6-4A61-B206-CF1CDF7894E9}" xr6:coauthVersionLast="47" xr6:coauthVersionMax="47" xr10:uidLastSave="{00000000-0000-0000-0000-000000000000}"/>
  <bookViews>
    <workbookView xWindow="390" yWindow="390" windowWidth="14790" windowHeight="15585" tabRatio="500" xr2:uid="{00000000-000D-0000-FFFF-FFFF00000000}"/>
  </bookViews>
  <sheets>
    <sheet name="ZADANIE 4" sheetId="1" r:id="rId1"/>
  </sheets>
  <definedNames>
    <definedName name="_xlnm.Print_Area" localSheetId="0">'ZADANIE 4'!$A$1:$J$46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5" i="1"/>
  <c r="H25" i="1" s="1"/>
  <c r="I25" i="1" s="1"/>
  <c r="F26" i="1"/>
  <c r="H26" i="1" s="1"/>
  <c r="I26" i="1" s="1"/>
  <c r="F28" i="1"/>
  <c r="H28" i="1" s="1"/>
  <c r="I28" i="1" s="1"/>
  <c r="F29" i="1"/>
  <c r="H29" i="1" s="1"/>
  <c r="I29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12" i="1"/>
  <c r="H12" i="1" s="1"/>
  <c r="I12" i="1" s="1"/>
  <c r="H45" i="1" l="1"/>
  <c r="F45" i="1"/>
</calcChain>
</file>

<file path=xl/sharedStrings.xml><?xml version="1.0" encoding="utf-8"?>
<sst xmlns="http://schemas.openxmlformats.org/spreadsheetml/2006/main" count="91" uniqueCount="61">
  <si>
    <t>Lp.</t>
  </si>
  <si>
    <t>Przedmiot  zamówienia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</si>
  <si>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</si>
  <si>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</si>
  <si>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</si>
  <si>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</si>
  <si>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</si>
  <si>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</si>
  <si>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</si>
  <si>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- klatka</t>
  </si>
  <si>
    <t>szt.</t>
  </si>
  <si>
    <t>- płytka szyjna</t>
  </si>
  <si>
    <t>- wkręty kostne</t>
  </si>
  <si>
    <t>2.</t>
  </si>
  <si>
    <t>3.</t>
  </si>
  <si>
    <t>4.</t>
  </si>
  <si>
    <t>- śruba</t>
  </si>
  <si>
    <t>- nakrętka</t>
  </si>
  <si>
    <t>- pręt</t>
  </si>
  <si>
    <t>- sztylet</t>
  </si>
  <si>
    <t>5.</t>
  </si>
  <si>
    <t>6.</t>
  </si>
  <si>
    <t>7.</t>
  </si>
  <si>
    <t>- cement</t>
  </si>
  <si>
    <t>- igła</t>
  </si>
  <si>
    <t>8.</t>
  </si>
  <si>
    <t xml:space="preserve">- klatka </t>
  </si>
  <si>
    <t>- śruby</t>
  </si>
  <si>
    <t>9.</t>
  </si>
  <si>
    <t>- proteza</t>
  </si>
  <si>
    <t>- łącznik klips mocujący</t>
  </si>
  <si>
    <t>10.</t>
  </si>
  <si>
    <t>11.</t>
  </si>
  <si>
    <t>13.</t>
  </si>
  <si>
    <t>- płyta potyliczna</t>
  </si>
  <si>
    <t>- śruby potyliczne</t>
  </si>
  <si>
    <t>- nakrętki do płytki</t>
  </si>
  <si>
    <t>- poprzeczka</t>
  </si>
  <si>
    <t>- pręty przejściowe</t>
  </si>
  <si>
    <t xml:space="preserve"> </t>
  </si>
  <si>
    <t>Razem
Netto:</t>
  </si>
  <si>
    <t>Razem
Brutto:</t>
  </si>
  <si>
    <t>Formularz cenowo- techniczny  zadania nr 4</t>
  </si>
  <si>
    <t xml:space="preserve"> Załącznik nr 5 do SWZ NZ.261.39.2023</t>
  </si>
  <si>
    <t>Załącznik nr 1 do umowy nr NZ.261.39.4.2023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</si>
  <si>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 zamówienia są </t>
    </r>
    <r>
      <rPr>
        <b/>
        <sz val="10"/>
        <rFont val="Tahoma"/>
        <family val="2"/>
        <charset val="238"/>
      </rPr>
      <t>sukcesywne dostawy implantów do stabilizacji kręgosłupa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wyroby objęte przedmiotem zamówienia dotyczącym zadania nr 4 spełniać będą wszystkie – wskazane w niniejszym załączniku – wymagania eksploatacyjno – techniczne i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Wykonawca oferuje w ramach przedmiotu umowy i jego cenie:
</t>
    </r>
    <r>
      <rPr>
        <b/>
        <sz val="10"/>
        <rFont val="Tahoma"/>
        <family val="2"/>
        <charset val="238"/>
      </rPr>
      <t>- dla poz. 1-7 tabeli</t>
    </r>
    <r>
      <rPr>
        <sz val="10"/>
        <rFont val="Tahoma"/>
        <family val="2"/>
        <charset val="238"/>
      </rPr>
      <t xml:space="preserve">:
1) utworzyć w sali operacyjnej Klinicznego Oddziału Neurochirurgii Zamawiającego bank depozytowy wyrobów w pełnym asortymencie i zakresie wymaganych rozmiarów;
2) udostępnić zamawiającemu na okres obowiązywania niniejszej umowy komplet specjalistycznych narzędzi, zwanych dalej instrumentarium, umożliwiających implantację wyrobów;
3) uzupełnić bank depozytowy niezwłocznie, nie później niż w terminie do </t>
    </r>
    <r>
      <rPr>
        <b/>
        <sz val="10"/>
        <rFont val="Tahoma"/>
        <family val="2"/>
        <charset val="238"/>
      </rPr>
      <t>…*</t>
    </r>
    <r>
      <rPr>
        <sz val="10"/>
        <rFont val="Tahoma"/>
        <family val="2"/>
        <charset val="238"/>
      </rPr>
      <t xml:space="preserve"> dni roboczych od dnia przekazania Wykonawcy raportu implantacji za pośrednictwem poczty elektronicznej na adres e-mail: </t>
    </r>
    <r>
      <rPr>
        <b/>
        <sz val="10"/>
        <rFont val="Tahoma"/>
        <family val="2"/>
        <charset val="238"/>
      </rPr>
      <t>………*</t>
    </r>
    <r>
      <rPr>
        <sz val="10"/>
        <rFont val="Tahoma"/>
        <family val="2"/>
        <charset val="238"/>
      </rPr>
      <t xml:space="preserve"> .
</t>
    </r>
    <r>
      <rPr>
        <b/>
        <sz val="10"/>
        <rFont val="Tahoma"/>
        <family val="2"/>
        <charset val="238"/>
      </rPr>
      <t>- dla poz. 8-13 tabeli</t>
    </r>
    <r>
      <rPr>
        <sz val="10"/>
        <rFont val="Tahoma"/>
        <family val="2"/>
        <charset val="238"/>
      </rPr>
      <t xml:space="preserve">:
4) dostarczać zamawiającemu wyroby w postaci kompletnego zestawu (pełny asortyment i zakres wymaganych rozmiarów) umożliwiającego przeprowadzenie zabiegu; 
5) udostępniać zamawiającemu na czas przeprowadzenia zabiegu kompletu specjalistycznych narzędzi, umożliwiających implantację każdego rodzaju wyrobów wskazanych w poniższej tabeli, zwanego dalej instrumentarium;
6) dostarczyć wyrobu oraz instrumentarium nie później niż na 1 dzień roboczy przed datą planowanego zabiegu na podstawie zamówienia przesłanego drogą elektroniczną na adres </t>
    </r>
    <r>
      <rPr>
        <b/>
        <sz val="10"/>
        <rFont val="Tahoma"/>
        <family val="2"/>
        <charset val="238"/>
      </rPr>
      <t>………*</t>
    </r>
    <r>
      <rPr>
        <sz val="10"/>
        <rFont val="Tahoma"/>
        <family val="2"/>
        <charset val="238"/>
      </rPr>
      <t xml:space="preserve"> lub zgłoszenia telefonicznego na nr </t>
    </r>
    <r>
      <rPr>
        <b/>
        <sz val="10"/>
        <rFont val="Tahoma"/>
        <family val="2"/>
        <charset val="238"/>
      </rPr>
      <t>………*</t>
    </r>
    <r>
      <rPr>
        <sz val="10"/>
        <rFont val="Tahoma"/>
        <family val="2"/>
        <charset val="238"/>
      </rPr>
      <t xml:space="preserve"> 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Dostarczane zamawiającemu wyroby powinny być umieszczone w trwałych - odpornych na uszkodzenia mechaniczne oraz zabezpieczonych   przed działaniem szkodliwych czynników zewnętrznych - opakowaniach, na których należy zamieścić co najmniej następujące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 Uwaga:</t>
    </r>
    <r>
      <rPr>
        <sz val="10"/>
        <rFont val="Tahoma"/>
        <family val="2"/>
        <charset val="238"/>
      </rPr>
      <t xml:space="preserve"> Okres ważności wyrobów powinien wynosić minimum 24 miesiące od dnia dostawy do siedziby zamawiającego.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Wykonawca zapewnia, że na potwierdzenie stanu faktycznego, o którym mowa w pkt. 2 i 5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</t>
    </r>
    <r>
      <rPr>
        <sz val="10"/>
        <color rgb="FF00000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color rgb="FF000000"/>
        <rFont val="Tahoma"/>
        <family val="2"/>
        <charset val="238"/>
      </rPr>
      <t>*wypełnia Wykonawca</t>
    </r>
  </si>
  <si>
    <r>
      <t xml:space="preserve">Klatki międzytrzonowe odcinka szyjnego, wraz z płytkami ze śrubami kątowymi do małoinwazyjnej stabilizacji odcinka szyjnego kręgosłupa:
</t>
    </r>
    <r>
      <rPr>
        <sz val="9"/>
        <color rgb="FF000000"/>
        <rFont val="Tahoma"/>
        <family val="2"/>
        <charset val="238"/>
      </rPr>
      <t xml:space="preserve">- materiał tytan.
- płyty od jedno do wielosegmentowych;
- możliwość ustawienia kątowego śruby względem płyty adekwatnie do wymogów anatomicznych +/-20 stopni;
- śruby typu quick-lock śruba-w-śrubę samogwintujące, jednokorowe i dwukorowe;
- długość śrub: 14 i 16 mm - średnice 4,0 i 4,5 mm
- płytki grubości 2 mm, w rozmiarach 23-109 mm, stopniowane co 2 mm do dł. 37 mm i co 3 mm powyżej tej długości;
- mechanizm blokowania śrub w płytce z   możliwością odblokowania /usunięcia wkręta / i powtórzenia czynności blokowania śruby względem płytki;
  możliwości blokady wkrętów;
- w zestawie końcówka do ekstrakcji śrub;
Klatki międzytrzonowe do stabilizacji przedniej odcinka szyjnego kręgosłupa. Wykonane z tytanu komórkowego (ang. cellular titanium) o właściwościach hydrofilnych. Materiał produkowany przy użyciu technologii typu SLM (Selective Lase Melting), składający się w 20 % z metalu i 80% porowatej struktury. Klatki o kształcie anatomicznym, przerastające kością w około 80% objętości powierzchni całości implantu, tym samym uzyskując pełną integrację we wszystkich płaszczyznach i kierunkach. Struktura implantu odwzorowująca naturalną strukturę kości dzięki uzyskaniu porów o średnicy 700μm i module typu Younga zgodnym z kością gabczastą. Implanty pakowane sterylnie o wysokości 4 – 8 mm, ze skokiem co 1 mm; dostępne w dwóch rozmiarach: dużym (18 x 14mm ) i małym (16 x 12 mm) i dwóch kątach nachylenia 4° lub 8° stopni w płaszczyźnie strzałkowej dla otworzenia lordozy szyjnej.
</t>
    </r>
    <r>
      <rPr>
        <b/>
        <sz val="9"/>
        <color rgb="FF000000"/>
        <rFont val="Tahoma"/>
        <family val="2"/>
        <charset val="238"/>
      </rPr>
      <t xml:space="preserve">Elementy zestawu:
</t>
    </r>
  </si>
  <si>
    <t>Jm.</t>
  </si>
  <si>
    <t xml:space="preserve">Cena jednostkowa netto 
</t>
  </si>
  <si>
    <r>
      <t>System przezskórnej stabilizacji transpedikularnej, tytanowy, bezdrutowy</t>
    </r>
    <r>
      <rPr>
        <sz val="10"/>
        <rFont val="Tahoma"/>
        <family val="2"/>
        <charset val="238"/>
      </rPr>
      <t>. Śruby typu X-Tab o wydłużonych do 100 mm kielichach, sterylnie pakowane, poliaksjalne, wykonane w technologii Top Notch. Kaniulowane (średnica 1.75mm) i perforowane (perforacje o średnicy 1.6 i 1.75mm), ostro zakończone co umożliwia pominięcie etapu gwintowania oraz przebijania nasady. Specjalnie zaprojektowany śrubokręt umożliwia wprowadzenie śruby bez użycia drutu typu Kirshner, a jedynie z pomocą sztyletu, który ułatwia bezpieczne i szybkie prowadzenie śruby w nasadzie i trzonie. Sztylet pakowany sterylnie, o średnicy 1.65mm, po zamontowaniu naśrubokręcie wystający o 3mm ponad śrubę w celu zakotwiczenia jej w nasadzie, po osiągnięciu właściwej trajektorii jest wycofywany z jednoczesnym umieszczeniem śruby w finalnej pozycji. Wymiana sztyletu bez konieczności demontażu całego śrubokręta. Śruby dostępne w średnicach od 4.5mm do 7mm i długościach od 30mm do 60mm. Pręty mocowane od góry jednym elementem z gwintem zabezpieczającym przed obluzowaniem blokady w śrubie. Dodatkowy gwint wewnatrz kielicha umożliwia precyzyjne sprowadzenie nakrętki do głowy śruby. Blokada o gwincie prostokątnym. Możliwość wieloosiowego ustawienia śruby w stosunku do pręta. Implanty trwale oznakowane, otwarte od góry (z punktu widzenia operatora). W systemie pręty tytanowe małoinwazyjne, proste, średnicy 5.5mm w długościach od 35mm do 400mm oraz pręty wstępnie wygięte lordotyczne w długościach od 30mm do 200mm oraz wstępnie wygięte kyfotyczne w długościach od 35mm do 300mm. Długość prętów lordotycznych stopniowana co 5mm w zakresie od 30mm do 90mm.</t>
    </r>
    <r>
      <rPr>
        <b/>
        <sz val="10"/>
        <rFont val="Tahoma"/>
        <family val="2"/>
        <charset val="238"/>
      </rPr>
      <t xml:space="preserve">
Elementy zestawu:
</t>
    </r>
  </si>
  <si>
    <r>
      <t xml:space="preserve">Czysto syntetyczny ultraporotyczny substytut przeszczepu kostnego
 </t>
    </r>
    <r>
      <rPr>
        <sz val="10"/>
        <color rgb="FF000000"/>
        <rFont val="Tahoma"/>
        <family val="2"/>
        <charset val="238"/>
      </rPr>
      <t xml:space="preserve">Korowy komponent jest wykonany w  100% z krystalicznego bioaktywnego szkła typu 45S5. Tworzy on rusztowanie 3D naśladujące skrzep fibrynowy oraz daje wykładniczo większą przestrzenną powierzchnię. Bioaktywne szkło zbudowane jest z nano i micro włókien, których nanotekstura jest bardzo zbliżona do struktury kości. Materiał dostępny w postaci granulatu , pasty , oraz pasty z kaniulowanym aplikatorem. Granulat ma średnice od 0,75 mm do 2,0mm  ( średnia średnica to 1,4 mm). Bioaktywne szkło może być stosowane z autogennym aspiratem szpiku kostnego i autoprzeszczepem. Objętość 1cc.
</t>
    </r>
  </si>
  <si>
    <r>
      <t xml:space="preserve">Czysto syntetyczny ultraporotyczny substytut przeszczepu kostnego 
</t>
    </r>
    <r>
      <rPr>
        <sz val="10"/>
        <rFont val="Tahoma"/>
        <family val="2"/>
        <charset val="238"/>
      </rPr>
      <t xml:space="preserve">Korowy komponent jest wykonany w  100% z krystalicznego bioaktywnego szkła typu 45S5. Tworzy on rusztowanie 3D naśladujące skrzep fibrynowy oraz daje wykładniczo większą przestrzenną powierzchnię. Bioaktywne szkło zbudowane jest z nano i micro włókien, których nanotekstura jest bardzo zbliżona do struktury kości. Materiał dostępny w postaci granulatu , pasty , oraz pasty z kaniulowanym aplikatorem. Granulat ma średnice od 0,75 mm do 2,0mm  ( średnia średnica to 1,4 mm). Bioaktywne szkło może być stosowane z autogennym aspiratem szpiku kostnego i autoprzeszczepem. </t>
    </r>
    <r>
      <rPr>
        <sz val="10"/>
        <color rgb="FF000000"/>
        <rFont val="Tahoma"/>
        <family val="2"/>
        <charset val="238"/>
      </rPr>
      <t>Objętość 2cc.</t>
    </r>
    <r>
      <rPr>
        <b/>
        <sz val="10"/>
        <rFont val="Tahoma"/>
        <family val="2"/>
        <charset val="238"/>
      </rPr>
      <t xml:space="preserve">
</t>
    </r>
  </si>
  <si>
    <r>
      <t xml:space="preserve">System do małoinwazyjnej stabilizacji kręgosłupa w odcinku lędźwiowym – małoinwazyjne klatki międzytrzonowe TLIF/PLIF;
</t>
    </r>
    <r>
      <rPr>
        <sz val="10"/>
        <color rgb="FF000000"/>
        <rFont val="Tahoma"/>
        <family val="2"/>
        <charset val="238"/>
      </rPr>
      <t xml:space="preserve">Klatki do stabilizacji międzytrzonowej bez konieczności użycia materiałów kościozastępczych. Wykonane z tytanu komórkowego (ang. cellular titanium) o właściwościach hydrofilnych. Materiał produkowany przy użyciu technologii SLM (Selective Lase Melting). Klatki biointegracyjne przerastające kością w około 80% objętości powierzchni całości implantu, tym samym uzyskując pełną integrację we wszystkich płaszczyznach i kierunkach. Wielkość por tytanu komórkowego równa 700 μm i modulu Younga - zgodnym z kością gąbczastą, co zapobiega powstawaniu sił niszczących blaszkę graniczną. Struktura implantu współmierna ze strukturą kości. Klatki podłużne o wysokości     7 - 15 mm, ze skokiem co 1 mm - w zależności od posiadanego kąta lordozy lędźwiowej, który występuje w opcji  4°, 8°,12° i 18° stopnii. Klatki o wymiarach płaszczyzny podstawy: 9x22 mm, 9x26mm,11x26mm,9x30mm,11x30 mm. Możliwość pełnej diagnostyki  CR / MRI, bez artefaktów i zakłóceń obrazu (kompatybilny z protokołem T2-spc-tra). Klatki dostarczane w sterylnym opakowaniu. W zestawie przymiary implantu oraz narzędzia do wprowadzania i usuwania klatek międzytrzonowych.
</t>
    </r>
  </si>
  <si>
    <r>
      <t xml:space="preserve">Implant międzytrzonowy typu TLIF do odcinka lędźwiowego:
</t>
    </r>
    <r>
      <rPr>
        <sz val="10"/>
        <rFont val="Tahoma"/>
        <family val="2"/>
        <charset val="238"/>
      </rPr>
      <t xml:space="preserve">Wykonane z tytanu komórkowego (ang. cellular titanium) o właściwościach hydrofilnych; Materiał produkowany przy użyciu technologii typu SLM (Selective Lase Melting). Klatki biointegracyjne przerastające kością w około 80% objętości powierzchni całości implantu, tym samym uzyskując pełną integrację we wszystkich płaszczyznach i kierunkach. Wielkość por tytanu komórkowego równa 700 μm, i module typu Younga - zgodnym z kością gąbczastą, co zapobiega powstawaniu sił niszczących blaszkę graniczną, Struktura implantu współmierna ze strukturą kości. Klatki podłużne , wygięte typu „banan” o wysokości 7-15 mm., ze skokiem co 1 mm. Klatki w wymiarach: 10 x 28 mm i 12 x 32 mm.
</t>
    </r>
  </si>
  <si>
    <r>
      <t xml:space="preserve">Implant do cementowania plastycznego piersiowego i lędźwiowego odcinka kręgosłupa
</t>
    </r>
    <r>
      <rPr>
        <sz val="10"/>
        <rFont val="Tahoma"/>
        <family val="2"/>
        <charset val="238"/>
      </rPr>
      <t>Cement typu PMMA o czasie zastygania - 8 min.
Podwyższona gęstość  i lepkość natychmiast po rozmieszaniu - konsystencja plasteliny. Cement nieprzezierny dla promieni RTG (środek kontrastujący siarczan baru). Zestaw do podawania cementu wyposażony w dwie igły transpedikularne i jedną biopsyjną. W zestawie młotek, uchwyt do trzymania igły, podajnik z pozwalający na kontrolę ilości podawanego cementu 0,3cc przy jednym pełnym cyklu (obrót 360°)
Podawanie cementu za pomocą pompy hydraulicznej. Wszystkie elementy zestawu sterylne jednorazowe. Kompatybilne igły do podawania cementu i biopsji.</t>
    </r>
    <r>
      <rPr>
        <b/>
        <sz val="10"/>
        <rFont val="Tahoma"/>
        <family val="2"/>
        <charset val="238"/>
      </rPr>
      <t xml:space="preserve">
Elementy zestawu:
</t>
    </r>
  </si>
  <si>
    <r>
      <t xml:space="preserve">System stabilizacji międzytrzonowej typu „stand alone”:
</t>
    </r>
    <r>
      <rPr>
        <sz val="10"/>
        <rFont val="Tahoma"/>
        <family val="2"/>
        <charset val="238"/>
      </rPr>
      <t>- hybrydowy system stabilizacji międzytrzonowej (materiał typu PEEK/Tytan) odcinka szyjnego, niewymagający stosowania dodatkowych stabilizacji  implantowany z dostępu przedniego;
- hybrydowa klatka o kształcie prostopadłościennym, do stabilizacji
  międzytrzonowej kręgosłupa szyjnego, sterylna. - Klatka wykonana z materiału typu PEEK, połączona z tytanową płytką wewnętrzną w części przedniej implantu;
- znacznik radiologiczny w tylnej części implantu, umożliwiający określenie głębokości położenia klatki;
- specjalnie ząbkowana powierzchnia implantu zapobiegająca migracji.
- fiksacja implantu w przestrzeni międzytrzonowej 2 śrubami pod dowolnym kątem;
- klatki dostępne w 3 kształtach i 8 wysokościach;
- śruby blokujące o średnicy 3,7mm, dł. 16 i 18mm;
- długości kodowane kolorami.</t>
    </r>
    <r>
      <rPr>
        <b/>
        <sz val="10"/>
        <rFont val="Tahoma"/>
        <family val="2"/>
        <charset val="238"/>
      </rPr>
      <t xml:space="preserve">
Elementy zestawu:
</t>
    </r>
  </si>
  <si>
    <r>
      <t xml:space="preserve">Proteza trzonu kręgowego, odcinek szyjny, materiał typu PEEK, sterylna:
</t>
    </r>
    <r>
      <rPr>
        <sz val="10"/>
        <rFont val="Tahoma"/>
        <family val="2"/>
        <charset val="238"/>
      </rPr>
      <t xml:space="preserve">- implant wykonany z materiału typu PEEK niewymagający wstępnego montażu, sterylny.
- implant bez elementów metalowych uniemożliwiających wykonanie badań CT, MRI,
- w implancie tytanowe znaczniki radiologiczne ułatwiające ocenę położenia klatki w przestrzeni międzytrzonowej oraz ocenę stopnia  dystracji;
- wysokość implantu 17-70 mm;
- możliwość zastąpienia jednego, dwóch, trzech sąsiednich trzonów kręgowych;
- możliwość rozszerzania konstrukcji implantu „in situ”.
- blokada implantu wykonana z materiału typu PEEK;
- płytki graniczne implantu o ząbkowanej powierzchni zapobiegającej migracji;
- możliwość powtarzalnej/kontrolowanej regulacji wysokości implantu z mechanizmem blokującym;
- implanty posiadające trwałe oznaczenia;
- instrumentarium w kontenerze przeznaczonym do przechowywania i sterylizacji.
</t>
    </r>
    <r>
      <rPr>
        <b/>
        <sz val="10"/>
        <rFont val="Tahoma"/>
        <family val="2"/>
        <charset val="238"/>
      </rPr>
      <t>Elementy zestawu:</t>
    </r>
    <r>
      <rPr>
        <sz val="10"/>
        <rFont val="Tahoma"/>
        <family val="2"/>
        <charset val="238"/>
      </rPr>
      <t xml:space="preserve">
</t>
    </r>
  </si>
  <si>
    <r>
      <t xml:space="preserve">Proteza trzonu kręgowego – odcinek piersiowo-lędźwiowy;
</t>
    </r>
    <r>
      <rPr>
        <sz val="10"/>
        <color rgb="FF000000"/>
        <rFont val="Tahoma"/>
        <family val="2"/>
        <charset val="238"/>
      </rPr>
      <t>- implant tytanowy;
- wysokości implantu 20-96mm, jedna średnica rdzenia protezy, różne wielkości płytek granicznych (3 wielkości), różne kąty nachylenia płytek
  granicznych (od -5 do 20 stopni);
- możliwość zastąpienia jednego lub dwóch sąsiednich trzonów  kręgowych;
- możliwość rozszerzania konstrukcji implantu „in situ” (samoblokujący mechanizm zapadkowy);
- samoczynna blokada implantu nie wymagająca stosowania dodatkowych elementów blokujących;
- płytki graniczne implantu o ząbkowanej powierzchni;
- w płytkach granicznych dodatkowe elementy blokujące implant w  trzonach kręgowych;
- struktura implantu umożliwiająca obłożenie protezy przeszczepami  kostnymi/biomateriałem: średnica rdzenia nie przekraczająca 14mm (+/-1mm);
- otwarta struktura płytek granicznych ułatwiająca przerost kostny;
- w instrumentarium dystraktor małoinwazyjny z mechanizmem typu „ratchet”, pozwalający na endoskopowe założenie implantu</t>
    </r>
    <r>
      <rPr>
        <b/>
        <sz val="10"/>
        <color rgb="FF000000"/>
        <rFont val="Tahoma"/>
        <family val="2"/>
        <charset val="238"/>
      </rPr>
      <t xml:space="preserve">
</t>
    </r>
  </si>
  <si>
    <r>
      <t xml:space="preserve">Klatki międzytrzonowe do stabilizacji międzytrzonowej kręgosłupa lędźwiowego z dostępu bocznego.
</t>
    </r>
    <r>
      <rPr>
        <sz val="10"/>
        <color rgb="FF000000"/>
        <rFont val="Tahoma"/>
        <family val="2"/>
        <charset val="238"/>
      </rPr>
      <t xml:space="preserve"> Wykonane z tytanu komórkowego (ang. cellular titanium) o właściwościach hydrofilnych, posiadające otwory do wypełnienia. Materiał produkowany przy użyciu technologii typu SLM (Selective Lase Melting), składający się w 20 % z metalu i 80% porowatej struktury. Klatki przerastające kością w około 80% objętości powierzchni całości implantu, tym samym uzyskując pełną integrację we wszystkich płaszczyznach i kierunkach. Struktura implantu odwzorowująca naturalną strukturę kości dzięki uzyskaniu porów o średnicy 700μm i module typu Younga zgodnym z kością gabczastą. Budowa klatki pozwala na implantacje pod trzema kątami 0,12,24 stopni. Wymiary: szerokość 18mm,22mm,26mm; długość 40-60mm stopniowane co 5mm; wysokość 8-16mm stopniowane co 2mm. Klatki dostępne w trzech kątach nachylenia 0,8,16 stopni. 
Instumentarium pozwalające na implantację pod trzema kątami.
</t>
    </r>
  </si>
  <si>
    <r>
      <t xml:space="preserve">Proteza trzonu kręgowego – odcinek piersiowo-lędźwiowy;
</t>
    </r>
    <r>
      <rPr>
        <sz val="10"/>
        <color rgb="FF000000"/>
        <rFont val="Tahoma"/>
        <family val="2"/>
        <charset val="238"/>
      </rPr>
      <t xml:space="preserve">
- implant sterylny wykonany z materiał typu PEEK wymagający wstępnego montażu – budowa modularna;
- implant zbudowany z dwóch blaszek granicznych, trzonu protezy i dwóch blokerów łączących trzon z blaszkami (opcjonalnie dostępne implanty protezy zintegrowane nie wymagające wstępnego montażu w wysokości 22-36mm );
- wysokość implantu 22-142mm, podstawa protezy o różnych wymiarach – 21mm średnicy, 26mm x 30mm, 21 mm x 24 mm 9proteza trzonu:
  piersiowa i lędźwiowa), różne kąty nachylenia płytek granicznych (od -10º do +15º ze skokiem co 5º);
- możliwość zastąpienia kilku sąsiednich trzonów kręgowych;
- możliwość rozszerzania konstrukcji implantu „in situ” (samoblokujący mechanizm zapadkowy);
- płytki graniczne implantu o ząbkowanej powierzchni;
- w płytkach granicznych dodatkowe elementy blokujące implant w trzonach kręgowych;
- otwarta struktura implantu umożliwiająca wypełnienie przeszczepami kostnymi w środku protezy oraz na zewnątrz;
- możliwość powtarzalnej/kontrolowanej regulacji wysokości implantu z mechanizmem blokującym
</t>
    </r>
  </si>
  <si>
    <r>
      <t xml:space="preserve">Zestaw do stabilizacji kręgosłupa szyjnego z dostępu tylnego 
</t>
    </r>
    <r>
      <rPr>
        <sz val="10"/>
        <rFont val="Tahoma"/>
        <family val="2"/>
        <charset val="238"/>
      </rPr>
      <t xml:space="preserve">Śruby szyjne wieloosiowe, tytanowe sterylne. Śruby do masywów bocznych o 92 stopniowy zakresie stożkowej ruchomości. Śruby samogwintujące, tulipanowe, w śrenicy 3.5 mm i 4.0mm w dł 8-50mm. Śruby o podwójnym gwincie w średnicy 4.5/5.0/5.5mm w dł 20-50mm. Wszystkie śruby posiadają rant na górnej części kielicha, umożliwiający przymocowanie narzędzi ściągających pręt w dół, pozwalające na pracę z prętem o średnicy 3.5 mm oraz 4.0mm. Śruby o gwincie korowym w długosi od 18-40mm, sterylne. Nakrętka (sterylna) blokująca pręt w śrubach szyjnych. Dostępna nakrętka zwykła, wysoka, oraz kontrnakrekta do poprzeczki. Nakrętka daje możliwość blokowania pręta ze stałą. Pręty proste w długości 60/120/240/420mm o śr. 3.5 i 4.0 mm, materiał tytan i CoCr (wszystkie sterylne). Pręty przejściowe od średnicy 3.5 do 6.35mm w dł 420 i 600mm zarówno w wersji tytanowej jak CoCr, sterylne. Płytka potyliczna wykonana z tytanu,szerokość 50-60mm. Poprzeczka wstępnie zmontowana, dostępna w rozmiarach 20-49mm
</t>
    </r>
    <r>
      <rPr>
        <b/>
        <sz val="10"/>
        <rFont val="Tahoma"/>
        <family val="2"/>
        <charset val="238"/>
      </rPr>
      <t xml:space="preserve">Elementy zestawu: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</si>
</sst>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0"/>
      <color rgb="FFC9211E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/>
    </xf>
    <xf numFmtId="43" fontId="5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45"/>
  <sheetViews>
    <sheetView tabSelected="1" view="pageBreakPreview" topLeftCell="A4" zoomScale="96" zoomScaleNormal="110" zoomScaleSheetLayoutView="96" workbookViewId="0">
      <selection activeCell="E16" sqref="E16"/>
    </sheetView>
  </sheetViews>
  <sheetFormatPr defaultColWidth="6.140625" defaultRowHeight="14.25" x14ac:dyDescent="0.15"/>
  <cols>
    <col min="1" max="1" width="3.5703125" style="3" customWidth="1"/>
    <col min="2" max="2" width="55.7109375" style="13" customWidth="1"/>
    <col min="3" max="3" width="4.5703125" style="14" bestFit="1" customWidth="1"/>
    <col min="4" max="4" width="4.85546875" style="14" bestFit="1" customWidth="1"/>
    <col min="5" max="5" width="11.140625" style="16" bestFit="1" customWidth="1"/>
    <col min="6" max="6" width="13.140625" style="15" bestFit="1" customWidth="1"/>
    <col min="7" max="7" width="8" style="17" bestFit="1" customWidth="1"/>
    <col min="8" max="8" width="13.42578125" style="18" bestFit="1" customWidth="1"/>
    <col min="9" max="9" width="11.42578125" style="15" bestFit="1" customWidth="1"/>
    <col min="10" max="10" width="15.5703125" style="4" customWidth="1"/>
    <col min="11" max="238" width="6.140625" style="4"/>
    <col min="239" max="997" width="6.140625" style="5"/>
    <col min="998" max="1009" width="6.140625" style="6"/>
    <col min="1010" max="1022" width="7.7109375" style="6" customWidth="1"/>
    <col min="1023" max="1023" width="6.140625" style="6"/>
    <col min="1024" max="1024" width="11.5703125" style="6" customWidth="1"/>
    <col min="1025" max="16384" width="6.140625" style="6"/>
  </cols>
  <sheetData>
    <row r="1" spans="1:1008" x14ac:dyDescent="0.2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</row>
    <row r="2" spans="1:1008" x14ac:dyDescent="0.2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</row>
    <row r="3" spans="1:1008" x14ac:dyDescent="0.15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</row>
    <row r="4" spans="1:1008" s="5" customFormat="1" ht="366" customHeight="1" x14ac:dyDescent="0.25">
      <c r="A4" s="44" t="s">
        <v>45</v>
      </c>
      <c r="B4" s="44"/>
      <c r="C4" s="44"/>
      <c r="D4" s="44"/>
      <c r="E4" s="44"/>
      <c r="F4" s="44"/>
      <c r="G4" s="44"/>
      <c r="H4" s="44"/>
      <c r="I4" s="44"/>
      <c r="J4" s="44"/>
    </row>
    <row r="5" spans="1:1008" s="5" customFormat="1" ht="12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08" s="5" customFormat="1" ht="12.7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08" s="5" customFormat="1" ht="36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08" s="5" customFormat="1" ht="20.2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08" s="7" customFormat="1" ht="84" x14ac:dyDescent="0.25">
      <c r="A9" s="19" t="s">
        <v>0</v>
      </c>
      <c r="B9" s="19" t="s">
        <v>1</v>
      </c>
      <c r="C9" s="20" t="s">
        <v>47</v>
      </c>
      <c r="D9" s="20" t="s">
        <v>2</v>
      </c>
      <c r="E9" s="20" t="s">
        <v>48</v>
      </c>
      <c r="F9" s="20" t="s">
        <v>3</v>
      </c>
      <c r="G9" s="20" t="s">
        <v>4</v>
      </c>
      <c r="H9" s="20" t="s">
        <v>5</v>
      </c>
      <c r="I9" s="20" t="s">
        <v>6</v>
      </c>
      <c r="J9" s="20" t="s">
        <v>7</v>
      </c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</row>
    <row r="10" spans="1:1008" x14ac:dyDescent="0.15">
      <c r="A10" s="1">
        <v>1</v>
      </c>
      <c r="B10" s="22">
        <v>2</v>
      </c>
      <c r="C10" s="23">
        <v>3</v>
      </c>
      <c r="D10" s="23">
        <v>4</v>
      </c>
      <c r="E10" s="24">
        <v>5</v>
      </c>
      <c r="F10" s="22">
        <v>6</v>
      </c>
      <c r="G10" s="24">
        <v>7</v>
      </c>
      <c r="H10" s="22">
        <v>8</v>
      </c>
      <c r="I10" s="22">
        <v>9</v>
      </c>
      <c r="J10" s="22">
        <v>10</v>
      </c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</row>
    <row r="11" spans="1:1008" ht="393.75" x14ac:dyDescent="0.15">
      <c r="A11" s="45" t="s">
        <v>8</v>
      </c>
      <c r="B11" s="33" t="s">
        <v>46</v>
      </c>
      <c r="C11" s="21"/>
      <c r="D11" s="10"/>
      <c r="E11" s="11"/>
      <c r="F11" s="38"/>
      <c r="G11" s="12"/>
      <c r="H11" s="11"/>
      <c r="I11" s="11"/>
      <c r="J11" s="43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</row>
    <row r="12" spans="1:1008" x14ac:dyDescent="0.15">
      <c r="A12" s="45"/>
      <c r="B12" s="31" t="s">
        <v>9</v>
      </c>
      <c r="C12" s="1" t="s">
        <v>10</v>
      </c>
      <c r="D12" s="10">
        <v>4</v>
      </c>
      <c r="E12" s="25"/>
      <c r="F12" s="38">
        <f>ROUND(D12*E12,2)</f>
        <v>0</v>
      </c>
      <c r="G12" s="26"/>
      <c r="H12" s="38">
        <f>ROUND(F12+F12*G12,2)</f>
        <v>0</v>
      </c>
      <c r="I12" s="38">
        <f>ROUND(H12/D12,2)</f>
        <v>0</v>
      </c>
      <c r="J12" s="43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</row>
    <row r="13" spans="1:1008" x14ac:dyDescent="0.15">
      <c r="A13" s="45"/>
      <c r="B13" s="31" t="s">
        <v>11</v>
      </c>
      <c r="C13" s="1" t="s">
        <v>10</v>
      </c>
      <c r="D13" s="10">
        <v>4</v>
      </c>
      <c r="E13" s="25"/>
      <c r="F13" s="38">
        <f t="shared" ref="F13:F44" si="0">ROUND(D13*E13,2)</f>
        <v>0</v>
      </c>
      <c r="G13" s="26"/>
      <c r="H13" s="38">
        <f t="shared" ref="H13:H44" si="1">ROUND(F13+F13*G13,2)</f>
        <v>0</v>
      </c>
      <c r="I13" s="38">
        <f t="shared" ref="I13:I44" si="2">ROUND(H13/D13,2)</f>
        <v>0</v>
      </c>
      <c r="J13" s="43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</row>
    <row r="14" spans="1:1008" x14ac:dyDescent="0.15">
      <c r="A14" s="45"/>
      <c r="B14" s="31" t="s">
        <v>12</v>
      </c>
      <c r="C14" s="1" t="s">
        <v>10</v>
      </c>
      <c r="D14" s="10">
        <v>16</v>
      </c>
      <c r="E14" s="25"/>
      <c r="F14" s="38">
        <f t="shared" si="0"/>
        <v>0</v>
      </c>
      <c r="G14" s="26"/>
      <c r="H14" s="38">
        <f t="shared" si="1"/>
        <v>0</v>
      </c>
      <c r="I14" s="38">
        <f t="shared" si="2"/>
        <v>0</v>
      </c>
      <c r="J14" s="43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</row>
    <row r="15" spans="1:1008" ht="191.25" x14ac:dyDescent="0.15">
      <c r="A15" s="32" t="s">
        <v>13</v>
      </c>
      <c r="B15" s="27" t="s">
        <v>53</v>
      </c>
      <c r="C15" s="1" t="s">
        <v>10</v>
      </c>
      <c r="D15" s="10">
        <v>12</v>
      </c>
      <c r="E15" s="25"/>
      <c r="F15" s="38">
        <f t="shared" si="0"/>
        <v>0</v>
      </c>
      <c r="G15" s="26"/>
      <c r="H15" s="38">
        <f t="shared" si="1"/>
        <v>0</v>
      </c>
      <c r="I15" s="38">
        <f t="shared" si="2"/>
        <v>0</v>
      </c>
      <c r="J15" s="30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</row>
    <row r="16" spans="1:1008" ht="306" x14ac:dyDescent="0.15">
      <c r="A16" s="32" t="s">
        <v>14</v>
      </c>
      <c r="B16" s="27" t="s">
        <v>52</v>
      </c>
      <c r="C16" s="1" t="s">
        <v>10</v>
      </c>
      <c r="D16" s="10">
        <v>3</v>
      </c>
      <c r="E16" s="25"/>
      <c r="F16" s="38">
        <f t="shared" si="0"/>
        <v>0</v>
      </c>
      <c r="G16" s="26"/>
      <c r="H16" s="38">
        <f t="shared" si="1"/>
        <v>0</v>
      </c>
      <c r="I16" s="38">
        <f t="shared" si="2"/>
        <v>0</v>
      </c>
      <c r="J16" s="30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</row>
    <row r="17" spans="1:1008" ht="395.25" x14ac:dyDescent="0.15">
      <c r="A17" s="45" t="s">
        <v>15</v>
      </c>
      <c r="B17" s="34" t="s">
        <v>49</v>
      </c>
      <c r="C17" s="1"/>
      <c r="D17" s="10"/>
      <c r="E17" s="11"/>
      <c r="F17" s="38"/>
      <c r="G17" s="35"/>
      <c r="H17" s="38"/>
      <c r="I17" s="38"/>
      <c r="J17" s="43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</row>
    <row r="18" spans="1:1008" x14ac:dyDescent="0.15">
      <c r="A18" s="45"/>
      <c r="B18" s="31" t="s">
        <v>16</v>
      </c>
      <c r="C18" s="1" t="s">
        <v>10</v>
      </c>
      <c r="D18" s="10">
        <v>11</v>
      </c>
      <c r="E18" s="25"/>
      <c r="F18" s="38">
        <f t="shared" si="0"/>
        <v>0</v>
      </c>
      <c r="G18" s="26"/>
      <c r="H18" s="38">
        <f t="shared" si="1"/>
        <v>0</v>
      </c>
      <c r="I18" s="38">
        <f t="shared" si="2"/>
        <v>0</v>
      </c>
      <c r="J18" s="43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</row>
    <row r="19" spans="1:1008" x14ac:dyDescent="0.15">
      <c r="A19" s="45"/>
      <c r="B19" s="31" t="s">
        <v>17</v>
      </c>
      <c r="C19" s="1" t="s">
        <v>10</v>
      </c>
      <c r="D19" s="10">
        <v>11</v>
      </c>
      <c r="E19" s="25"/>
      <c r="F19" s="38">
        <f t="shared" si="0"/>
        <v>0</v>
      </c>
      <c r="G19" s="26"/>
      <c r="H19" s="38">
        <f t="shared" si="1"/>
        <v>0</v>
      </c>
      <c r="I19" s="38">
        <f t="shared" si="2"/>
        <v>0</v>
      </c>
      <c r="J19" s="43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</row>
    <row r="20" spans="1:1008" x14ac:dyDescent="0.15">
      <c r="A20" s="45"/>
      <c r="B20" s="31" t="s">
        <v>18</v>
      </c>
      <c r="C20" s="1" t="s">
        <v>10</v>
      </c>
      <c r="D20" s="10">
        <v>11</v>
      </c>
      <c r="E20" s="25"/>
      <c r="F20" s="38">
        <f t="shared" si="0"/>
        <v>0</v>
      </c>
      <c r="G20" s="26"/>
      <c r="H20" s="38">
        <f t="shared" si="1"/>
        <v>0</v>
      </c>
      <c r="I20" s="38">
        <f t="shared" si="2"/>
        <v>0</v>
      </c>
      <c r="J20" s="43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</row>
    <row r="21" spans="1:1008" x14ac:dyDescent="0.15">
      <c r="A21" s="45"/>
      <c r="B21" s="31" t="s">
        <v>19</v>
      </c>
      <c r="C21" s="1" t="s">
        <v>10</v>
      </c>
      <c r="D21" s="10">
        <v>11</v>
      </c>
      <c r="E21" s="25"/>
      <c r="F21" s="38">
        <f t="shared" si="0"/>
        <v>0</v>
      </c>
      <c r="G21" s="26"/>
      <c r="H21" s="38">
        <f t="shared" si="1"/>
        <v>0</v>
      </c>
      <c r="I21" s="38">
        <f t="shared" si="2"/>
        <v>0</v>
      </c>
      <c r="J21" s="43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</row>
    <row r="22" spans="1:1008" ht="165.75" x14ac:dyDescent="0.15">
      <c r="A22" s="32" t="s">
        <v>20</v>
      </c>
      <c r="B22" s="27" t="s">
        <v>50</v>
      </c>
      <c r="C22" s="1" t="s">
        <v>10</v>
      </c>
      <c r="D22" s="10">
        <v>6</v>
      </c>
      <c r="E22" s="25"/>
      <c r="F22" s="38">
        <f t="shared" si="0"/>
        <v>0</v>
      </c>
      <c r="G22" s="26"/>
      <c r="H22" s="38">
        <f t="shared" si="1"/>
        <v>0</v>
      </c>
      <c r="I22" s="38">
        <f t="shared" si="2"/>
        <v>0</v>
      </c>
      <c r="J22" s="30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</row>
    <row r="23" spans="1:1008" ht="165.75" x14ac:dyDescent="0.15">
      <c r="A23" s="32" t="s">
        <v>21</v>
      </c>
      <c r="B23" s="34" t="s">
        <v>51</v>
      </c>
      <c r="C23" s="1" t="s">
        <v>10</v>
      </c>
      <c r="D23" s="10">
        <v>4</v>
      </c>
      <c r="E23" s="25"/>
      <c r="F23" s="38">
        <f t="shared" si="0"/>
        <v>0</v>
      </c>
      <c r="G23" s="26"/>
      <c r="H23" s="38">
        <f t="shared" si="1"/>
        <v>0</v>
      </c>
      <c r="I23" s="38">
        <f t="shared" si="2"/>
        <v>0</v>
      </c>
      <c r="J23" s="30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</row>
    <row r="24" spans="1:1008" ht="191.25" x14ac:dyDescent="0.15">
      <c r="A24" s="45" t="s">
        <v>22</v>
      </c>
      <c r="B24" s="34" t="s">
        <v>54</v>
      </c>
      <c r="C24" s="1"/>
      <c r="D24" s="10"/>
      <c r="E24" s="11"/>
      <c r="F24" s="38"/>
      <c r="G24" s="12"/>
      <c r="H24" s="38"/>
      <c r="I24" s="38"/>
      <c r="J24" s="43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</row>
    <row r="25" spans="1:1008" x14ac:dyDescent="0.15">
      <c r="A25" s="45"/>
      <c r="B25" s="31" t="s">
        <v>23</v>
      </c>
      <c r="C25" s="1" t="s">
        <v>10</v>
      </c>
      <c r="D25" s="10">
        <v>6</v>
      </c>
      <c r="E25" s="25"/>
      <c r="F25" s="38">
        <f t="shared" si="0"/>
        <v>0</v>
      </c>
      <c r="G25" s="26"/>
      <c r="H25" s="38">
        <f t="shared" si="1"/>
        <v>0</v>
      </c>
      <c r="I25" s="38">
        <f t="shared" si="2"/>
        <v>0</v>
      </c>
      <c r="J25" s="43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</row>
    <row r="26" spans="1:1008" x14ac:dyDescent="0.15">
      <c r="A26" s="45"/>
      <c r="B26" s="31" t="s">
        <v>24</v>
      </c>
      <c r="C26" s="1" t="s">
        <v>10</v>
      </c>
      <c r="D26" s="10">
        <v>6</v>
      </c>
      <c r="E26" s="25"/>
      <c r="F26" s="38">
        <f t="shared" si="0"/>
        <v>0</v>
      </c>
      <c r="G26" s="26"/>
      <c r="H26" s="38">
        <f t="shared" si="1"/>
        <v>0</v>
      </c>
      <c r="I26" s="38">
        <f t="shared" si="2"/>
        <v>0</v>
      </c>
      <c r="J26" s="43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</row>
    <row r="27" spans="1:1008" ht="255" x14ac:dyDescent="0.15">
      <c r="A27" s="45" t="s">
        <v>25</v>
      </c>
      <c r="B27" s="34" t="s">
        <v>55</v>
      </c>
      <c r="C27" s="1"/>
      <c r="D27" s="10"/>
      <c r="E27" s="11"/>
      <c r="F27" s="38"/>
      <c r="G27" s="12"/>
      <c r="H27" s="38"/>
      <c r="I27" s="38"/>
      <c r="J27" s="43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</row>
    <row r="28" spans="1:1008" x14ac:dyDescent="0.15">
      <c r="A28" s="45"/>
      <c r="B28" s="31" t="s">
        <v>26</v>
      </c>
      <c r="C28" s="1" t="s">
        <v>10</v>
      </c>
      <c r="D28" s="10">
        <v>6</v>
      </c>
      <c r="E28" s="36"/>
      <c r="F28" s="38">
        <f t="shared" si="0"/>
        <v>0</v>
      </c>
      <c r="G28" s="26"/>
      <c r="H28" s="38">
        <f t="shared" si="1"/>
        <v>0</v>
      </c>
      <c r="I28" s="38">
        <f t="shared" si="2"/>
        <v>0</v>
      </c>
      <c r="J28" s="43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</row>
    <row r="29" spans="1:1008" x14ac:dyDescent="0.15">
      <c r="A29" s="45"/>
      <c r="B29" s="31" t="s">
        <v>27</v>
      </c>
      <c r="C29" s="1" t="s">
        <v>10</v>
      </c>
      <c r="D29" s="10">
        <v>12</v>
      </c>
      <c r="E29" s="25"/>
      <c r="F29" s="38">
        <f t="shared" si="0"/>
        <v>0</v>
      </c>
      <c r="G29" s="26"/>
      <c r="H29" s="38">
        <f t="shared" si="1"/>
        <v>0</v>
      </c>
      <c r="I29" s="38">
        <f t="shared" si="2"/>
        <v>0</v>
      </c>
      <c r="J29" s="43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</row>
    <row r="30" spans="1:1008" ht="297.75" customHeight="1" x14ac:dyDescent="0.15">
      <c r="A30" s="32" t="s">
        <v>28</v>
      </c>
      <c r="B30" s="34" t="s">
        <v>56</v>
      </c>
      <c r="C30" s="1"/>
      <c r="D30" s="10"/>
      <c r="E30" s="11"/>
      <c r="F30" s="38"/>
      <c r="G30" s="12"/>
      <c r="H30" s="38"/>
      <c r="I30" s="38"/>
      <c r="J30" s="43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</row>
    <row r="31" spans="1:1008" x14ac:dyDescent="0.15">
      <c r="A31" s="32"/>
      <c r="B31" s="31" t="s">
        <v>29</v>
      </c>
      <c r="C31" s="1" t="s">
        <v>10</v>
      </c>
      <c r="D31" s="10">
        <v>3</v>
      </c>
      <c r="E31" s="36"/>
      <c r="F31" s="38">
        <f t="shared" si="0"/>
        <v>0</v>
      </c>
      <c r="G31" s="26"/>
      <c r="H31" s="38">
        <f t="shared" si="1"/>
        <v>0</v>
      </c>
      <c r="I31" s="38">
        <f t="shared" si="2"/>
        <v>0</v>
      </c>
      <c r="J31" s="43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</row>
    <row r="32" spans="1:1008" x14ac:dyDescent="0.15">
      <c r="A32" s="32"/>
      <c r="B32" s="31" t="s">
        <v>30</v>
      </c>
      <c r="C32" s="1" t="s">
        <v>10</v>
      </c>
      <c r="D32" s="10">
        <v>3</v>
      </c>
      <c r="E32" s="25"/>
      <c r="F32" s="38">
        <f t="shared" si="0"/>
        <v>0</v>
      </c>
      <c r="G32" s="26"/>
      <c r="H32" s="38">
        <f t="shared" si="1"/>
        <v>0</v>
      </c>
      <c r="I32" s="38">
        <f t="shared" si="2"/>
        <v>0</v>
      </c>
      <c r="J32" s="43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</row>
    <row r="33" spans="1:1008" ht="306" x14ac:dyDescent="0.15">
      <c r="A33" s="32" t="s">
        <v>31</v>
      </c>
      <c r="B33" s="27" t="s">
        <v>57</v>
      </c>
      <c r="C33" s="1" t="s">
        <v>10</v>
      </c>
      <c r="D33" s="10">
        <v>2</v>
      </c>
      <c r="E33" s="25"/>
      <c r="F33" s="38">
        <f t="shared" si="0"/>
        <v>0</v>
      </c>
      <c r="G33" s="26"/>
      <c r="H33" s="38">
        <f t="shared" si="1"/>
        <v>0</v>
      </c>
      <c r="I33" s="38">
        <f t="shared" si="2"/>
        <v>0</v>
      </c>
      <c r="J33" s="30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</row>
    <row r="34" spans="1:1008" ht="242.25" x14ac:dyDescent="0.15">
      <c r="A34" s="32" t="s">
        <v>32</v>
      </c>
      <c r="B34" s="27" t="s">
        <v>58</v>
      </c>
      <c r="C34" s="1" t="s">
        <v>10</v>
      </c>
      <c r="D34" s="10">
        <v>2</v>
      </c>
      <c r="E34" s="25"/>
      <c r="F34" s="38">
        <f t="shared" si="0"/>
        <v>0</v>
      </c>
      <c r="G34" s="26"/>
      <c r="H34" s="38">
        <f t="shared" si="1"/>
        <v>0</v>
      </c>
      <c r="I34" s="38">
        <f t="shared" si="2"/>
        <v>0</v>
      </c>
      <c r="J34" s="30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</row>
    <row r="35" spans="1:1008" ht="318.75" x14ac:dyDescent="0.15">
      <c r="A35" s="32">
        <v>12</v>
      </c>
      <c r="B35" s="27" t="s">
        <v>59</v>
      </c>
      <c r="C35" s="1" t="s">
        <v>10</v>
      </c>
      <c r="D35" s="10">
        <v>1</v>
      </c>
      <c r="E35" s="25"/>
      <c r="F35" s="38">
        <f t="shared" si="0"/>
        <v>0</v>
      </c>
      <c r="G35" s="26"/>
      <c r="H35" s="38">
        <f t="shared" si="1"/>
        <v>0</v>
      </c>
      <c r="I35" s="38">
        <f t="shared" si="2"/>
        <v>0</v>
      </c>
      <c r="J35" s="30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</row>
    <row r="36" spans="1:1008" ht="280.5" x14ac:dyDescent="0.15">
      <c r="A36" s="32" t="s">
        <v>33</v>
      </c>
      <c r="B36" s="34" t="s">
        <v>60</v>
      </c>
      <c r="C36" s="1"/>
      <c r="D36" s="10"/>
      <c r="E36" s="11"/>
      <c r="F36" s="38"/>
      <c r="G36" s="12"/>
      <c r="H36" s="38"/>
      <c r="I36" s="38"/>
      <c r="J36" s="43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</row>
    <row r="37" spans="1:1008" x14ac:dyDescent="0.15">
      <c r="A37" s="32"/>
      <c r="B37" s="31" t="s">
        <v>16</v>
      </c>
      <c r="C37" s="1" t="s">
        <v>10</v>
      </c>
      <c r="D37" s="10">
        <v>5</v>
      </c>
      <c r="E37" s="25"/>
      <c r="F37" s="38">
        <f t="shared" si="0"/>
        <v>0</v>
      </c>
      <c r="G37" s="26"/>
      <c r="H37" s="38">
        <f t="shared" si="1"/>
        <v>0</v>
      </c>
      <c r="I37" s="38">
        <f t="shared" si="2"/>
        <v>0</v>
      </c>
      <c r="J37" s="43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</row>
    <row r="38" spans="1:1008" x14ac:dyDescent="0.15">
      <c r="A38" s="32"/>
      <c r="B38" s="31" t="s">
        <v>17</v>
      </c>
      <c r="C38" s="1" t="s">
        <v>10</v>
      </c>
      <c r="D38" s="10">
        <v>5</v>
      </c>
      <c r="E38" s="25"/>
      <c r="F38" s="38">
        <f t="shared" si="0"/>
        <v>0</v>
      </c>
      <c r="G38" s="26"/>
      <c r="H38" s="38">
        <f t="shared" si="1"/>
        <v>0</v>
      </c>
      <c r="I38" s="38">
        <f t="shared" si="2"/>
        <v>0</v>
      </c>
      <c r="J38" s="43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</row>
    <row r="39" spans="1:1008" x14ac:dyDescent="0.15">
      <c r="A39" s="32"/>
      <c r="B39" s="31" t="s">
        <v>18</v>
      </c>
      <c r="C39" s="1" t="s">
        <v>10</v>
      </c>
      <c r="D39" s="10">
        <v>5</v>
      </c>
      <c r="E39" s="25"/>
      <c r="F39" s="38">
        <f t="shared" si="0"/>
        <v>0</v>
      </c>
      <c r="G39" s="26"/>
      <c r="H39" s="38">
        <f t="shared" si="1"/>
        <v>0</v>
      </c>
      <c r="I39" s="38">
        <f t="shared" si="2"/>
        <v>0</v>
      </c>
      <c r="J39" s="43"/>
      <c r="ALJ39" s="9"/>
      <c r="ALK39" s="9"/>
      <c r="ALL39" s="9"/>
      <c r="ALM39" s="9"/>
      <c r="ALN39" s="9"/>
      <c r="ALO39" s="9"/>
      <c r="ALP39" s="9"/>
      <c r="ALQ39" s="9"/>
      <c r="ALR39" s="9"/>
      <c r="ALS39" s="9"/>
      <c r="ALT39" s="9"/>
    </row>
    <row r="40" spans="1:1008" x14ac:dyDescent="0.15">
      <c r="A40" s="32"/>
      <c r="B40" s="31" t="s">
        <v>34</v>
      </c>
      <c r="C40" s="1" t="s">
        <v>10</v>
      </c>
      <c r="D40" s="10">
        <v>5</v>
      </c>
      <c r="E40" s="25"/>
      <c r="F40" s="38">
        <f t="shared" si="0"/>
        <v>0</v>
      </c>
      <c r="G40" s="26"/>
      <c r="H40" s="38">
        <f t="shared" si="1"/>
        <v>0</v>
      </c>
      <c r="I40" s="38">
        <f t="shared" si="2"/>
        <v>0</v>
      </c>
      <c r="J40" s="43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</row>
    <row r="41" spans="1:1008" x14ac:dyDescent="0.15">
      <c r="A41" s="32"/>
      <c r="B41" s="31" t="s">
        <v>35</v>
      </c>
      <c r="C41" s="1" t="s">
        <v>10</v>
      </c>
      <c r="D41" s="10">
        <v>5</v>
      </c>
      <c r="E41" s="25"/>
      <c r="F41" s="38">
        <f t="shared" si="0"/>
        <v>0</v>
      </c>
      <c r="G41" s="26"/>
      <c r="H41" s="38">
        <f t="shared" si="1"/>
        <v>0</v>
      </c>
      <c r="I41" s="38">
        <f t="shared" si="2"/>
        <v>0</v>
      </c>
      <c r="J41" s="43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</row>
    <row r="42" spans="1:1008" x14ac:dyDescent="0.15">
      <c r="A42" s="32"/>
      <c r="B42" s="31" t="s">
        <v>36</v>
      </c>
      <c r="C42" s="1" t="s">
        <v>10</v>
      </c>
      <c r="D42" s="10">
        <v>5</v>
      </c>
      <c r="E42" s="25"/>
      <c r="F42" s="38">
        <f t="shared" si="0"/>
        <v>0</v>
      </c>
      <c r="G42" s="26"/>
      <c r="H42" s="38">
        <f t="shared" si="1"/>
        <v>0</v>
      </c>
      <c r="I42" s="38">
        <f t="shared" si="2"/>
        <v>0</v>
      </c>
      <c r="J42" s="43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</row>
    <row r="43" spans="1:1008" x14ac:dyDescent="0.15">
      <c r="A43" s="32"/>
      <c r="B43" s="31" t="s">
        <v>37</v>
      </c>
      <c r="C43" s="1" t="s">
        <v>10</v>
      </c>
      <c r="D43" s="10">
        <v>5</v>
      </c>
      <c r="E43" s="25"/>
      <c r="F43" s="38">
        <f t="shared" si="0"/>
        <v>0</v>
      </c>
      <c r="G43" s="26"/>
      <c r="H43" s="38">
        <f t="shared" si="1"/>
        <v>0</v>
      </c>
      <c r="I43" s="38">
        <f t="shared" si="2"/>
        <v>0</v>
      </c>
      <c r="J43" s="43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</row>
    <row r="44" spans="1:1008" x14ac:dyDescent="0.15">
      <c r="A44" s="32"/>
      <c r="B44" s="31" t="s">
        <v>38</v>
      </c>
      <c r="C44" s="1" t="s">
        <v>10</v>
      </c>
      <c r="D44" s="10">
        <v>1</v>
      </c>
      <c r="E44" s="25"/>
      <c r="F44" s="38">
        <f t="shared" si="0"/>
        <v>0</v>
      </c>
      <c r="G44" s="26"/>
      <c r="H44" s="38">
        <f t="shared" si="1"/>
        <v>0</v>
      </c>
      <c r="I44" s="38">
        <f t="shared" si="2"/>
        <v>0</v>
      </c>
      <c r="J44" s="43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</row>
    <row r="45" spans="1:1008" ht="25.5" x14ac:dyDescent="0.2">
      <c r="A45" s="2"/>
      <c r="B45" s="28"/>
      <c r="E45" s="37" t="s">
        <v>40</v>
      </c>
      <c r="F45" s="39">
        <f>SUM(F11:F44)</f>
        <v>0</v>
      </c>
      <c r="G45" s="37" t="s">
        <v>41</v>
      </c>
      <c r="H45" s="40">
        <f>SUM(H11:H44)</f>
        <v>0</v>
      </c>
      <c r="I45" s="41"/>
      <c r="J45" s="29"/>
      <c r="K45" s="4" t="s">
        <v>39</v>
      </c>
      <c r="ID45" s="5"/>
    </row>
  </sheetData>
  <mergeCells count="14">
    <mergeCell ref="A3:J3"/>
    <mergeCell ref="A1:J1"/>
    <mergeCell ref="A2:J2"/>
    <mergeCell ref="J36:J44"/>
    <mergeCell ref="A4:J7"/>
    <mergeCell ref="J24:J26"/>
    <mergeCell ref="A24:A26"/>
    <mergeCell ref="A27:A29"/>
    <mergeCell ref="J27:J29"/>
    <mergeCell ref="J30:J32"/>
    <mergeCell ref="J11:J14"/>
    <mergeCell ref="A11:A14"/>
    <mergeCell ref="J17:J21"/>
    <mergeCell ref="A17:A21"/>
  </mergeCells>
  <printOptions horizontalCentered="1"/>
  <pageMargins left="0.23622047244094491" right="0.23622047244094491" top="0.55118110236220474" bottom="0.15748031496062992" header="0" footer="0"/>
  <pageSetup paperSize="9" fitToHeight="0" orientation="landscape" r:id="rId1"/>
  <rowBreaks count="1" manualBreakCount="1">
    <brk id="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4</vt:lpstr>
      <vt:lpstr>'ZADANIE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146</cp:revision>
  <cp:lastPrinted>2023-08-08T08:32:45Z</cp:lastPrinted>
  <dcterms:created xsi:type="dcterms:W3CDTF">2019-02-04T11:59:38Z</dcterms:created>
  <dcterms:modified xsi:type="dcterms:W3CDTF">2023-08-08T08:32:59Z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