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580" firstSheet="2" activeTab="6"/>
  </bookViews>
  <sheets>
    <sheet name="część nr 1  hematologia" sheetId="1" r:id="rId1"/>
    <sheet name="część nr 2  odcz. chemiczne" sheetId="2" r:id="rId2"/>
    <sheet name="część  3 - sprzęt jednorazowy i" sheetId="3" r:id="rId3"/>
    <sheet name="część nr 4 koagulologia" sheetId="4" r:id="rId4"/>
    <sheet name="część nr 5 bakt - podłoża testy" sheetId="5" r:id="rId5"/>
    <sheet name="część nr 6 - krążki antybiotkow" sheetId="6" r:id="rId6"/>
    <sheet name="częśc 7 - BK" sheetId="7" r:id="rId7"/>
    <sheet name="część nr 8 jony" sheetId="8" r:id="rId8"/>
    <sheet name="część 9 - gazometr ABL9" sheetId="9" r:id="rId9"/>
    <sheet name="Arkusz11" sheetId="10" state="hidden" r:id="rId10"/>
  </sheets>
  <definedNames/>
  <calcPr fullCalcOnLoad="1"/>
</workbook>
</file>

<file path=xl/sharedStrings.xml><?xml version="1.0" encoding="utf-8"?>
<sst xmlns="http://schemas.openxmlformats.org/spreadsheetml/2006/main" count="630" uniqueCount="397">
  <si>
    <t xml:space="preserve">CZĘŚĆ NR 1      
Odczynniki hematologiczne do aparatu  MINDRAY BC 3600 </t>
  </si>
  <si>
    <t>Lp.</t>
  </si>
  <si>
    <t>Nazwa/postać/stężenie</t>
  </si>
  <si>
    <t>Opakowanie</t>
  </si>
  <si>
    <t xml:space="preserve">Ilość
opakowań </t>
  </si>
  <si>
    <t>Cena  jedn. netto</t>
  </si>
  <si>
    <t>Stawka VAT %</t>
  </si>
  <si>
    <t>Wartość netto</t>
  </si>
  <si>
    <t>Wartość 
brutto</t>
  </si>
  <si>
    <t xml:space="preserve">DILUENT </t>
  </si>
  <si>
    <t>1 opakowanie
= 20  l.</t>
  </si>
  <si>
    <t>LYSE</t>
  </si>
  <si>
    <t>1 opakowanie
= 0,5 l</t>
  </si>
  <si>
    <t>RINSE</t>
  </si>
  <si>
    <t>1 opakowanie
= 20 l</t>
  </si>
  <si>
    <t xml:space="preserve">PROBE CLEANSER </t>
  </si>
  <si>
    <t>1 op. 50  ml</t>
  </si>
  <si>
    <t xml:space="preserve">Krew kontrolna trzy poziomy N,L / - 18 parametrów </t>
  </si>
  <si>
    <t>1*2 fiolki po min. 2,5 ml</t>
  </si>
  <si>
    <t xml:space="preserve"> </t>
  </si>
  <si>
    <t>RAZEM</t>
  </si>
  <si>
    <t>UWAGI:</t>
  </si>
  <si>
    <t xml:space="preserve">Zamawiający wymaga dostarczenia oryginalnych odczynników do aparatu Mindray BC 3600  od autoryzowanego dystrybutora aby zapewnić warunki właściwej pracy aparatu. </t>
  </si>
  <si>
    <t>Każda partia dostarczonego asortymentu musi być odpowiednio oznakowana i zawierać:</t>
  </si>
  <si>
    <t>nazwę materiału</t>
  </si>
  <si>
    <t>nazwę producenta</t>
  </si>
  <si>
    <t>nr katalogowy nadany przez producenta</t>
  </si>
  <si>
    <t>datę ważności na każdym opakowaniu</t>
  </si>
  <si>
    <t>nr seryjny odczynnika ( LOT)</t>
  </si>
  <si>
    <t>certyfikat jakości ISO 13485</t>
  </si>
  <si>
    <t xml:space="preserve">krew kontrolna ma być zmetrykowana na analizatorze MINDRAY BC- 3600  przy wykorzystaniu oferowanych odczynników, </t>
  </si>
  <si>
    <t>krew kontrolna i odczynniki powinny zapewniać uzyskiwanie wysokiej jakości wyników,</t>
  </si>
  <si>
    <t>zamawiający wymaga dostarczenia aktualnych kart charakterystyk dla w/w odczynników</t>
  </si>
  <si>
    <t>Firma oferująca odczynniki powinna zapewnić jeden bezpłatny przegląd techniczny analizatora MINDRAY BC- 3600  w ciągu roku.</t>
  </si>
  <si>
    <t>CZĘŚĆ NR 2
Odczynniki chemiczne</t>
  </si>
  <si>
    <t>Nazwa</t>
  </si>
  <si>
    <t xml:space="preserve">Ilość
opakowań 
</t>
  </si>
  <si>
    <t>Cena  jedn. Netto zł</t>
  </si>
  <si>
    <t>Wartość netto zł</t>
  </si>
  <si>
    <t>Wartość 
brutto zł</t>
  </si>
  <si>
    <t>1.</t>
  </si>
  <si>
    <t>Aceton</t>
  </si>
  <si>
    <t>maks. 1 litr</t>
  </si>
  <si>
    <t>2.</t>
  </si>
  <si>
    <t>Ksylen</t>
  </si>
  <si>
    <t>3.</t>
  </si>
  <si>
    <t>Eozyna żółtawa granulk</t>
  </si>
  <si>
    <t>maks. 100 g</t>
  </si>
  <si>
    <t>4.</t>
  </si>
  <si>
    <t>Zieleń malachitowa</t>
  </si>
  <si>
    <t>5.</t>
  </si>
  <si>
    <t>Fuksyna zasadowa</t>
  </si>
  <si>
    <t>6.</t>
  </si>
  <si>
    <t>Błękit metylenowy</t>
  </si>
  <si>
    <t>7.</t>
  </si>
  <si>
    <t>KOH- czda</t>
  </si>
  <si>
    <t>Maks. 1 kg</t>
  </si>
  <si>
    <t>8.</t>
  </si>
  <si>
    <t>NaOH -czda</t>
  </si>
  <si>
    <t>9.</t>
  </si>
  <si>
    <t>Gliceryna bezwodna - litry</t>
  </si>
  <si>
    <t>10.</t>
  </si>
  <si>
    <t xml:space="preserve">Parafina ciekła </t>
  </si>
  <si>
    <t>11.</t>
  </si>
  <si>
    <t>Siarczan glinu-potasu ( 12 hydrat)</t>
  </si>
  <si>
    <t>12.</t>
  </si>
  <si>
    <t>Siarczan magnezowy ( 7 hydrat)</t>
  </si>
  <si>
    <t>Maks. 100 g</t>
  </si>
  <si>
    <t>13.</t>
  </si>
  <si>
    <t>Kwas cytrynowy ( 1 hydrat)</t>
  </si>
  <si>
    <t>14.</t>
  </si>
  <si>
    <t>Kwas 5- sulfosalicylowy ( 2 hydrat)</t>
  </si>
  <si>
    <t>15.</t>
  </si>
  <si>
    <t>Kwas solny</t>
  </si>
  <si>
    <t>Maks 1 litr</t>
  </si>
  <si>
    <t>16.</t>
  </si>
  <si>
    <t xml:space="preserve">Sodu L-glutaminian 1 hydrat </t>
  </si>
  <si>
    <t>17.</t>
  </si>
  <si>
    <t>Potasu difosforan</t>
  </si>
  <si>
    <t>18.</t>
  </si>
  <si>
    <t>Cytrynian magnezowy</t>
  </si>
  <si>
    <t>Maks. 250 g</t>
  </si>
  <si>
    <t>19.</t>
  </si>
  <si>
    <t>Fenol</t>
  </si>
  <si>
    <t>20.</t>
  </si>
  <si>
    <t>Balsam kanadyjski</t>
  </si>
  <si>
    <t>Maks. 0,5</t>
  </si>
  <si>
    <t>21.</t>
  </si>
  <si>
    <t>Paski ph 6,2-8,4</t>
  </si>
  <si>
    <t>22.</t>
  </si>
  <si>
    <t>N-acetylo L- cysteina</t>
  </si>
  <si>
    <t>25  g</t>
  </si>
  <si>
    <t>23.</t>
  </si>
  <si>
    <t>utrwalacz preparatów cytologicznych</t>
  </si>
  <si>
    <t>Max 200 ml</t>
  </si>
  <si>
    <t>24.</t>
  </si>
  <si>
    <t>DPX</t>
  </si>
  <si>
    <t>100 ml</t>
  </si>
  <si>
    <t>25.</t>
  </si>
  <si>
    <t>Sodu cytrynian cz.d.a.</t>
  </si>
  <si>
    <t>Max 100 g</t>
  </si>
  <si>
    <t>26.</t>
  </si>
  <si>
    <t>Zestaw do barwienia metodą Grama – Gram kolor ( mały zestaw)</t>
  </si>
  <si>
    <t>4x250 ml</t>
  </si>
  <si>
    <t>27.</t>
  </si>
  <si>
    <t>Barwnik Giemsy  ( 500 ml)</t>
  </si>
  <si>
    <t>500 ml</t>
  </si>
  <si>
    <t>28.</t>
  </si>
  <si>
    <t>Barwnik May – Grunwalda ( 500 ml)</t>
  </si>
  <si>
    <t>29.</t>
  </si>
  <si>
    <t>Hematoksylina  - proszek</t>
  </si>
  <si>
    <t>10 gr</t>
  </si>
  <si>
    <t>30.</t>
  </si>
  <si>
    <t xml:space="preserve">Sodu jodan </t>
  </si>
  <si>
    <t xml:space="preserve">100 gr </t>
  </si>
  <si>
    <t>31.</t>
  </si>
  <si>
    <t>Hematoksylina wg Mayera  roztwór  
nr kat. 2060.2</t>
  </si>
  <si>
    <t>1 litr</t>
  </si>
  <si>
    <t>32.</t>
  </si>
  <si>
    <t>1% roztwór eozyny rozpuszczalnej w wodzie</t>
  </si>
  <si>
    <t>do każdej partii powinno być dołączone świadectwo kontroli jakości.</t>
  </si>
  <si>
    <t>Część nr 3 - Drobny sprzęt i szkło laboratoryjne</t>
  </si>
  <si>
    <t xml:space="preserve">Ilość
 sztuk 
</t>
  </si>
  <si>
    <t>Zlewki szklane niskie – 400 ml</t>
  </si>
  <si>
    <t>Szt.</t>
  </si>
  <si>
    <t>Zlewki szklane niskie – 600 ml</t>
  </si>
  <si>
    <t>Cylindry szklane – 50 ml</t>
  </si>
  <si>
    <t>szt</t>
  </si>
  <si>
    <t>Cylindry szklane – 100 ml</t>
  </si>
  <si>
    <t xml:space="preserve">Lejki szklane o średnicy 100 mm </t>
  </si>
  <si>
    <t>Szt</t>
  </si>
  <si>
    <t xml:space="preserve">Probówki wirówkowe, plastikowe, stożkowe z polistyrenu PS , ze znacznikami pojemności 10 ml </t>
  </si>
  <si>
    <t xml:space="preserve">Szkiełka mikroskopowe podstawowe wymiary 76x26mm, gr.1,0-1,2 mm, krawędzie cięte, z obustronnym matowym polem opisu
</t>
  </si>
  <si>
    <t>Max 50 szt.</t>
  </si>
  <si>
    <t>Szkiełka mikroskopowe podstawowe o wymiarach 76x26 mm,gr.1,0-1,2 mm, krawędzie cięte, bez pola do opisu</t>
  </si>
  <si>
    <t>szkiełka mikroskopowe podstawowe o wymiarach76x26 mm, gr 2 mm, krawędzie cięte, gładkie</t>
  </si>
  <si>
    <t>50 szt</t>
  </si>
  <si>
    <t>Szkiełka mikroskopowe nakrywkowe 24 x 60 mm gr 0,15-0,2mm</t>
  </si>
  <si>
    <t>Max 1000</t>
  </si>
  <si>
    <t>Szkiełka  mikroskopowe nakrywkowe 22x22 mm, gr.0,15-0,2 mm</t>
  </si>
  <si>
    <t>Max 100 szt.</t>
  </si>
  <si>
    <t>Ezy do posiewów mikrobiologicznych o poj.  1 mikrolitr, pakowane sterylnie po 20 szt w torebce foliowej  z zamknięciem strunowym, długości 200 mm</t>
  </si>
  <si>
    <t>op max 1000 szt</t>
  </si>
  <si>
    <t>Ezy do posiewów mikrobiologicznych o poj.  10 mikrolitrów, pakowane sterylnie po 20 szt w torebce foliowej z zamknięciem strunowym, długości 200 mm</t>
  </si>
  <si>
    <t>op max. 1000 szt</t>
  </si>
  <si>
    <t>Pipetki serologiczne z długą szyjką o poj. Użytkowej 1 ml i całkowitej 4 ml, dł 150 mm, z podziałką, w pudełku kartonowym z dozownikiem</t>
  </si>
  <si>
    <t>Probówki plastikowe okrągłodenne bez korka 11 ml 16 x 100, probówki z polistyrenu</t>
  </si>
  <si>
    <t xml:space="preserve"> Korki zatyczkowe z tworzywa  do probówek o śr.16 mm, białe</t>
  </si>
  <si>
    <t>Wymazówki bakteriologiczne z  tworzywa o śr. 2,5 mm i dł. -150 mm, z główką z bawełny o śr. -5 mm , sterylizowane radiacyjnie, pakowane indywidualnie, w pudełku kartonowym</t>
  </si>
  <si>
    <t>Wymazówki bakteriologiczne z   tworzywa o dł 165 mm,  z podłożem typu STUARD w probówce transportowej, z główką z wiskozy o śr. -5 mm , sterylizowane radiacyjnie, pakowane w blistry w pudełku kartonowym.</t>
  </si>
  <si>
    <t>Płytki Petriego aseptyczne z wentylacją o śr. 90 mm o wysokości 16 mm</t>
  </si>
  <si>
    <t>Kasetki do przechowywania preparatów mikroskopowych na 100 preparatów</t>
  </si>
  <si>
    <t>Probówki szklane o wymiarach  śr 15-16 mm , dł 150mm, o poj. 20 ml. Okrągłodenne,</t>
  </si>
  <si>
    <t>Szczotki do probówek lab.o śr.do 15 mm, dł. nie mniejszej niż 28 cm z bawełnianym końcem</t>
  </si>
  <si>
    <t xml:space="preserve">Sączki bibułowe, jakościowe o sr – 15 cm </t>
  </si>
  <si>
    <t>op- 100 szt</t>
  </si>
  <si>
    <t>Pipety  wielomiarowe, plastikowe, sterylne,poj. 25 ml,  z podziałką 0,2 ml, pakowane indywidualnie</t>
  </si>
  <si>
    <t>Pojemniki o poj. 1000 ml z HDPE z zakręcanym wieczkiem</t>
  </si>
  <si>
    <t>kolba stożkowa Erlenmeyera, skalowana ze szkła  o poj. 500 ml z szeroką szyjką</t>
  </si>
  <si>
    <t xml:space="preserve">Probówki  o poj. 3 ml, 12 x55, okrągłodenne z PS z korkami </t>
  </si>
  <si>
    <t>Probówki sterylne o poj. 11 ml  pakowane po 5 szt z korkami</t>
  </si>
  <si>
    <t xml:space="preserve">Razem </t>
  </si>
  <si>
    <t>do każdej partii wyrobów medycznych, sterylnych powinno być dołączone świadectwo kontroli jakości</t>
  </si>
  <si>
    <t>Część nr 4 - Koaguologia odczynniki i materiały zużywalne, przystosowane do pomiarów na koagulometrze  TYPU CC 4000  z możliwością oznaczania poziomu D-DIMERÓW</t>
  </si>
  <si>
    <t xml:space="preserve">Ilość
</t>
  </si>
  <si>
    <t>D-dimery 
zestaw do ilościowego ozn. D -dimerów w osoczu, odczynniki gotowe do użycia, co najmniej na 100 oznaczeń</t>
  </si>
  <si>
    <t xml:space="preserve"> Zestaw/ sztuka</t>
  </si>
  <si>
    <t>D – dimery    kontrola N</t>
  </si>
  <si>
    <t>1 x 1 ml</t>
  </si>
  <si>
    <t>D – dimery    kontrola H</t>
  </si>
  <si>
    <t>APTT – odczynnik ciekły  i chlorek wapnia w zestawie , stabilne co najmniej 30 dni od otwarcia</t>
  </si>
  <si>
    <t xml:space="preserve"> Max 10 ml</t>
  </si>
  <si>
    <t>PT – odczynnik do oznaczania czasu protrombinowego , stabilny co najmniej 30 dni od otwarcia</t>
  </si>
  <si>
    <t>Max 10 ml</t>
  </si>
  <si>
    <t>Surowice kontrolne  L</t>
  </si>
  <si>
    <t xml:space="preserve">szt </t>
  </si>
  <si>
    <t>Surowice kontrolne H</t>
  </si>
  <si>
    <t>Surowice kontrolne N</t>
  </si>
  <si>
    <t>Kalibrator  do APTT i PT</t>
  </si>
  <si>
    <t>Kuwety pomiarowe</t>
  </si>
  <si>
    <t>1op – 500 szt</t>
  </si>
  <si>
    <t>Kalibrator do D- dimerów,</t>
  </si>
  <si>
    <t>razem</t>
  </si>
  <si>
    <t>Odczynniki po rozpuszczeniu powinny się oznaczać długą trwałością, co najmniej 20 - 30 dni.</t>
  </si>
  <si>
    <t xml:space="preserve">Odczynniki powinny posiadać karty charakterystyki. </t>
  </si>
  <si>
    <t>Zamawiający wymaga od firmy oferującej odczynniki bezpłatnego przeglądu technicznego aparatu CC 4000</t>
  </si>
  <si>
    <t>kalibrator i  kontrole do D-dimerów muszą być kompatybilne z zestawem do oznaczania poziomu DD w osoczu.</t>
  </si>
  <si>
    <t>CZĘŚĆ NR  5 BAKTERIOLOGIA: Podłoża. Testy identyfikacyjne,  krążki diagnostyczne</t>
  </si>
  <si>
    <t>Testy do identyfikacji bakterii z rodz. Enterobacteriacae
w oparciu o reakcje biochemiczne, max do 20 reakcji-krótki szereg</t>
  </si>
  <si>
    <t>Op (max  60 ozn)</t>
  </si>
  <si>
    <t>Testy do identyfikacji bakterii Gram ujemnych w oparciu o  reakcje biochemiczne</t>
  </si>
  <si>
    <t>Op ( max 40 ozn )</t>
  </si>
  <si>
    <t>Testy do identyfikacji bakterii Gram dodatnich, różnicujace głównie gatunki :staphylococcus, streptococcus, enterococcus w oparciu o reakcje biochemiczne</t>
  </si>
  <si>
    <t>Op ( max 40 ozn)</t>
  </si>
  <si>
    <t xml:space="preserve">Testy do identyfikacji bakterii z rodz. Enterotococcus w oparciu o podstawowe reakcje biochemiczne max 10 w oparciu o reakcje biochemiczne, wraz z  i porównawczą skalą barw w zestawie </t>
  </si>
  <si>
    <t>Op ( max 60 ozn )</t>
  </si>
  <si>
    <t>Paski do wykrwania oksydazy – OXI</t>
  </si>
  <si>
    <t xml:space="preserve"> OP- 50 oznaczeń</t>
  </si>
  <si>
    <t>PYR – STRIP</t>
  </si>
  <si>
    <t>OP – 50 szt</t>
  </si>
  <si>
    <t>PYR -reagent</t>
  </si>
  <si>
    <t xml:space="preserve"> OP- 20 ml</t>
  </si>
  <si>
    <t>VP – STRIP</t>
  </si>
  <si>
    <t>VP- reagent</t>
  </si>
  <si>
    <t xml:space="preserve"> OP – 20 ml</t>
  </si>
  <si>
    <t>INDOL – reagent</t>
  </si>
  <si>
    <t>PHE – reagent</t>
  </si>
  <si>
    <t>OP- 20 ml</t>
  </si>
  <si>
    <t>PHS- -reagent</t>
  </si>
  <si>
    <t>OP – 20 ml</t>
  </si>
  <si>
    <t xml:space="preserve">NIT – reagent </t>
  </si>
  <si>
    <t>DMACA – reagent</t>
  </si>
  <si>
    <t xml:space="preserve">OP </t>
  </si>
  <si>
    <t>ZN – proszek</t>
  </si>
  <si>
    <t>op</t>
  </si>
  <si>
    <t xml:space="preserve">Krążki diagnostyczne  Bacitracin 10UI </t>
  </si>
  <si>
    <t>1 x 50 krążków</t>
  </si>
  <si>
    <t>Krążki diagnostyczne X do różnicowania  pał. Haemophilus</t>
  </si>
  <si>
    <t>Krążki diagnostyczne V do różnicowania  pał. Haemophilus</t>
  </si>
  <si>
    <t>Krążki diagnostyczne X+V do różnicowania pał. Haemophilus</t>
  </si>
  <si>
    <t>1 x 50  krążków</t>
  </si>
  <si>
    <t xml:space="preserve">Krążki diagnostyczne Novobiocin do różnicowania koagulazo-ujemnych gronkowców </t>
  </si>
  <si>
    <t>1x x50 krążków</t>
  </si>
  <si>
    <t>Krążki diagnostyczne  Bacitracin S - do identyfikacji paciorkowców z grupy A</t>
  </si>
  <si>
    <t>Krążki diagnostyczne Optochin - do identyfikacji Streptococcus pneumoniae</t>
  </si>
  <si>
    <t>Testy paskowe  lub krążkowe do wykrywania beta – laktamazy bakteryjnej</t>
  </si>
  <si>
    <t>1 x 50 pasków</t>
  </si>
  <si>
    <t xml:space="preserve">Paski diagnostyczne lub krążki  dla identyfikacji pał. Moraxella
</t>
  </si>
  <si>
    <t>1 x 50 szt</t>
  </si>
  <si>
    <t xml:space="preserve">Krążki diagnostyczne do różnicowania Enterococcus faecium i E.fecalis. </t>
  </si>
  <si>
    <t xml:space="preserve"> 1 x- 30 krążków</t>
  </si>
  <si>
    <t xml:space="preserve">Odczynniki do wykrywania karbapenemaz klasy A, B i D u Enterobacteriaceae i Pseudomonas spp.-  test Carba </t>
  </si>
  <si>
    <t>op x 5 szt</t>
  </si>
  <si>
    <t>Testy kasetkowe immunochromatograficzne do jednoczesnego wykrywania i różnicowania 5 klas karbapemenaz (KPC,OXA,VIM,IMP,NDM)</t>
  </si>
  <si>
    <t>1 op- 20 szt</t>
  </si>
  <si>
    <t>Podłoże krwawe - agar Columbia z dodatkiem 5% krwi baraniej do hodowli mikroorganizmów o wysokich wymaganiach odżywczych, śr. płytki 90 mm, pakowane po 10 szt</t>
  </si>
  <si>
    <t>10 szt/op</t>
  </si>
  <si>
    <t>Podłoże do hodowli i wstępnej identyfikacji  grzybów z rodz. Candida co najmniej  do gat. albicans, tropicalis, krusei, glabrata, auris   na płytkach pakowane po 10 szt</t>
  </si>
  <si>
    <t>Podłoże czekoladowe, wybiórcze  z bacytracyną do izolacji pałeczek z rodz, Haemphilus na gotowych płytkach, pakowane po 10 szt</t>
  </si>
  <si>
    <t>Osocze królicze  liofilizowane do wykrywania koagulazy max 5 ml</t>
  </si>
  <si>
    <t>Podłoże płynne do manualnego posiewu krwi w warunkach tlenowych obj. 50 ml</t>
  </si>
  <si>
    <t>Podłoże płynne do manualnego posiewu krwi w warunkach beztlenowych – 50 ml</t>
  </si>
  <si>
    <t>Chrom agar ESBL płytki pakowane po 10 szt ,</t>
  </si>
  <si>
    <t xml:space="preserve">10szt/op </t>
  </si>
  <si>
    <t>Chrom agar KPC – płytki pakowane po 10 szt,</t>
  </si>
  <si>
    <t>Chrom agar Staph. aureus, płytki wybiorcze, śr. 90 mm, pakowane po 10 szt</t>
  </si>
  <si>
    <t xml:space="preserve"> 10 szt/op</t>
  </si>
  <si>
    <t>Chrom agar, do ilościowej oceny i wstępnej identyfikacji pałeczek z rodz. Enterobacteriacae, pakowane po 10 szt.</t>
  </si>
  <si>
    <t xml:space="preserve">Chemiczny wskaźnik kontroli sterylizacji w autoklawie, test paskowy </t>
  </si>
  <si>
    <t>100 szt</t>
  </si>
  <si>
    <t>BHI bulion, puder</t>
  </si>
  <si>
    <t>500 gr</t>
  </si>
  <si>
    <t>Agar Muller Hinton puder do badania lekowrażliwości na antybiotyki i sulfonamidy zgodnie z zaleceniami EUCAST</t>
  </si>
  <si>
    <t>Mueller Hinton agar płytki  z krwią końską – 5% + 20 mg NAD, 10 szt</t>
  </si>
  <si>
    <t>MACCONKEY AGAR  płytki z fioletem krystalicznym , 10 szt</t>
  </si>
  <si>
    <t>Mueller – Hinton   II, agar, płytki do abtybiogramów -zgodnie z EUCAS, 10 szt</t>
  </si>
  <si>
    <t>Kwas boronowy do wykrywania mech.KPC, 2 ml</t>
  </si>
  <si>
    <t>EDTA do wykrywania mech.MBL, 2 ml</t>
  </si>
  <si>
    <t>płytki odciskowe do wykrywania i oznaczania liczby  bakterii  na powierzchniach płaskich pakowane po 10 szt + metodyka wykonania badania.</t>
  </si>
  <si>
    <t>Manualne testy z możliwością wizualnego odczytu i  identyfikacji przy pomocy otwartego , programu komputerowego z możliwością   poszerzenia o dodatkowe testy.</t>
  </si>
  <si>
    <t>Testy z poz. 1-4  powinny pochodzić od jednego producenta.</t>
  </si>
  <si>
    <t xml:space="preserve">Terminy ważności podłoży na płytkach: min. 5-6 tygodni dla pożywek zawierających krew, min.6-8 tygodni dla pozostałych pożywek. Do oferty dołączyć wykaz terminów ważności pożywek. Nadruk na płytce musi być czytelny, znajdować się na spodzie płytki i zawierać nazwę pożywki, nr serii, datę ważności.  </t>
  </si>
  <si>
    <t>Na okres trwania umowy oferent zapewni oprogramowanie komputerowe służące do odczytu testów identyfikacyjnych.</t>
  </si>
  <si>
    <t>Testy do pojedynczego indywidualnego wykorzystania lub na dzielonych płytkach,  testy powinny posiadać certyfikat ISO 9001 oraz 13485.</t>
  </si>
  <si>
    <t>Testy z poz. 7 -9  powinny pochodzić od jednego producenta.</t>
  </si>
  <si>
    <t>Producent podłoży musi posiadać certyfikat ISO 13845 i ISO 9001, deklaracje zgodności</t>
  </si>
  <si>
    <t xml:space="preserve">Do każdej dostawy musi być dołączone ( lub dostępne na stronie internetowej ) świadectwo kontroli jakości podłoża, które powinno zawierać:nazwę producenta, nazwę produktu, nr serii,datę ważności, ogólną charakterystykę pożywki: kolor,pH, kontrola jałowości, wzrostu, charakterystykę mikrobiologiczną: wykaz szczepów kontrolnych z kolekcji ATCC. </t>
  </si>
  <si>
    <t>Podłoża do hodowli prątków gruźlicy muszą posiadać świadectwo kontroli wydane przez IGICHP w Warszawie, termin przydatności do użycia min. 3 miesiące,</t>
  </si>
  <si>
    <t xml:space="preserve">Dla pożywki Mueller Hinton certyfikat powinien zawierać kontrolę stabilności pożywki z uzyskanymi wynikami dla poszczególnych szczepów i krążków antybiotykowych. </t>
  </si>
  <si>
    <r>
      <rPr>
        <sz val="10"/>
        <rFont val="Arial"/>
        <family val="2"/>
      </rPr>
      <t xml:space="preserve">Dostawca ma obowiązek dostarczyć płytki i pozostałe produkty  bez uszkodzeń mechanicznych.   </t>
    </r>
    <r>
      <rPr>
        <sz val="12"/>
        <rFont val="Times New Roman"/>
        <family val="1"/>
      </rPr>
      <t xml:space="preserve"> </t>
    </r>
  </si>
  <si>
    <t>CZĘŚĆ NR 6  KRĄŻKI, PASKI MIC, SZCZEPY WZORCOWE</t>
  </si>
  <si>
    <t xml:space="preserve">Cena  jedn. netto </t>
  </si>
  <si>
    <t xml:space="preserve">Wartość netto </t>
  </si>
  <si>
    <r>
      <rPr>
        <sz val="11"/>
        <rFont val="Times New Roman"/>
        <family val="1"/>
      </rPr>
      <t>Wartość 
brutto</t>
    </r>
    <r>
      <rPr>
        <sz val="10"/>
        <rFont val="Times New Roman"/>
        <family val="1"/>
      </rPr>
      <t xml:space="preserve"> </t>
    </r>
  </si>
  <si>
    <t>Ampicylina  10</t>
  </si>
  <si>
    <t>Ampicylina 2</t>
  </si>
  <si>
    <t>Augmentin  30</t>
  </si>
  <si>
    <t>Ampi- sulbactam 10/10</t>
  </si>
  <si>
    <t>1x 50 krążków</t>
  </si>
  <si>
    <t xml:space="preserve"> Amikacyna 30</t>
  </si>
  <si>
    <t>Aztreonam 30</t>
  </si>
  <si>
    <t>Ceftolozan – tazobaktam 30-10</t>
  </si>
  <si>
    <t>Ceftriakson 30</t>
  </si>
  <si>
    <t>Cefoksytyna  30</t>
  </si>
  <si>
    <t>Cefotaksym 5</t>
  </si>
  <si>
    <t>Ceftazydym +awibaktam 10-4</t>
  </si>
  <si>
    <t>Ceftazydym 10</t>
  </si>
  <si>
    <t>Cefuroksym 30</t>
  </si>
  <si>
    <t>Cefepim 30</t>
  </si>
  <si>
    <t xml:space="preserve">Cefpodoksym 10 </t>
  </si>
  <si>
    <t>1 x 50 krążków,</t>
  </si>
  <si>
    <t>Ciprofloksacyna 5</t>
  </si>
  <si>
    <t>Levofloksacyna 5</t>
  </si>
  <si>
    <t>Dalfopristyna/Quinupris. 15</t>
  </si>
  <si>
    <t>Tetracyklina 30</t>
  </si>
  <si>
    <t>Doksycyklina 30</t>
  </si>
  <si>
    <t>Erytromycyna 15</t>
  </si>
  <si>
    <t>Klindamycyna 2</t>
  </si>
  <si>
    <t>Gentamycyna 10</t>
  </si>
  <si>
    <t>Gentamycyna 30</t>
  </si>
  <si>
    <t>Tigecyklina 15</t>
  </si>
  <si>
    <t>Kwas fusydowy 10</t>
  </si>
  <si>
    <t>Meropenem 10</t>
  </si>
  <si>
    <t>Imipenem 10</t>
  </si>
  <si>
    <t>Ertapenem 10</t>
  </si>
  <si>
    <t>Doripenem 10</t>
  </si>
  <si>
    <t>Kwas nalidyksowy 30</t>
  </si>
  <si>
    <t>Nitrofurantoina 100</t>
  </si>
  <si>
    <t>Norfloksacyna 10</t>
  </si>
  <si>
    <t>Oxacylina 1</t>
  </si>
  <si>
    <t>Penicylina G 1U</t>
  </si>
  <si>
    <t>Penicylina V</t>
  </si>
  <si>
    <t>Ryfampicyna 5</t>
  </si>
  <si>
    <t>Tikarcylina 75</t>
  </si>
  <si>
    <t>Tikarcylina + kw.klaw. 75/10</t>
  </si>
  <si>
    <t>Piperacylina 30</t>
  </si>
  <si>
    <t>Teikoplanina 30</t>
  </si>
  <si>
    <t>Chloramfenikol 30</t>
  </si>
  <si>
    <t>Tobramycyma 10</t>
  </si>
  <si>
    <t xml:space="preserve"> Kotrimazol SXT(1,25/23,75)</t>
  </si>
  <si>
    <t>Linezolid 10</t>
  </si>
  <si>
    <t>Streptomycyna 300</t>
  </si>
  <si>
    <t>Streptomycyna 10</t>
  </si>
  <si>
    <t xml:space="preserve">Vankomycyna 5 </t>
  </si>
  <si>
    <t>Piperacylina+tazobac.30/6</t>
  </si>
  <si>
    <t>Trimetoprim 5</t>
  </si>
  <si>
    <t xml:space="preserve"> Mupirocyna 200</t>
  </si>
  <si>
    <t xml:space="preserve">Paski testu określające MIC 
Penicyliny benzylowa
</t>
  </si>
  <si>
    <t>1 x 10 pasków</t>
  </si>
  <si>
    <t>Paski testu określające MIC 
cefotaksymu</t>
  </si>
  <si>
    <t xml:space="preserve">Paski testu określające MIC Vankomycyny </t>
  </si>
  <si>
    <t xml:space="preserve">Paski testu określające MIC Teikoplaniny </t>
  </si>
  <si>
    <t xml:space="preserve">Paski testu określające MIC Tigecykliny </t>
  </si>
  <si>
    <t xml:space="preserve">Paski testu określające MIC Kolistyny </t>
  </si>
  <si>
    <t>Paski testu określające MIC Gentamycyny</t>
  </si>
  <si>
    <t xml:space="preserve">Paski testu określające MIC Imipenemu </t>
  </si>
  <si>
    <t>Paski testu określające MIC Meropenemu</t>
  </si>
  <si>
    <t>Paski wykrywające MBL ( imp + imp/ inhibitor)</t>
  </si>
  <si>
    <t>Szczep wzorcowy Haemophilus influenzae   ATCC 49766</t>
  </si>
  <si>
    <t>Szczep wzorcowy Streptococcus pneumoniae  ATCC 49619</t>
  </si>
  <si>
    <t>Szczep wzorcowy Pseudomonas aeruginosa ATCC 27853</t>
  </si>
  <si>
    <t>Szczep wzorcowy Klebsiella pneumoniae 700603</t>
  </si>
  <si>
    <t>Razem</t>
  </si>
  <si>
    <t xml:space="preserve">Krążki antybiotykowe powinny posiadać termin ważności min. 2 lata i pochodzić od jednego producenta. </t>
  </si>
  <si>
    <t xml:space="preserve">Każda fiolka musi posiadać etykietę z nazwą antybiotyku, jego stężeniem, datą ważności i nr serii. </t>
  </si>
  <si>
    <t>Na każdym pojedynczym krążku musi widnieć jego symbol i stężenie .</t>
  </si>
  <si>
    <t xml:space="preserve"> Do każdej dostawy musi być dołączone świadectwo kontroli na krążki antybiotykowe ( lub dostępne na stronie internetowej), które powinno zawierać:nazwę producenta, nazwę antybiotyku, stężenie, nr serii, datę ważności, kontrolę stężenia antybiotyku na krążku, kontrolę na szczepach wzorcowych wraz ze strefami.</t>
  </si>
  <si>
    <t xml:space="preserve">Każdy krążek musi zawierać międzynarodowe niezmieniające się oznaczenie i stężenie antybiotyku zgodnie z zaleceniami EUCAST. </t>
  </si>
  <si>
    <t xml:space="preserve">Paski z gradientem antybiotyku muszą być pakowane  po 10 sztuk, hermetycznie z pochłaniaczem wilgoci.. </t>
  </si>
  <si>
    <t>szczepy wzorcowe do kontroli jakości powinny pochodzić  I  - pasażu, w postaci liofilizowanych krążków, gotowych do użycia</t>
  </si>
  <si>
    <t xml:space="preserve"> Nazwa/postać/stężenie          </t>
  </si>
  <si>
    <t>Ilość
SZT</t>
  </si>
  <si>
    <t>Stawka Vat %</t>
  </si>
  <si>
    <t>Wartość brutto</t>
  </si>
  <si>
    <t>Probówki z podłożem płynnym do hodowli prątków gruźlicy, wykonane z tworzywa, zakręca kompatybilne z oferowanym aparatem.</t>
  </si>
  <si>
    <t>OP=100 SZT.</t>
  </si>
  <si>
    <t>Zestaw dodatków : suplement wzbogacający podłoże  hodowlane i hamujący wzrost  innych drobnoustrojów  </t>
  </si>
  <si>
    <t>Op= 100 tes</t>
  </si>
  <si>
    <t>zestaw do oznaczania lekowrażliwości prątków metodą automatyczną, kompatybilny z oferowanym aparatem, zawierający liofilizowany antybiotyk: streptomycyna, izoniazyd, ryfampicyna, etambutol  i czynniki wzbogacające</t>
  </si>
  <si>
    <t>Op= 40 tes</t>
  </si>
  <si>
    <t>Test do identyfikacji Mycobacterium z hodowli na podłożu płynnym</t>
  </si>
  <si>
    <t>25 tes.</t>
  </si>
  <si>
    <t xml:space="preserve">Kalibratory  </t>
  </si>
  <si>
    <t>Op = 50 testów</t>
  </si>
  <si>
    <t xml:space="preserve">Czynsz  dzierżawny </t>
  </si>
  <si>
    <t>dzierżawa</t>
  </si>
  <si>
    <r>
      <rPr>
        <sz val="10"/>
        <rFont val="Arial"/>
        <family val="2"/>
      </rPr>
      <t>Na czas  trwania umowy oferujący zapewnia dzierżawę systemu  do hodowli prątków gruźlicy wraz z odpowiednim wyposażeniem. System powinien  zapewniać  ciągłe monitorowanie  próbek  z sygnalizacją wykrycia próbek dodatnich. System powinien posiadać możliwość wykonywania badań lekowrażliwości prątków na leki.  Aparat nastołowy na max 320 próbek. Próbki opracowywane metodą NALC – NAOH, zgodnie z wytycznymi CDC. W zestawie wraz z urządzeniem powinny być dostarczone wszystkie niezbędne odczynniki, kalibratory i urządzenia. Je</t>
    </r>
    <r>
      <rPr>
        <sz val="10"/>
        <rFont val="eliArial"/>
        <family val="0"/>
      </rPr>
      <t>żeli urządzenie wymaga UPS to powinno być dostarczone wraz z aparatem.</t>
    </r>
  </si>
  <si>
    <t>Podłoża płynne  powinny posiadać co najmniej 6 – miesięczny termin ważności  z możliwością przechowywania w temp. Pokojowej, pochodzić od jednego producenta, być kompatybilne z aparatem.
Każda probówka  musi posiadać etykietę z nazwą antybiotyku, jego stężeniem, datą ważności i nr serii. 
Do każdej partii powinno być dostarczone świadectwo kontroli jakości  lub dostępne na stronie internetowej.</t>
  </si>
  <si>
    <t>Część nr  nr 8 – odczynniki do jonometru EasyElectro Lyte Na/K/Cl</t>
  </si>
  <si>
    <t xml:space="preserve"> Nazwa         </t>
  </si>
  <si>
    <t>Pakiet odczynnikowy Na/K/Cl</t>
  </si>
  <si>
    <t>SZT</t>
  </si>
  <si>
    <t>Zestaw do codziennego mycia i odbiałczania</t>
  </si>
  <si>
    <t>Membrana referencyjna</t>
  </si>
  <si>
    <t>Elektroda referencyjna</t>
  </si>
  <si>
    <t>Elektroda sodowa</t>
  </si>
  <si>
    <t>Elektroda potasowa</t>
  </si>
  <si>
    <t>Elektroda chlorkowa</t>
  </si>
  <si>
    <t>Zestaw wężyków pompki</t>
  </si>
  <si>
    <t xml:space="preserve">Kontrola N i P </t>
  </si>
  <si>
    <t>Część nr 9- Materiały zużywalne do gazometru ABL9</t>
  </si>
  <si>
    <t>Ilość</t>
  </si>
  <si>
    <t>nr katalogowy</t>
  </si>
  <si>
    <t>Sensor cassette for ABL 9 - SC9 300/15 BG/Hct</t>
  </si>
  <si>
    <t>Solution Pack ABL9</t>
  </si>
  <si>
    <t>Materiał kontrolny QualiCheck 4+ poziom 1</t>
  </si>
  <si>
    <t>Materiał kontrolny QualiCheck 4+ poziom 2</t>
  </si>
  <si>
    <t>Łączniki kapilar</t>
  </si>
  <si>
    <t xml:space="preserve">Zamawiający wymaga dostarczenia oryginalnych odczynników do aparatu   od autoryzowanego dystrybutora aby zapewnić warunki właściwej pracy aparatu. </t>
  </si>
  <si>
    <t>Zamawiający wymaga dostarczenia aktualnych kart charakterystyk dla w/w odczynników</t>
  </si>
  <si>
    <t>Firma oferująca odczynniki powinna zapewnić jeden bezpłatny przegląd techniczny  gazometru   w ciągu roku.</t>
  </si>
  <si>
    <r>
      <t xml:space="preserve">Część nr 7 -   </t>
    </r>
    <r>
      <rPr>
        <sz val="11"/>
        <rFont val="Calibri"/>
        <family val="2"/>
      </rPr>
      <t>Dostawa odczynników do diagnostyki gruźlicy wraz z dzierżawą urządzenia</t>
    </r>
  </si>
  <si>
    <t>Metryczli płynów w j. polskim i oświadczenia o posiadaniu deklaracji zgodności CE  złożone z ofertą</t>
  </si>
  <si>
    <t>Pozycja 27 -test kasetkowy do wykrywania karbapenemaz – na jednej płytce testowej.</t>
  </si>
  <si>
    <t>Zamawiający wymaga dostarczenia wybranych płytek w celu pełnej weryfikacji oferty</t>
  </si>
  <si>
    <t>Odczynniki, zestaw codziennego mycia i surowice kontrolne powinny być przystosowane do analizy na jonometrze typu EASYELECTRO LYTE NA/K/Cl i pochodzić od tego samego producenta. Części wymienne muszą być zgodne z instrukcją obsługi aparatu, by nie zakłócić jego prawidłowej pracy. ZAMAWIAJĄCY WYMAGA OD FIRMY OFERUJĄCEJ ODCZYNNIKI BEZPŁATNEGO PRZEGLĄDU TECHNICZNEGO JONOMETRU-częstotliwość przeglądu zgodnie z zaleceniem producenta. Zamawiający wymaga złożenia z ofertą metryczek płynów w j. polskim i deklaracji zgodności CE. Każda partia dostarczonego asortymentu musi być odpowiednio oznakowana i zawierać: nazwę materiału, nazwę producenta, nr katalogowy nadany przez producenta, datę ważności na każdym opakowaniu oraz nr seryjny odczynnika (lot).</t>
  </si>
  <si>
    <t>zestaw do oznaczania lekowrażliwości metodą automatyczną zawierający probówki z medium do oznaczeń oraz zestaw z liofilizowanym antybiotykiem PZA i czynniki wzbogacające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</si>
</sst>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&quot; 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0"/>
      <name val="Arial"/>
      <family val="2"/>
    </font>
    <font>
      <sz val="11"/>
      <color indexed="55"/>
      <name val="Calibri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60"/>
      <name val="Arial"/>
      <family val="2"/>
    </font>
    <font>
      <sz val="10"/>
      <color indexed="15"/>
      <name val="Arial"/>
      <family val="2"/>
    </font>
    <font>
      <sz val="10"/>
      <color indexed="9"/>
      <name val="Arial"/>
      <family val="2"/>
    </font>
    <font>
      <b/>
      <i/>
      <sz val="16"/>
      <name val="Arial"/>
      <family val="2"/>
    </font>
    <font>
      <sz val="10"/>
      <color indexed="11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sz val="10"/>
      <color indexed="55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5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name val="eliArial"/>
      <family val="0"/>
    </font>
    <font>
      <b/>
      <sz val="12"/>
      <name val="Arial"/>
      <family val="2"/>
    </font>
    <font>
      <sz val="8"/>
      <color indexed="55"/>
      <name val="Arial"/>
      <family val="2"/>
    </font>
    <font>
      <b/>
      <sz val="9"/>
      <name val="Arial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</font>
    <font>
      <sz val="10"/>
      <color rgb="FFCC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"/>
      <family val="2"/>
    </font>
    <font>
      <sz val="11"/>
      <color rgb="FF9C5700"/>
      <name val="Calibri"/>
      <family val="2"/>
    </font>
    <font>
      <sz val="10"/>
      <color rgb="FF333333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333333"/>
      <name val="Times New Roman"/>
      <family val="1"/>
    </font>
    <font>
      <sz val="10"/>
      <color rgb="FFC9211E"/>
      <name val="Arial"/>
      <family val="2"/>
    </font>
    <font>
      <sz val="8"/>
      <color rgb="FF3333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Border="0" applyProtection="0">
      <alignment/>
    </xf>
    <xf numFmtId="0" fontId="44" fillId="21" borderId="0" applyBorder="0" applyProtection="0">
      <alignment/>
    </xf>
    <xf numFmtId="0" fontId="45" fillId="22" borderId="0" applyBorder="0" applyProtection="0">
      <alignment/>
    </xf>
    <xf numFmtId="0" fontId="45" fillId="0" borderId="0" applyBorder="0" applyProtection="0">
      <alignment/>
    </xf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Border="0" applyProtection="0">
      <alignment/>
    </xf>
    <xf numFmtId="0" fontId="48" fillId="30" borderId="1" applyNumberFormat="0" applyAlignment="0" applyProtection="0"/>
    <xf numFmtId="0" fontId="49" fillId="31" borderId="2" applyNumberFormat="0" applyAlignment="0" applyProtection="0"/>
    <xf numFmtId="0" fontId="50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Border="0" applyProtection="0">
      <alignment/>
    </xf>
    <xf numFmtId="0" fontId="51" fillId="0" borderId="0" applyBorder="0" applyProtection="0">
      <alignment/>
    </xf>
    <xf numFmtId="0" fontId="52" fillId="34" borderId="0" applyBorder="0" applyProtection="0">
      <alignment/>
    </xf>
    <xf numFmtId="0" fontId="45" fillId="0" borderId="0" applyBorder="0" applyProtection="0">
      <alignment/>
    </xf>
    <xf numFmtId="0" fontId="45" fillId="0" borderId="0" applyBorder="0" applyProtection="0">
      <alignment/>
    </xf>
    <xf numFmtId="0" fontId="45" fillId="0" borderId="0" applyBorder="0" applyProtection="0">
      <alignment/>
    </xf>
    <xf numFmtId="0" fontId="53" fillId="0" borderId="3" applyNumberFormat="0" applyFill="0" applyAlignment="0" applyProtection="0"/>
    <xf numFmtId="0" fontId="54" fillId="35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Border="0" applyProtection="0">
      <alignment horizontal="center" textRotation="90"/>
    </xf>
    <xf numFmtId="0" fontId="0" fillId="0" borderId="0" applyBorder="0" applyProtection="0">
      <alignment horizontal="center" textRotation="90"/>
    </xf>
    <xf numFmtId="0" fontId="58" fillId="36" borderId="0" applyBorder="0" applyProtection="0">
      <alignment/>
    </xf>
    <xf numFmtId="0" fontId="59" fillId="37" borderId="0" applyNumberFormat="0" applyBorder="0" applyAlignment="0" applyProtection="0"/>
    <xf numFmtId="0" fontId="60" fillId="36" borderId="8" applyProtection="0">
      <alignment/>
    </xf>
    <xf numFmtId="0" fontId="61" fillId="31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Border="0" applyProtection="0">
      <alignment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Border="0" applyProtection="0">
      <alignment/>
    </xf>
    <xf numFmtId="0" fontId="65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Border="0" applyProtection="0">
      <alignment/>
    </xf>
    <xf numFmtId="0" fontId="9" fillId="0" borderId="0" applyBorder="0" applyProtection="0">
      <alignment/>
    </xf>
    <xf numFmtId="164" fontId="10" fillId="0" borderId="0" applyBorder="0" applyProtection="0">
      <alignment/>
    </xf>
    <xf numFmtId="164" fontId="9" fillId="0" borderId="0" applyBorder="0" applyProtection="0">
      <alignment/>
    </xf>
    <xf numFmtId="0" fontId="66" fillId="39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" fontId="60" fillId="0" borderId="0" xfId="0" applyNumberFormat="1" applyFont="1" applyAlignment="1">
      <alignment horizontal="center" vertical="center"/>
    </xf>
    <xf numFmtId="10" fontId="60" fillId="0" borderId="0" xfId="0" applyNumberFormat="1" applyFont="1" applyAlignment="1">
      <alignment horizontal="center" vertical="center"/>
    </xf>
    <xf numFmtId="4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40" borderId="11" xfId="0" applyFont="1" applyFill="1" applyBorder="1" applyAlignment="1">
      <alignment horizontal="center" wrapText="1"/>
    </xf>
    <xf numFmtId="4" fontId="13" fillId="0" borderId="11" xfId="0" applyNumberFormat="1" applyFont="1" applyBorder="1" applyAlignment="1">
      <alignment horizontal="center" wrapText="1"/>
    </xf>
    <xf numFmtId="10" fontId="13" fillId="0" borderId="11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3" fillId="40" borderId="11" xfId="0" applyFont="1" applyFill="1" applyBorder="1" applyAlignment="1">
      <alignment horizontal="center"/>
    </xf>
    <xf numFmtId="4" fontId="67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40" borderId="11" xfId="0" applyFill="1" applyBorder="1" applyAlignment="1">
      <alignment vertical="center"/>
    </xf>
    <xf numFmtId="0" fontId="0" fillId="40" borderId="11" xfId="0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 vertical="center" wrapText="1"/>
    </xf>
    <xf numFmtId="0" fontId="0" fillId="40" borderId="11" xfId="0" applyFill="1" applyBorder="1" applyAlignment="1">
      <alignment wrapText="1"/>
    </xf>
    <xf numFmtId="0" fontId="0" fillId="41" borderId="0" xfId="0" applyFill="1" applyAlignment="1">
      <alignment/>
    </xf>
    <xf numFmtId="0" fontId="0" fillId="40" borderId="0" xfId="0" applyFill="1" applyAlignment="1">
      <alignment/>
    </xf>
    <xf numFmtId="4" fontId="0" fillId="0" borderId="11" xfId="0" applyNumberFormat="1" applyBorder="1" applyAlignment="1">
      <alignment/>
    </xf>
    <xf numFmtId="0" fontId="68" fillId="0" borderId="0" xfId="0" applyFont="1" applyAlignment="1">
      <alignment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4" fontId="16" fillId="0" borderId="11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41" borderId="11" xfId="0" applyFill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40" borderId="11" xfId="0" applyNumberFormat="1" applyFill="1" applyBorder="1" applyAlignment="1">
      <alignment horizontal="center" vertical="center" wrapText="1"/>
    </xf>
    <xf numFmtId="10" fontId="0" fillId="40" borderId="11" xfId="0" applyNumberForma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60" fillId="0" borderId="11" xfId="0" applyFont="1" applyBorder="1" applyAlignment="1">
      <alignment wrapText="1"/>
    </xf>
    <xf numFmtId="0" fontId="60" fillId="0" borderId="11" xfId="0" applyFont="1" applyBorder="1" applyAlignment="1">
      <alignment horizontal="center" wrapText="1"/>
    </xf>
    <xf numFmtId="4" fontId="60" fillId="0" borderId="11" xfId="0" applyNumberFormat="1" applyFont="1" applyBorder="1" applyAlignment="1">
      <alignment horizontal="center" wrapText="1"/>
    </xf>
    <xf numFmtId="10" fontId="60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11" xfId="0" applyNumberFormat="1" applyBorder="1" applyAlignment="1">
      <alignment wrapText="1"/>
    </xf>
    <xf numFmtId="0" fontId="60" fillId="0" borderId="0" xfId="0" applyFont="1" applyAlignment="1">
      <alignment wrapText="1"/>
    </xf>
    <xf numFmtId="0" fontId="60" fillId="40" borderId="11" xfId="0" applyFont="1" applyFill="1" applyBorder="1" applyAlignment="1">
      <alignment horizontal="center" wrapText="1"/>
    </xf>
    <xf numFmtId="4" fontId="45" fillId="40" borderId="11" xfId="0" applyNumberFormat="1" applyFont="1" applyFill="1" applyBorder="1" applyAlignment="1">
      <alignment horizontal="center" wrapText="1"/>
    </xf>
    <xf numFmtId="0" fontId="60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40" borderId="11" xfId="0" applyFill="1" applyBorder="1" applyAlignment="1">
      <alignment horizontal="center" wrapText="1"/>
    </xf>
    <xf numFmtId="10" fontId="0" fillId="0" borderId="11" xfId="0" applyNumberFormat="1" applyBorder="1" applyAlignment="1">
      <alignment horizont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vertical="center" wrapText="1"/>
    </xf>
    <xf numFmtId="165" fontId="69" fillId="0" borderId="11" xfId="0" applyNumberFormat="1" applyFont="1" applyBorder="1" applyAlignment="1">
      <alignment horizontal="right" vertical="center" wrapText="1"/>
    </xf>
    <xf numFmtId="9" fontId="69" fillId="0" borderId="11" xfId="0" applyNumberFormat="1" applyFont="1" applyBorder="1" applyAlignment="1">
      <alignment horizontal="center" vertical="center" wrapText="1"/>
    </xf>
    <xf numFmtId="0" fontId="69" fillId="4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agłówek1" xfId="61"/>
    <cellStyle name="Nagłówek1 1" xfId="62"/>
    <cellStyle name="Neutral 1" xfId="63"/>
    <cellStyle name="Neutralny" xfId="64"/>
    <cellStyle name="Note 1" xfId="65"/>
    <cellStyle name="Obliczenia" xfId="66"/>
    <cellStyle name="Percent" xfId="67"/>
    <cellStyle name="Status 1" xfId="68"/>
    <cellStyle name="Suma" xfId="69"/>
    <cellStyle name="Tekst objaśnienia" xfId="70"/>
    <cellStyle name="Tekst ostrzeżenia" xfId="71"/>
    <cellStyle name="Text 1" xfId="72"/>
    <cellStyle name="Tytuł" xfId="73"/>
    <cellStyle name="Uwaga" xfId="74"/>
    <cellStyle name="Currency" xfId="75"/>
    <cellStyle name="Currency [0]" xfId="76"/>
    <cellStyle name="Warning 1" xfId="77"/>
    <cellStyle name="Wynik 1" xfId="78"/>
    <cellStyle name="Wynik2" xfId="79"/>
    <cellStyle name="Wynik2 1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zoomScalePageLayoutView="0" workbookViewId="0" topLeftCell="A1">
      <selection activeCell="E8" sqref="E8"/>
    </sheetView>
  </sheetViews>
  <sheetFormatPr defaultColWidth="12.140625" defaultRowHeight="12.75"/>
  <cols>
    <col min="1" max="1" width="7.28125" style="0" customWidth="1"/>
    <col min="2" max="2" width="51.7109375" style="0" customWidth="1"/>
    <col min="3" max="3" width="12.7109375" style="0" customWidth="1"/>
    <col min="4" max="4" width="12.28125" style="0" customWidth="1"/>
    <col min="5" max="5" width="13.57421875" style="0" customWidth="1"/>
    <col min="6" max="8" width="11.28125" style="0" customWidth="1"/>
    <col min="9" max="9" width="12.28125" style="0" customWidth="1"/>
    <col min="10" max="64" width="11.28125" style="0" customWidth="1"/>
  </cols>
  <sheetData>
    <row r="1" spans="1:9" ht="43.5" customHeight="1">
      <c r="A1" s="5"/>
      <c r="B1" s="6" t="s">
        <v>0</v>
      </c>
      <c r="C1" s="5"/>
      <c r="D1" s="5"/>
      <c r="E1" s="7"/>
      <c r="F1" s="8"/>
      <c r="G1" s="9"/>
      <c r="H1" s="9"/>
      <c r="I1" s="10"/>
    </row>
    <row r="2" spans="1:8" ht="30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5" t="s">
        <v>8</v>
      </c>
    </row>
    <row r="3" spans="1:8" ht="26.25" customHeight="1">
      <c r="A3" s="16">
        <v>1</v>
      </c>
      <c r="B3" s="11" t="s">
        <v>9</v>
      </c>
      <c r="C3" s="17" t="s">
        <v>10</v>
      </c>
      <c r="D3" s="18">
        <v>8</v>
      </c>
      <c r="E3" s="19"/>
      <c r="F3" s="20">
        <v>0.08</v>
      </c>
      <c r="G3" s="21">
        <f>SUM(D3*E3)</f>
        <v>0</v>
      </c>
      <c r="H3" s="22">
        <f>G3*F3+G3</f>
        <v>0</v>
      </c>
    </row>
    <row r="4" spans="1:8" ht="28.5" customHeight="1">
      <c r="A4" s="16">
        <v>2</v>
      </c>
      <c r="B4" s="11" t="s">
        <v>11</v>
      </c>
      <c r="C4" s="17" t="s">
        <v>12</v>
      </c>
      <c r="D4" s="18">
        <v>3</v>
      </c>
      <c r="E4" s="19"/>
      <c r="F4" s="20">
        <v>0.08</v>
      </c>
      <c r="G4" s="21">
        <f>SUM(D4*E4)</f>
        <v>0</v>
      </c>
      <c r="H4" s="22">
        <f>G4*F4+G4</f>
        <v>0</v>
      </c>
    </row>
    <row r="5" spans="1:8" ht="26.25" customHeight="1">
      <c r="A5" s="16">
        <v>3</v>
      </c>
      <c r="B5" s="11" t="s">
        <v>13</v>
      </c>
      <c r="C5" s="17" t="s">
        <v>14</v>
      </c>
      <c r="D5" s="18">
        <v>4</v>
      </c>
      <c r="E5" s="23"/>
      <c r="F5" s="20">
        <v>0.08</v>
      </c>
      <c r="G5" s="21">
        <f>SUM(D5*E5)</f>
        <v>0</v>
      </c>
      <c r="H5" s="22">
        <f>G5*F5+G5</f>
        <v>0</v>
      </c>
    </row>
    <row r="6" spans="1:8" ht="26.25" customHeight="1">
      <c r="A6" s="16">
        <v>4</v>
      </c>
      <c r="B6" s="11" t="s">
        <v>15</v>
      </c>
      <c r="C6" s="16" t="s">
        <v>16</v>
      </c>
      <c r="D6" s="24">
        <v>12</v>
      </c>
      <c r="E6" s="23"/>
      <c r="F6" s="20">
        <v>0.08</v>
      </c>
      <c r="G6" s="21">
        <f>SUM(D6*E6)</f>
        <v>0</v>
      </c>
      <c r="H6" s="22">
        <f>G6*F6+G6</f>
        <v>0</v>
      </c>
    </row>
    <row r="7" spans="1:8" ht="31.5" customHeight="1">
      <c r="A7" s="16">
        <v>5</v>
      </c>
      <c r="B7" s="11" t="s">
        <v>17</v>
      </c>
      <c r="C7" s="17" t="s">
        <v>18</v>
      </c>
      <c r="D7" s="24">
        <v>5</v>
      </c>
      <c r="E7" s="23"/>
      <c r="F7" s="20">
        <v>0.08</v>
      </c>
      <c r="G7" s="21">
        <f>SUM(D7*E7)</f>
        <v>0</v>
      </c>
      <c r="H7" s="22">
        <f>G7*F7+G7</f>
        <v>0</v>
      </c>
    </row>
    <row r="8" spans="1:8" ht="27" customHeight="1">
      <c r="A8" s="5"/>
      <c r="E8" t="s">
        <v>19</v>
      </c>
      <c r="F8" t="s">
        <v>20</v>
      </c>
      <c r="G8" s="25">
        <f>SUM(G3:G7)</f>
        <v>0</v>
      </c>
      <c r="H8" s="25">
        <f>SUM(H3:H7)</f>
        <v>0</v>
      </c>
    </row>
    <row r="9" ht="22.5" customHeight="1">
      <c r="A9" s="5"/>
    </row>
    <row r="10" spans="1:2" ht="25.5" customHeight="1">
      <c r="A10" s="5"/>
      <c r="B10" s="26" t="s">
        <v>21</v>
      </c>
    </row>
    <row r="11" spans="1:2" ht="72" customHeight="1">
      <c r="A11" s="5"/>
      <c r="B11" s="98" t="s">
        <v>22</v>
      </c>
    </row>
    <row r="12" spans="1:2" ht="30" customHeight="1">
      <c r="A12" s="5"/>
      <c r="B12" s="98"/>
    </row>
    <row r="13" spans="1:2" ht="30" customHeight="1">
      <c r="A13" s="5"/>
      <c r="B13" s="27" t="s">
        <v>23</v>
      </c>
    </row>
    <row r="14" spans="1:2" ht="33.75" customHeight="1">
      <c r="A14" s="5"/>
      <c r="B14" s="28" t="s">
        <v>24</v>
      </c>
    </row>
    <row r="15" spans="1:2" ht="30" customHeight="1">
      <c r="A15" s="5"/>
      <c r="B15" s="28" t="s">
        <v>25</v>
      </c>
    </row>
    <row r="16" spans="1:2" ht="33" customHeight="1">
      <c r="A16" s="5"/>
      <c r="B16" s="28" t="s">
        <v>26</v>
      </c>
    </row>
    <row r="17" spans="1:2" ht="24.75" customHeight="1">
      <c r="A17" s="5"/>
      <c r="B17" s="28" t="s">
        <v>27</v>
      </c>
    </row>
    <row r="18" spans="1:2" ht="24" customHeight="1">
      <c r="A18" s="5"/>
      <c r="B18" s="28" t="s">
        <v>28</v>
      </c>
    </row>
    <row r="19" spans="1:2" ht="25.5" customHeight="1">
      <c r="A19" s="5"/>
      <c r="B19" s="28" t="s">
        <v>29</v>
      </c>
    </row>
    <row r="20" spans="1:2" ht="47.25" customHeight="1">
      <c r="A20" s="5"/>
      <c r="B20" s="27" t="s">
        <v>30</v>
      </c>
    </row>
    <row r="21" spans="1:2" ht="27.75" customHeight="1">
      <c r="A21" s="5"/>
      <c r="B21" s="27" t="s">
        <v>31</v>
      </c>
    </row>
    <row r="22" spans="1:2" ht="27.75" customHeight="1">
      <c r="A22" s="5"/>
      <c r="B22" s="27" t="s">
        <v>32</v>
      </c>
    </row>
    <row r="23" spans="1:2" ht="66" customHeight="1">
      <c r="A23" s="5"/>
      <c r="B23" s="29" t="s">
        <v>33</v>
      </c>
    </row>
    <row r="24" ht="24" customHeight="1"/>
    <row r="25" ht="27" customHeight="1"/>
    <row r="26" ht="41.25" customHeight="1"/>
    <row r="27" ht="141" customHeight="1"/>
    <row r="28" ht="96" customHeight="1"/>
    <row r="29" ht="26.25" customHeight="1"/>
    <row r="30" ht="21" customHeight="1"/>
    <row r="31" ht="62.25" customHeight="1"/>
    <row r="32" ht="21" customHeight="1"/>
    <row r="33" ht="25.5" customHeight="1"/>
    <row r="34" ht="111.75" customHeight="1"/>
    <row r="35" ht="21.75" customHeight="1"/>
    <row r="36" ht="24" customHeight="1"/>
    <row r="37" ht="23.25" customHeight="1"/>
    <row r="38" ht="21" customHeight="1"/>
    <row r="39" ht="24" customHeight="1"/>
    <row r="40" ht="47.25" customHeight="1"/>
    <row r="41" ht="63" customHeight="1"/>
    <row r="42" ht="60.75" customHeight="1"/>
    <row r="43" ht="88.5" customHeight="1"/>
    <row r="44" ht="33" customHeight="1"/>
    <row r="45" ht="27" customHeight="1"/>
    <row r="46" ht="72.75" customHeight="1"/>
    <row r="47" ht="24" customHeight="1"/>
    <row r="48" ht="27" customHeight="1"/>
    <row r="49" ht="27" customHeight="1"/>
    <row r="50" ht="25.5" customHeight="1"/>
    <row r="51" ht="26.25" customHeight="1"/>
    <row r="52" ht="69.75" customHeight="1"/>
    <row r="53" ht="36.75" customHeight="1"/>
    <row r="54" ht="81" customHeight="1"/>
    <row r="55" ht="36.75" customHeight="1"/>
    <row r="56" ht="45" customHeight="1"/>
    <row r="58" ht="39.75" customHeight="1"/>
  </sheetData>
  <sheetProtection/>
  <mergeCells count="1">
    <mergeCell ref="B11:B1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>
    <oddHeader>&amp;C&amp;A</oddHeader>
    <oddFooter>&amp;CStrona &amp;P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B1">
      <selection activeCell="A1" sqref="A1"/>
    </sheetView>
  </sheetViews>
  <sheetFormatPr defaultColWidth="12.00390625" defaultRowHeight="12.75"/>
  <sheetData/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43"/>
  <sheetViews>
    <sheetView zoomScale="110" zoomScaleNormal="110" zoomScalePageLayoutView="0" workbookViewId="0" topLeftCell="A1">
      <selection activeCell="A2" sqref="A2"/>
    </sheetView>
  </sheetViews>
  <sheetFormatPr defaultColWidth="12.140625" defaultRowHeight="12.75"/>
  <cols>
    <col min="1" max="1" width="7.421875" style="0" customWidth="1"/>
    <col min="2" max="2" width="67.28125" style="0" customWidth="1"/>
    <col min="3" max="3" width="12.7109375" style="0" customWidth="1"/>
    <col min="4" max="4" width="11.28125" style="0" customWidth="1"/>
    <col min="5" max="8" width="11.00390625" style="0" customWidth="1"/>
    <col min="9" max="9" width="12.7109375" style="0" customWidth="1"/>
    <col min="10" max="64" width="11.00390625" style="0" customWidth="1"/>
  </cols>
  <sheetData>
    <row r="1" spans="2:9" ht="31.5" customHeight="1">
      <c r="B1" s="30" t="s">
        <v>34</v>
      </c>
      <c r="D1" s="31"/>
      <c r="E1" s="32"/>
      <c r="F1" s="33"/>
      <c r="G1" s="32"/>
      <c r="H1" s="32"/>
      <c r="I1" s="31"/>
    </row>
    <row r="2" spans="1:8" ht="45" customHeight="1">
      <c r="A2" s="34" t="s">
        <v>1</v>
      </c>
      <c r="B2" s="35" t="s">
        <v>35</v>
      </c>
      <c r="C2" s="36" t="s">
        <v>3</v>
      </c>
      <c r="D2" s="36" t="s">
        <v>36</v>
      </c>
      <c r="E2" s="36" t="s">
        <v>37</v>
      </c>
      <c r="F2" s="36" t="s">
        <v>6</v>
      </c>
      <c r="G2" s="36" t="s">
        <v>38</v>
      </c>
      <c r="H2" s="36" t="s">
        <v>39</v>
      </c>
    </row>
    <row r="3" spans="1:64" ht="23.25" customHeight="1">
      <c r="A3" s="37" t="s">
        <v>40</v>
      </c>
      <c r="B3" s="38" t="s">
        <v>41</v>
      </c>
      <c r="C3" s="39" t="s">
        <v>42</v>
      </c>
      <c r="D3" s="39">
        <v>16</v>
      </c>
      <c r="E3" s="40"/>
      <c r="F3" s="41">
        <v>0.23</v>
      </c>
      <c r="G3" s="40">
        <f aca="true" t="shared" si="0" ref="G3:G34">D3*E3</f>
        <v>0</v>
      </c>
      <c r="H3" s="40">
        <f aca="true" t="shared" si="1" ref="H3:H34">G3*F3+G3</f>
        <v>0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14.25" customHeight="1">
      <c r="A4" s="37" t="s">
        <v>43</v>
      </c>
      <c r="B4" s="38" t="s">
        <v>44</v>
      </c>
      <c r="C4" s="39" t="s">
        <v>42</v>
      </c>
      <c r="D4" s="39">
        <v>12</v>
      </c>
      <c r="E4" s="40"/>
      <c r="F4" s="41">
        <v>0.08</v>
      </c>
      <c r="G4" s="40">
        <f t="shared" si="0"/>
        <v>0</v>
      </c>
      <c r="H4" s="40">
        <f t="shared" si="1"/>
        <v>0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ht="14.25" customHeight="1">
      <c r="A5" s="37" t="s">
        <v>45</v>
      </c>
      <c r="B5" s="38" t="s">
        <v>46</v>
      </c>
      <c r="C5" s="39" t="s">
        <v>47</v>
      </c>
      <c r="D5" s="39">
        <v>1</v>
      </c>
      <c r="E5" s="40"/>
      <c r="F5" s="41">
        <v>0.23</v>
      </c>
      <c r="G5" s="40">
        <f t="shared" si="0"/>
        <v>0</v>
      </c>
      <c r="H5" s="40">
        <f t="shared" si="1"/>
        <v>0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15.75" customHeight="1">
      <c r="A6" s="37" t="s">
        <v>48</v>
      </c>
      <c r="B6" s="38" t="s">
        <v>49</v>
      </c>
      <c r="C6" s="39" t="s">
        <v>47</v>
      </c>
      <c r="D6" s="39">
        <v>1</v>
      </c>
      <c r="E6" s="40"/>
      <c r="F6" s="41">
        <v>0.23</v>
      </c>
      <c r="G6" s="40">
        <f t="shared" si="0"/>
        <v>0</v>
      </c>
      <c r="H6" s="40">
        <f t="shared" si="1"/>
        <v>0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</row>
    <row r="7" spans="1:64" ht="15" customHeight="1">
      <c r="A7" s="37" t="s">
        <v>50</v>
      </c>
      <c r="B7" s="38" t="s">
        <v>51</v>
      </c>
      <c r="C7" s="39" t="s">
        <v>47</v>
      </c>
      <c r="D7" s="39">
        <v>1</v>
      </c>
      <c r="E7" s="40"/>
      <c r="F7" s="41">
        <v>0.23</v>
      </c>
      <c r="G7" s="40">
        <f t="shared" si="0"/>
        <v>0</v>
      </c>
      <c r="H7" s="40">
        <f t="shared" si="1"/>
        <v>0</v>
      </c>
      <c r="I7" s="43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</row>
    <row r="8" spans="1:64" ht="15" customHeight="1">
      <c r="A8" s="37" t="s">
        <v>52</v>
      </c>
      <c r="B8" s="38" t="s">
        <v>53</v>
      </c>
      <c r="C8" s="39" t="s">
        <v>47</v>
      </c>
      <c r="D8" s="39">
        <v>1</v>
      </c>
      <c r="E8" s="40"/>
      <c r="F8" s="41">
        <v>0.23</v>
      </c>
      <c r="G8" s="40">
        <f t="shared" si="0"/>
        <v>0</v>
      </c>
      <c r="H8" s="40">
        <f t="shared" si="1"/>
        <v>0</v>
      </c>
      <c r="I8" s="43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</row>
    <row r="9" spans="1:64" ht="15" customHeight="1">
      <c r="A9" s="37" t="s">
        <v>54</v>
      </c>
      <c r="B9" s="44" t="s">
        <v>55</v>
      </c>
      <c r="C9" s="39" t="s">
        <v>56</v>
      </c>
      <c r="D9" s="45">
        <v>14</v>
      </c>
      <c r="E9" s="40"/>
      <c r="F9" s="41">
        <v>0.23</v>
      </c>
      <c r="G9" s="40">
        <f t="shared" si="0"/>
        <v>0</v>
      </c>
      <c r="H9" s="40">
        <f t="shared" si="1"/>
        <v>0</v>
      </c>
      <c r="I9" s="43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</row>
    <row r="10" spans="1:64" ht="15" customHeight="1">
      <c r="A10" s="37" t="s">
        <v>57</v>
      </c>
      <c r="B10" s="38" t="s">
        <v>58</v>
      </c>
      <c r="C10" s="39" t="s">
        <v>56</v>
      </c>
      <c r="D10" s="39">
        <v>2</v>
      </c>
      <c r="E10" s="40"/>
      <c r="F10" s="41">
        <v>0.23</v>
      </c>
      <c r="G10" s="40">
        <f t="shared" si="0"/>
        <v>0</v>
      </c>
      <c r="H10" s="40">
        <f t="shared" si="1"/>
        <v>0</v>
      </c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" customHeight="1">
      <c r="A11" s="37" t="s">
        <v>59</v>
      </c>
      <c r="B11" s="38" t="s">
        <v>60</v>
      </c>
      <c r="C11" s="39" t="s">
        <v>56</v>
      </c>
      <c r="D11" s="39">
        <v>2</v>
      </c>
      <c r="E11" s="40"/>
      <c r="F11" s="41">
        <v>0.23</v>
      </c>
      <c r="G11" s="40">
        <f t="shared" si="0"/>
        <v>0</v>
      </c>
      <c r="H11" s="40">
        <f t="shared" si="1"/>
        <v>0</v>
      </c>
      <c r="I11" s="43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15" customHeight="1">
      <c r="A12" s="37" t="s">
        <v>61</v>
      </c>
      <c r="B12" s="38" t="s">
        <v>62</v>
      </c>
      <c r="C12" s="39" t="s">
        <v>42</v>
      </c>
      <c r="D12" s="39">
        <v>2</v>
      </c>
      <c r="E12" s="40"/>
      <c r="F12" s="41">
        <v>0.23</v>
      </c>
      <c r="G12" s="40">
        <f t="shared" si="0"/>
        <v>0</v>
      </c>
      <c r="H12" s="40">
        <f t="shared" si="1"/>
        <v>0</v>
      </c>
      <c r="I12" s="43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ht="15" customHeight="1">
      <c r="A13" s="37" t="s">
        <v>63</v>
      </c>
      <c r="B13" s="38" t="s">
        <v>64</v>
      </c>
      <c r="C13" s="39" t="s">
        <v>56</v>
      </c>
      <c r="D13" s="39">
        <v>1</v>
      </c>
      <c r="E13" s="40"/>
      <c r="F13" s="41">
        <v>0.23</v>
      </c>
      <c r="G13" s="40">
        <f t="shared" si="0"/>
        <v>0</v>
      </c>
      <c r="H13" s="40">
        <f t="shared" si="1"/>
        <v>0</v>
      </c>
      <c r="I13" s="43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" customHeight="1">
      <c r="A14" s="37" t="s">
        <v>65</v>
      </c>
      <c r="B14" s="38" t="s">
        <v>66</v>
      </c>
      <c r="C14" s="39" t="s">
        <v>67</v>
      </c>
      <c r="D14" s="39">
        <v>1</v>
      </c>
      <c r="E14" s="40"/>
      <c r="F14" s="41">
        <v>0.23</v>
      </c>
      <c r="G14" s="40">
        <f t="shared" si="0"/>
        <v>0</v>
      </c>
      <c r="H14" s="40">
        <f t="shared" si="1"/>
        <v>0</v>
      </c>
      <c r="I14" s="43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15" customHeight="1">
      <c r="A15" s="37" t="s">
        <v>68</v>
      </c>
      <c r="B15" s="38" t="s">
        <v>69</v>
      </c>
      <c r="C15" s="39" t="s">
        <v>67</v>
      </c>
      <c r="D15" s="39">
        <v>1</v>
      </c>
      <c r="E15" s="40"/>
      <c r="F15" s="41">
        <v>0.23</v>
      </c>
      <c r="G15" s="40">
        <f t="shared" si="0"/>
        <v>0</v>
      </c>
      <c r="H15" s="40">
        <f t="shared" si="1"/>
        <v>0</v>
      </c>
      <c r="I15" s="43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4" ht="15" customHeight="1">
      <c r="A16" s="37" t="s">
        <v>70</v>
      </c>
      <c r="B16" s="38" t="s">
        <v>71</v>
      </c>
      <c r="C16" s="39" t="s">
        <v>67</v>
      </c>
      <c r="D16" s="45">
        <v>1</v>
      </c>
      <c r="E16" s="40"/>
      <c r="F16" s="41">
        <v>0.23</v>
      </c>
      <c r="G16" s="40">
        <f t="shared" si="0"/>
        <v>0</v>
      </c>
      <c r="H16" s="40">
        <f t="shared" si="1"/>
        <v>0</v>
      </c>
      <c r="I16" s="43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64" ht="15" customHeight="1">
      <c r="A17" s="37" t="s">
        <v>72</v>
      </c>
      <c r="B17" s="38" t="s">
        <v>73</v>
      </c>
      <c r="C17" s="39" t="s">
        <v>74</v>
      </c>
      <c r="D17" s="39">
        <v>1</v>
      </c>
      <c r="E17" s="40"/>
      <c r="F17" s="41">
        <v>0.23</v>
      </c>
      <c r="G17" s="40">
        <f t="shared" si="0"/>
        <v>0</v>
      </c>
      <c r="H17" s="40">
        <f t="shared" si="1"/>
        <v>0</v>
      </c>
      <c r="I17" s="43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64" ht="15" customHeight="1">
      <c r="A18" s="37" t="s">
        <v>75</v>
      </c>
      <c r="B18" s="38" t="s">
        <v>76</v>
      </c>
      <c r="C18" s="39" t="s">
        <v>67</v>
      </c>
      <c r="D18" s="39">
        <v>1</v>
      </c>
      <c r="E18" s="40"/>
      <c r="F18" s="41">
        <v>0.23</v>
      </c>
      <c r="G18" s="40">
        <f t="shared" si="0"/>
        <v>0</v>
      </c>
      <c r="H18" s="40">
        <f t="shared" si="1"/>
        <v>0</v>
      </c>
      <c r="I18" s="43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</row>
    <row r="19" spans="1:64" ht="15" customHeight="1">
      <c r="A19" s="37" t="s">
        <v>77</v>
      </c>
      <c r="B19" s="38" t="s">
        <v>78</v>
      </c>
      <c r="C19" s="39" t="s">
        <v>67</v>
      </c>
      <c r="D19" s="39">
        <v>4</v>
      </c>
      <c r="E19" s="40"/>
      <c r="F19" s="41">
        <v>0.23</v>
      </c>
      <c r="G19" s="40">
        <f t="shared" si="0"/>
        <v>0</v>
      </c>
      <c r="H19" s="40">
        <f t="shared" si="1"/>
        <v>0</v>
      </c>
      <c r="I19" s="43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ht="15" customHeight="1">
      <c r="A20" s="37" t="s">
        <v>79</v>
      </c>
      <c r="B20" s="38" t="s">
        <v>80</v>
      </c>
      <c r="C20" s="39" t="s">
        <v>81</v>
      </c>
      <c r="D20" s="39">
        <v>1</v>
      </c>
      <c r="E20" s="40"/>
      <c r="F20" s="41">
        <v>0.23</v>
      </c>
      <c r="G20" s="40">
        <f t="shared" si="0"/>
        <v>0</v>
      </c>
      <c r="H20" s="40">
        <f t="shared" si="1"/>
        <v>0</v>
      </c>
      <c r="I20" s="43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64" ht="15" customHeight="1">
      <c r="A21" s="37" t="s">
        <v>82</v>
      </c>
      <c r="B21" s="38" t="s">
        <v>83</v>
      </c>
      <c r="C21" s="39" t="s">
        <v>42</v>
      </c>
      <c r="D21" s="39">
        <v>2</v>
      </c>
      <c r="E21" s="40"/>
      <c r="F21" s="41">
        <v>0.23</v>
      </c>
      <c r="G21" s="40">
        <f t="shared" si="0"/>
        <v>0</v>
      </c>
      <c r="H21" s="40">
        <f t="shared" si="1"/>
        <v>0</v>
      </c>
      <c r="I21" s="43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64" ht="15" customHeight="1">
      <c r="A22" s="37" t="s">
        <v>84</v>
      </c>
      <c r="B22" s="38" t="s">
        <v>85</v>
      </c>
      <c r="C22" s="39" t="s">
        <v>86</v>
      </c>
      <c r="D22" s="39">
        <v>3</v>
      </c>
      <c r="E22" s="40"/>
      <c r="F22" s="41">
        <v>0.23</v>
      </c>
      <c r="G22" s="40">
        <f t="shared" si="0"/>
        <v>0</v>
      </c>
      <c r="H22" s="40">
        <f t="shared" si="1"/>
        <v>0</v>
      </c>
      <c r="I22" s="43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</row>
    <row r="23" spans="1:64" ht="15" customHeight="1">
      <c r="A23" s="37" t="s">
        <v>87</v>
      </c>
      <c r="B23" s="38" t="s">
        <v>88</v>
      </c>
      <c r="C23" s="39" t="s">
        <v>3</v>
      </c>
      <c r="D23" s="39">
        <v>4</v>
      </c>
      <c r="E23" s="40"/>
      <c r="F23" s="41">
        <v>0.23</v>
      </c>
      <c r="G23" s="40">
        <f t="shared" si="0"/>
        <v>0</v>
      </c>
      <c r="H23" s="40">
        <f t="shared" si="1"/>
        <v>0</v>
      </c>
      <c r="I23" s="43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64" ht="15" customHeight="1">
      <c r="A24" s="37" t="s">
        <v>89</v>
      </c>
      <c r="B24" s="38" t="s">
        <v>90</v>
      </c>
      <c r="C24" s="39" t="s">
        <v>91</v>
      </c>
      <c r="D24" s="39">
        <v>8</v>
      </c>
      <c r="E24" s="40"/>
      <c r="F24" s="41">
        <v>0.23</v>
      </c>
      <c r="G24" s="40">
        <f t="shared" si="0"/>
        <v>0</v>
      </c>
      <c r="H24" s="40">
        <f t="shared" si="1"/>
        <v>0</v>
      </c>
      <c r="I24" s="43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</row>
    <row r="25" spans="1:64" ht="15" customHeight="1">
      <c r="A25" s="37" t="s">
        <v>92</v>
      </c>
      <c r="B25" s="38" t="s">
        <v>93</v>
      </c>
      <c r="C25" s="39" t="s">
        <v>94</v>
      </c>
      <c r="D25" s="39">
        <v>30</v>
      </c>
      <c r="E25" s="40"/>
      <c r="F25" s="41">
        <v>0.08</v>
      </c>
      <c r="G25" s="40">
        <f t="shared" si="0"/>
        <v>0</v>
      </c>
      <c r="H25" s="40">
        <f t="shared" si="1"/>
        <v>0</v>
      </c>
      <c r="I25" s="43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ht="15" customHeight="1">
      <c r="A26" s="37" t="s">
        <v>95</v>
      </c>
      <c r="B26" s="38" t="s">
        <v>96</v>
      </c>
      <c r="C26" s="39" t="s">
        <v>97</v>
      </c>
      <c r="D26" s="45">
        <v>4</v>
      </c>
      <c r="E26" s="40"/>
      <c r="F26" s="41">
        <v>0.23</v>
      </c>
      <c r="G26" s="40">
        <f t="shared" si="0"/>
        <v>0</v>
      </c>
      <c r="H26" s="40">
        <f t="shared" si="1"/>
        <v>0</v>
      </c>
      <c r="I26" s="43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5" customHeight="1">
      <c r="A27" s="37" t="s">
        <v>98</v>
      </c>
      <c r="B27" s="38" t="s">
        <v>99</v>
      </c>
      <c r="C27" s="39" t="s">
        <v>100</v>
      </c>
      <c r="D27" s="39">
        <v>4</v>
      </c>
      <c r="E27" s="40"/>
      <c r="F27" s="41">
        <v>0.23</v>
      </c>
      <c r="G27" s="40">
        <f t="shared" si="0"/>
        <v>0</v>
      </c>
      <c r="H27" s="40">
        <f t="shared" si="1"/>
        <v>0</v>
      </c>
      <c r="I27" s="43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ht="15" customHeight="1">
      <c r="A28" s="37" t="s">
        <v>101</v>
      </c>
      <c r="B28" s="46" t="s">
        <v>102</v>
      </c>
      <c r="C28" s="39" t="s">
        <v>103</v>
      </c>
      <c r="D28" s="39">
        <v>2</v>
      </c>
      <c r="E28" s="40"/>
      <c r="F28" s="41">
        <v>0.08</v>
      </c>
      <c r="G28" s="40">
        <f t="shared" si="0"/>
        <v>0</v>
      </c>
      <c r="H28" s="40">
        <f t="shared" si="1"/>
        <v>0</v>
      </c>
      <c r="I28" s="43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15" customHeight="1">
      <c r="A29" s="37" t="s">
        <v>104</v>
      </c>
      <c r="B29" s="38" t="s">
        <v>105</v>
      </c>
      <c r="C29" s="39" t="s">
        <v>106</v>
      </c>
      <c r="D29" s="45">
        <v>4</v>
      </c>
      <c r="E29" s="40"/>
      <c r="F29" s="41">
        <v>0.08</v>
      </c>
      <c r="G29" s="40">
        <f t="shared" si="0"/>
        <v>0</v>
      </c>
      <c r="H29" s="40">
        <f t="shared" si="1"/>
        <v>0</v>
      </c>
      <c r="I29" s="43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ht="15" customHeight="1">
      <c r="A30" s="37" t="s">
        <v>107</v>
      </c>
      <c r="B30" s="38" t="s">
        <v>108</v>
      </c>
      <c r="C30" s="39" t="s">
        <v>106</v>
      </c>
      <c r="D30" s="45">
        <v>5</v>
      </c>
      <c r="E30" s="40"/>
      <c r="F30" s="41">
        <v>0.08</v>
      </c>
      <c r="G30" s="40">
        <f t="shared" si="0"/>
        <v>0</v>
      </c>
      <c r="H30" s="40">
        <f t="shared" si="1"/>
        <v>0</v>
      </c>
      <c r="I30" s="43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ht="15" customHeight="1">
      <c r="A31" s="37" t="s">
        <v>109</v>
      </c>
      <c r="B31" s="38" t="s">
        <v>110</v>
      </c>
      <c r="C31" s="39" t="s">
        <v>111</v>
      </c>
      <c r="D31" s="39">
        <v>1</v>
      </c>
      <c r="E31" s="40"/>
      <c r="F31" s="41">
        <v>0.23</v>
      </c>
      <c r="G31" s="40">
        <f t="shared" si="0"/>
        <v>0</v>
      </c>
      <c r="H31" s="40">
        <f t="shared" si="1"/>
        <v>0</v>
      </c>
      <c r="I31" s="43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ht="15" customHeight="1">
      <c r="A32" s="37" t="s">
        <v>112</v>
      </c>
      <c r="B32" s="38" t="s">
        <v>113</v>
      </c>
      <c r="C32" s="39" t="s">
        <v>114</v>
      </c>
      <c r="D32" s="39">
        <v>1</v>
      </c>
      <c r="E32" s="40"/>
      <c r="F32" s="41">
        <v>0.23</v>
      </c>
      <c r="G32" s="40">
        <f t="shared" si="0"/>
        <v>0</v>
      </c>
      <c r="H32" s="40">
        <f t="shared" si="1"/>
        <v>0</v>
      </c>
      <c r="I32" s="43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ht="39" customHeight="1">
      <c r="A33" s="37" t="s">
        <v>115</v>
      </c>
      <c r="B33" s="46" t="s">
        <v>116</v>
      </c>
      <c r="C33" s="39" t="s">
        <v>117</v>
      </c>
      <c r="D33" s="45">
        <v>5</v>
      </c>
      <c r="E33" s="40"/>
      <c r="F33" s="41">
        <v>0.08</v>
      </c>
      <c r="G33" s="40">
        <f t="shared" si="0"/>
        <v>0</v>
      </c>
      <c r="H33" s="40">
        <f t="shared" si="1"/>
        <v>0</v>
      </c>
      <c r="I33" s="43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ht="15" customHeight="1">
      <c r="A34" s="37" t="s">
        <v>118</v>
      </c>
      <c r="B34" s="46" t="s">
        <v>119</v>
      </c>
      <c r="C34" s="39" t="s">
        <v>117</v>
      </c>
      <c r="D34" s="39">
        <v>4</v>
      </c>
      <c r="E34" s="40"/>
      <c r="F34" s="41">
        <v>0.08</v>
      </c>
      <c r="G34" s="40">
        <f t="shared" si="0"/>
        <v>0</v>
      </c>
      <c r="H34" s="40">
        <f t="shared" si="1"/>
        <v>0</v>
      </c>
      <c r="I34" s="43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6:64" ht="15" customHeight="1">
      <c r="F35" s="41" t="s">
        <v>20</v>
      </c>
      <c r="G35" s="40">
        <f>SUM(G3:G34)</f>
        <v>0</v>
      </c>
      <c r="H35" s="40">
        <f>SUM(H3:H34)</f>
        <v>0</v>
      </c>
      <c r="I35" s="43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9" ht="15" customHeight="1">
      <c r="A36" s="47"/>
      <c r="B36" t="s">
        <v>21</v>
      </c>
      <c r="G36" s="48"/>
      <c r="H36" s="48"/>
      <c r="I36" s="47"/>
    </row>
    <row r="37" ht="14.25" customHeight="1">
      <c r="B37" t="s">
        <v>23</v>
      </c>
    </row>
    <row r="38" ht="14.25" customHeight="1">
      <c r="B38" t="s">
        <v>24</v>
      </c>
    </row>
    <row r="39" ht="14.25" customHeight="1">
      <c r="B39" t="s">
        <v>25</v>
      </c>
    </row>
    <row r="40" ht="14.25" customHeight="1">
      <c r="B40" t="s">
        <v>26</v>
      </c>
    </row>
    <row r="41" ht="14.25" customHeight="1">
      <c r="B41" t="s">
        <v>27</v>
      </c>
    </row>
    <row r="42" ht="14.25" customHeight="1">
      <c r="B42" t="s">
        <v>28</v>
      </c>
    </row>
    <row r="43" ht="14.25" customHeight="1">
      <c r="B43" t="s">
        <v>120</v>
      </c>
    </row>
  </sheetData>
  <sheetProtection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5" r:id="rId1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L39"/>
  <sheetViews>
    <sheetView zoomScale="110" zoomScaleNormal="110" zoomScalePageLayoutView="0" workbookViewId="0" topLeftCell="A1">
      <selection activeCell="A1" sqref="A1"/>
    </sheetView>
  </sheetViews>
  <sheetFormatPr defaultColWidth="12.140625" defaultRowHeight="12.75"/>
  <cols>
    <col min="1" max="1" width="7.7109375" style="0" customWidth="1"/>
    <col min="2" max="2" width="78.28125" style="0" customWidth="1"/>
    <col min="3" max="3" width="13.421875" style="0" customWidth="1"/>
    <col min="4" max="4" width="11.28125" style="0" customWidth="1"/>
    <col min="5" max="64" width="11.00390625" style="0" customWidth="1"/>
  </cols>
  <sheetData>
    <row r="1" spans="1:8" ht="31.5" customHeight="1">
      <c r="A1" s="31"/>
      <c r="B1" s="4" t="s">
        <v>121</v>
      </c>
      <c r="D1" s="31"/>
      <c r="E1" s="32"/>
      <c r="F1" s="33"/>
      <c r="G1" s="32"/>
      <c r="H1" s="32"/>
    </row>
    <row r="2" spans="1:64" ht="45" customHeight="1">
      <c r="A2" s="49" t="s">
        <v>1</v>
      </c>
      <c r="B2" s="46" t="s">
        <v>35</v>
      </c>
      <c r="C2" s="49" t="s">
        <v>3</v>
      </c>
      <c r="D2" s="49" t="s">
        <v>122</v>
      </c>
      <c r="E2" s="49" t="s">
        <v>5</v>
      </c>
      <c r="F2" s="49" t="s">
        <v>6</v>
      </c>
      <c r="G2" s="49" t="s">
        <v>7</v>
      </c>
      <c r="H2" s="49" t="s">
        <v>8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24.75" customHeight="1">
      <c r="A3" s="49" t="s">
        <v>40</v>
      </c>
      <c r="B3" s="46" t="s">
        <v>123</v>
      </c>
      <c r="C3" s="49" t="s">
        <v>124</v>
      </c>
      <c r="D3" s="50">
        <v>3</v>
      </c>
      <c r="E3" s="51"/>
      <c r="F3" s="52">
        <v>0.23</v>
      </c>
      <c r="G3" s="51">
        <f aca="true" t="shared" si="0" ref="G3:G30">D3*E3</f>
        <v>0</v>
      </c>
      <c r="H3" s="51">
        <f aca="true" t="shared" si="1" ref="H3:H30">G3*F3+G3</f>
        <v>0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24" customHeight="1">
      <c r="A4" s="49" t="s">
        <v>43</v>
      </c>
      <c r="B4" s="46" t="s">
        <v>125</v>
      </c>
      <c r="C4" s="49" t="s">
        <v>124</v>
      </c>
      <c r="D4" s="50">
        <v>3</v>
      </c>
      <c r="E4" s="51"/>
      <c r="F4" s="52">
        <v>0.23</v>
      </c>
      <c r="G4" s="51">
        <f t="shared" si="0"/>
        <v>0</v>
      </c>
      <c r="H4" s="51">
        <f t="shared" si="1"/>
        <v>0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20.25" customHeight="1">
      <c r="A5" s="49" t="s">
        <v>45</v>
      </c>
      <c r="B5" s="46" t="s">
        <v>126</v>
      </c>
      <c r="C5" s="49" t="s">
        <v>127</v>
      </c>
      <c r="D5" s="50">
        <v>2</v>
      </c>
      <c r="E5" s="51"/>
      <c r="F5" s="52">
        <v>0.23</v>
      </c>
      <c r="G5" s="51">
        <f t="shared" si="0"/>
        <v>0</v>
      </c>
      <c r="H5" s="51">
        <f t="shared" si="1"/>
        <v>0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1" customHeight="1">
      <c r="A6" s="49" t="s">
        <v>48</v>
      </c>
      <c r="B6" s="46" t="s">
        <v>128</v>
      </c>
      <c r="C6" s="49" t="s">
        <v>124</v>
      </c>
      <c r="D6" s="50">
        <v>2</v>
      </c>
      <c r="E6" s="51"/>
      <c r="F6" s="52">
        <v>0.23</v>
      </c>
      <c r="G6" s="51">
        <f t="shared" si="0"/>
        <v>0</v>
      </c>
      <c r="H6" s="51">
        <f t="shared" si="1"/>
        <v>0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20.25" customHeight="1">
      <c r="A7" s="49" t="s">
        <v>50</v>
      </c>
      <c r="B7" s="46" t="s">
        <v>129</v>
      </c>
      <c r="C7" s="49" t="s">
        <v>130</v>
      </c>
      <c r="D7" s="50">
        <v>2</v>
      </c>
      <c r="E7" s="51"/>
      <c r="F7" s="52">
        <v>0.23</v>
      </c>
      <c r="G7" s="51">
        <f t="shared" si="0"/>
        <v>0</v>
      </c>
      <c r="H7" s="51">
        <f t="shared" si="1"/>
        <v>0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8" spans="1:64" ht="25.5">
      <c r="A8" s="49" t="s">
        <v>52</v>
      </c>
      <c r="B8" s="46" t="s">
        <v>131</v>
      </c>
      <c r="C8" s="49" t="s">
        <v>127</v>
      </c>
      <c r="D8" s="50">
        <v>2000</v>
      </c>
      <c r="E8" s="51"/>
      <c r="F8" s="52">
        <v>0.08</v>
      </c>
      <c r="G8" s="51">
        <f t="shared" si="0"/>
        <v>0</v>
      </c>
      <c r="H8" s="51">
        <f t="shared" si="1"/>
        <v>0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</row>
    <row r="9" spans="1:64" ht="38.25">
      <c r="A9" s="49" t="s">
        <v>54</v>
      </c>
      <c r="B9" s="46" t="s">
        <v>132</v>
      </c>
      <c r="C9" s="49" t="s">
        <v>133</v>
      </c>
      <c r="D9" s="50">
        <v>5000</v>
      </c>
      <c r="E9" s="51"/>
      <c r="F9" s="52">
        <v>0.08</v>
      </c>
      <c r="G9" s="51">
        <f t="shared" si="0"/>
        <v>0</v>
      </c>
      <c r="H9" s="51">
        <f t="shared" si="1"/>
        <v>0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64" ht="25.5">
      <c r="A10" s="49">
        <v>8</v>
      </c>
      <c r="B10" s="46" t="s">
        <v>134</v>
      </c>
      <c r="C10" s="49" t="s">
        <v>133</v>
      </c>
      <c r="D10" s="50">
        <v>5000</v>
      </c>
      <c r="E10" s="51"/>
      <c r="F10" s="52">
        <v>0.08</v>
      </c>
      <c r="G10" s="51">
        <f t="shared" si="0"/>
        <v>0</v>
      </c>
      <c r="H10" s="51">
        <f t="shared" si="1"/>
        <v>0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25.5" customHeight="1">
      <c r="A11" s="49">
        <v>9</v>
      </c>
      <c r="B11" s="46" t="s">
        <v>135</v>
      </c>
      <c r="C11" s="49" t="s">
        <v>136</v>
      </c>
      <c r="D11" s="50">
        <v>3000</v>
      </c>
      <c r="E11" s="51"/>
      <c r="F11" s="52">
        <v>0.08</v>
      </c>
      <c r="G11" s="51">
        <f t="shared" si="0"/>
        <v>0</v>
      </c>
      <c r="H11" s="51">
        <f t="shared" si="1"/>
        <v>0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30.75" customHeight="1">
      <c r="A12" s="49">
        <v>10</v>
      </c>
      <c r="B12" s="46" t="s">
        <v>137</v>
      </c>
      <c r="C12" s="49" t="s">
        <v>138</v>
      </c>
      <c r="D12" s="50">
        <v>5000</v>
      </c>
      <c r="E12" s="51"/>
      <c r="F12" s="52">
        <v>0.08</v>
      </c>
      <c r="G12" s="51">
        <f t="shared" si="0"/>
        <v>0</v>
      </c>
      <c r="H12" s="51">
        <f t="shared" si="1"/>
        <v>0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21.75" customHeight="1">
      <c r="A13" s="49" t="s">
        <v>63</v>
      </c>
      <c r="B13" s="46" t="s">
        <v>139</v>
      </c>
      <c r="C13" s="49" t="s">
        <v>140</v>
      </c>
      <c r="D13" s="50">
        <v>1000</v>
      </c>
      <c r="E13" s="51"/>
      <c r="F13" s="52">
        <v>0.08</v>
      </c>
      <c r="G13" s="51">
        <f t="shared" si="0"/>
        <v>0</v>
      </c>
      <c r="H13" s="51">
        <f t="shared" si="1"/>
        <v>0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28.5" customHeight="1">
      <c r="A14" s="49">
        <v>12</v>
      </c>
      <c r="B14" s="46" t="s">
        <v>141</v>
      </c>
      <c r="C14" s="49" t="s">
        <v>142</v>
      </c>
      <c r="D14" s="50">
        <v>3000</v>
      </c>
      <c r="E14" s="51"/>
      <c r="F14" s="52">
        <v>0.08</v>
      </c>
      <c r="G14" s="51">
        <f t="shared" si="0"/>
        <v>0</v>
      </c>
      <c r="H14" s="51">
        <f t="shared" si="1"/>
        <v>0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24" customHeight="1">
      <c r="A15" s="49">
        <v>13</v>
      </c>
      <c r="B15" s="46" t="s">
        <v>143</v>
      </c>
      <c r="C15" s="49" t="s">
        <v>144</v>
      </c>
      <c r="D15" s="50">
        <v>6000</v>
      </c>
      <c r="E15" s="51"/>
      <c r="F15" s="52">
        <v>0.08</v>
      </c>
      <c r="G15" s="51">
        <f t="shared" si="0"/>
        <v>0</v>
      </c>
      <c r="H15" s="51">
        <f t="shared" si="1"/>
        <v>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:64" ht="30" customHeight="1">
      <c r="A16" s="49">
        <v>14</v>
      </c>
      <c r="B16" s="46" t="s">
        <v>145</v>
      </c>
      <c r="C16" s="49">
        <v>500</v>
      </c>
      <c r="D16" s="50">
        <v>6000</v>
      </c>
      <c r="E16" s="51"/>
      <c r="F16" s="52">
        <v>0.08</v>
      </c>
      <c r="G16" s="51">
        <f t="shared" si="0"/>
        <v>0</v>
      </c>
      <c r="H16" s="51">
        <f t="shared" si="1"/>
        <v>0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8" customHeight="1">
      <c r="A17" s="49">
        <v>15</v>
      </c>
      <c r="B17" s="46" t="s">
        <v>146</v>
      </c>
      <c r="C17" s="49">
        <v>200</v>
      </c>
      <c r="D17" s="50">
        <v>5000</v>
      </c>
      <c r="E17" s="51"/>
      <c r="F17" s="52">
        <v>0.08</v>
      </c>
      <c r="G17" s="51">
        <f t="shared" si="0"/>
        <v>0</v>
      </c>
      <c r="H17" s="51">
        <f t="shared" si="1"/>
        <v>0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27.75" customHeight="1">
      <c r="A18" s="49">
        <v>16</v>
      </c>
      <c r="B18" s="46" t="s">
        <v>147</v>
      </c>
      <c r="C18" s="49">
        <v>500</v>
      </c>
      <c r="D18" s="50">
        <v>5000</v>
      </c>
      <c r="E18" s="51"/>
      <c r="F18" s="52">
        <v>0.08</v>
      </c>
      <c r="G18" s="51">
        <f t="shared" si="0"/>
        <v>0</v>
      </c>
      <c r="H18" s="51">
        <f t="shared" si="1"/>
        <v>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30.75" customHeight="1">
      <c r="A19" s="49" t="s">
        <v>77</v>
      </c>
      <c r="B19" s="46" t="s">
        <v>148</v>
      </c>
      <c r="C19" s="49">
        <v>100</v>
      </c>
      <c r="D19" s="50">
        <v>400</v>
      </c>
      <c r="E19" s="51"/>
      <c r="F19" s="52">
        <v>0.08</v>
      </c>
      <c r="G19" s="51">
        <f t="shared" si="0"/>
        <v>0</v>
      </c>
      <c r="H19" s="51">
        <f t="shared" si="1"/>
        <v>0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38.25">
      <c r="A20" s="49" t="s">
        <v>79</v>
      </c>
      <c r="B20" s="46" t="s">
        <v>149</v>
      </c>
      <c r="C20" s="49">
        <v>100</v>
      </c>
      <c r="D20" s="50">
        <v>400</v>
      </c>
      <c r="E20" s="51"/>
      <c r="F20" s="52">
        <v>0.08</v>
      </c>
      <c r="G20" s="51">
        <f t="shared" si="0"/>
        <v>0</v>
      </c>
      <c r="H20" s="51">
        <f t="shared" si="1"/>
        <v>0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30.75" customHeight="1">
      <c r="A21" s="49" t="s">
        <v>82</v>
      </c>
      <c r="B21" s="46" t="s">
        <v>150</v>
      </c>
      <c r="C21" s="49" t="s">
        <v>127</v>
      </c>
      <c r="D21" s="50">
        <v>400</v>
      </c>
      <c r="E21" s="51"/>
      <c r="F21" s="52">
        <v>0.08</v>
      </c>
      <c r="G21" s="51">
        <f t="shared" si="0"/>
        <v>0</v>
      </c>
      <c r="H21" s="51">
        <f t="shared" si="1"/>
        <v>0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</row>
    <row r="22" spans="1:64" ht="23.25" customHeight="1">
      <c r="A22" s="49" t="s">
        <v>84</v>
      </c>
      <c r="B22" s="46" t="s">
        <v>151</v>
      </c>
      <c r="C22" s="49" t="s">
        <v>124</v>
      </c>
      <c r="D22" s="50">
        <v>60</v>
      </c>
      <c r="E22" s="51"/>
      <c r="F22" s="52">
        <v>0.23</v>
      </c>
      <c r="G22" s="51">
        <f t="shared" si="0"/>
        <v>0</v>
      </c>
      <c r="H22" s="51">
        <f t="shared" si="1"/>
        <v>0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64" ht="27.75" customHeight="1">
      <c r="A23" s="49" t="s">
        <v>87</v>
      </c>
      <c r="B23" s="46" t="s">
        <v>152</v>
      </c>
      <c r="C23" s="49" t="s">
        <v>127</v>
      </c>
      <c r="D23" s="50">
        <v>100</v>
      </c>
      <c r="E23" s="51"/>
      <c r="F23" s="52">
        <v>0.23</v>
      </c>
      <c r="G23" s="51">
        <f t="shared" si="0"/>
        <v>0</v>
      </c>
      <c r="H23" s="51">
        <f t="shared" si="1"/>
        <v>0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64" ht="34.5" customHeight="1">
      <c r="A24" s="49" t="s">
        <v>89</v>
      </c>
      <c r="B24" s="46" t="s">
        <v>153</v>
      </c>
      <c r="C24" s="49" t="s">
        <v>130</v>
      </c>
      <c r="D24" s="50">
        <v>2</v>
      </c>
      <c r="E24" s="51"/>
      <c r="F24" s="52">
        <v>0.23</v>
      </c>
      <c r="G24" s="51">
        <f t="shared" si="0"/>
        <v>0</v>
      </c>
      <c r="H24" s="51">
        <f t="shared" si="1"/>
        <v>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5" spans="1:64" ht="15" customHeight="1">
      <c r="A25" s="49" t="s">
        <v>92</v>
      </c>
      <c r="B25" s="46" t="s">
        <v>154</v>
      </c>
      <c r="C25" s="49" t="s">
        <v>155</v>
      </c>
      <c r="D25" s="50">
        <v>200</v>
      </c>
      <c r="E25" s="51"/>
      <c r="F25" s="52">
        <v>0.23</v>
      </c>
      <c r="G25" s="51">
        <f t="shared" si="0"/>
        <v>0</v>
      </c>
      <c r="H25" s="51">
        <f t="shared" si="1"/>
        <v>0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64" ht="27" customHeight="1">
      <c r="A26" s="49" t="s">
        <v>95</v>
      </c>
      <c r="B26" s="46" t="s">
        <v>156</v>
      </c>
      <c r="C26" s="49" t="s">
        <v>127</v>
      </c>
      <c r="D26" s="50">
        <v>200</v>
      </c>
      <c r="E26" s="51"/>
      <c r="F26" s="52">
        <v>0.08</v>
      </c>
      <c r="G26" s="51">
        <f t="shared" si="0"/>
        <v>0</v>
      </c>
      <c r="H26" s="51">
        <f t="shared" si="1"/>
        <v>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33" customHeight="1">
      <c r="A27" s="49" t="s">
        <v>98</v>
      </c>
      <c r="B27" s="46" t="s">
        <v>157</v>
      </c>
      <c r="C27" s="49" t="s">
        <v>127</v>
      </c>
      <c r="D27" s="50">
        <v>10</v>
      </c>
      <c r="E27" s="51"/>
      <c r="F27" s="53">
        <v>0.08</v>
      </c>
      <c r="G27" s="51">
        <f t="shared" si="0"/>
        <v>0</v>
      </c>
      <c r="H27" s="51">
        <f t="shared" si="1"/>
        <v>0</v>
      </c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ht="30" customHeight="1">
      <c r="A28" s="49" t="s">
        <v>101</v>
      </c>
      <c r="B28" s="35" t="s">
        <v>158</v>
      </c>
      <c r="C28" s="49" t="s">
        <v>127</v>
      </c>
      <c r="D28" s="50">
        <v>4</v>
      </c>
      <c r="E28" s="51"/>
      <c r="F28" s="53">
        <v>0.23</v>
      </c>
      <c r="G28" s="51">
        <f t="shared" si="0"/>
        <v>0</v>
      </c>
      <c r="H28" s="51">
        <f t="shared" si="1"/>
        <v>0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30" customHeight="1">
      <c r="A29" s="49">
        <v>27</v>
      </c>
      <c r="B29" s="35" t="s">
        <v>159</v>
      </c>
      <c r="C29" s="49" t="s">
        <v>127</v>
      </c>
      <c r="D29" s="50">
        <v>200</v>
      </c>
      <c r="E29" s="51"/>
      <c r="F29" s="53">
        <v>0.08</v>
      </c>
      <c r="G29" s="51">
        <f t="shared" si="0"/>
        <v>0</v>
      </c>
      <c r="H29" s="51">
        <f t="shared" si="1"/>
        <v>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64" ht="30" customHeight="1">
      <c r="A30" s="49" t="s">
        <v>107</v>
      </c>
      <c r="B30" s="54" t="s">
        <v>160</v>
      </c>
      <c r="C30" s="49" t="s">
        <v>127</v>
      </c>
      <c r="D30" s="50">
        <v>400</v>
      </c>
      <c r="E30" s="51"/>
      <c r="F30" s="53">
        <v>0.08</v>
      </c>
      <c r="G30" s="51">
        <f t="shared" si="0"/>
        <v>0</v>
      </c>
      <c r="H30" s="51">
        <f t="shared" si="1"/>
        <v>0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64" ht="15" customHeight="1">
      <c r="A31" s="49"/>
      <c r="B31" s="55"/>
      <c r="D31" s="56"/>
      <c r="F31" s="35" t="s">
        <v>161</v>
      </c>
      <c r="G31" s="57">
        <f>SUM(G3:G30)</f>
        <v>0</v>
      </c>
      <c r="H31" s="51">
        <f>SUM(H3:H30)</f>
        <v>0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64" ht="15">
      <c r="A32" s="49"/>
      <c r="B32" s="55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64" ht="15">
      <c r="A33" s="49"/>
      <c r="B33" t="s">
        <v>21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64" ht="15">
      <c r="A34" s="49"/>
      <c r="B34" t="s">
        <v>23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2:64" ht="46.5" customHeight="1">
      <c r="B35" t="s">
        <v>24</v>
      </c>
      <c r="E35" s="5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64" ht="15" customHeight="1">
      <c r="A36" s="49"/>
      <c r="B36" t="s">
        <v>25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ht="12.75" customHeight="1">
      <c r="B37" t="s">
        <v>26</v>
      </c>
    </row>
    <row r="38" ht="14.25" customHeight="1">
      <c r="B38" t="s">
        <v>28</v>
      </c>
    </row>
    <row r="39" ht="14.25" customHeight="1">
      <c r="B39" t="s">
        <v>162</v>
      </c>
    </row>
    <row r="40" ht="14.25" customHeight="1"/>
    <row r="41" ht="14.25" customHeight="1"/>
    <row r="42" ht="14.25" customHeight="1"/>
    <row r="43" ht="14.25" customHeight="1"/>
    <row r="44" ht="12.75" customHeight="1"/>
    <row r="45" ht="12.75" customHeight="1"/>
    <row r="46" ht="12.75" customHeight="1"/>
    <row r="47" ht="12.75" customHeight="1"/>
  </sheetData>
  <sheetProtection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0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="110" zoomScaleNormal="110" zoomScalePageLayoutView="0" workbookViewId="0" topLeftCell="A1">
      <selection activeCell="E3" sqref="E3"/>
    </sheetView>
  </sheetViews>
  <sheetFormatPr defaultColWidth="12.140625" defaultRowHeight="12.75"/>
  <cols>
    <col min="1" max="1" width="6.28125" style="0" customWidth="1"/>
    <col min="2" max="2" width="49.140625" style="0" customWidth="1"/>
    <col min="3" max="3" width="15.421875" style="0" customWidth="1"/>
    <col min="4" max="4" width="11.421875" style="0" customWidth="1"/>
    <col min="5" max="7" width="11.00390625" style="0" customWidth="1"/>
    <col min="8" max="8" width="14.7109375" style="0" customWidth="1"/>
    <col min="9" max="64" width="11.00390625" style="0" customWidth="1"/>
  </cols>
  <sheetData>
    <row r="1" spans="2:14" ht="51.75">
      <c r="B1" s="2" t="s">
        <v>163</v>
      </c>
      <c r="I1" s="47"/>
      <c r="J1" s="47"/>
      <c r="K1" s="47"/>
      <c r="L1" s="47"/>
      <c r="M1" s="47"/>
      <c r="N1" s="47"/>
    </row>
    <row r="2" spans="1:14" ht="33" customHeight="1">
      <c r="A2" s="36" t="s">
        <v>1</v>
      </c>
      <c r="B2" s="49" t="s">
        <v>35</v>
      </c>
      <c r="C2" s="49" t="s">
        <v>3</v>
      </c>
      <c r="D2" s="49" t="s">
        <v>164</v>
      </c>
      <c r="E2" s="49" t="s">
        <v>5</v>
      </c>
      <c r="F2" s="49" t="s">
        <v>6</v>
      </c>
      <c r="G2" s="49" t="s">
        <v>7</v>
      </c>
      <c r="H2" s="49" t="s">
        <v>8</v>
      </c>
      <c r="K2" s="47"/>
      <c r="L2" s="47"/>
      <c r="M2" s="47"/>
      <c r="N2" s="47"/>
    </row>
    <row r="3" spans="1:14" ht="60" customHeight="1">
      <c r="A3" s="39" t="s">
        <v>40</v>
      </c>
      <c r="B3" s="46" t="s">
        <v>165</v>
      </c>
      <c r="C3" s="39" t="s">
        <v>166</v>
      </c>
      <c r="D3" s="45">
        <v>24</v>
      </c>
      <c r="E3" s="40"/>
      <c r="F3" s="41">
        <v>0.08</v>
      </c>
      <c r="G3" s="40">
        <f aca="true" t="shared" si="0" ref="G3:G13">D3*E3</f>
        <v>0</v>
      </c>
      <c r="H3" s="40">
        <f aca="true" t="shared" si="1" ref="H3:H13">G3*F3+G3</f>
        <v>0</v>
      </c>
      <c r="N3" s="47"/>
    </row>
    <row r="4" spans="1:14" ht="15" customHeight="1">
      <c r="A4" s="39" t="s">
        <v>43</v>
      </c>
      <c r="B4" s="38" t="s">
        <v>167</v>
      </c>
      <c r="C4" s="39" t="s">
        <v>168</v>
      </c>
      <c r="D4" s="45">
        <v>4</v>
      </c>
      <c r="E4" s="40"/>
      <c r="F4" s="41">
        <v>0.08</v>
      </c>
      <c r="G4" s="40">
        <f t="shared" si="0"/>
        <v>0</v>
      </c>
      <c r="H4" s="40">
        <f t="shared" si="1"/>
        <v>0</v>
      </c>
      <c r="N4" s="47"/>
    </row>
    <row r="5" spans="1:14" ht="15" customHeight="1">
      <c r="A5" s="39" t="s">
        <v>45</v>
      </c>
      <c r="B5" s="38" t="s">
        <v>169</v>
      </c>
      <c r="C5" s="39" t="s">
        <v>168</v>
      </c>
      <c r="D5" s="45">
        <v>4</v>
      </c>
      <c r="E5" s="40"/>
      <c r="F5" s="41">
        <v>0.08</v>
      </c>
      <c r="G5" s="40">
        <f t="shared" si="0"/>
        <v>0</v>
      </c>
      <c r="H5" s="40">
        <f t="shared" si="1"/>
        <v>0</v>
      </c>
      <c r="N5" s="47"/>
    </row>
    <row r="6" spans="1:14" ht="15" customHeight="1">
      <c r="A6" s="39" t="s">
        <v>48</v>
      </c>
      <c r="B6" s="38" t="s">
        <v>170</v>
      </c>
      <c r="C6" s="39" t="s">
        <v>171</v>
      </c>
      <c r="D6" s="45">
        <v>15</v>
      </c>
      <c r="E6" s="40"/>
      <c r="F6" s="41">
        <v>0.08</v>
      </c>
      <c r="G6" s="40">
        <f t="shared" si="0"/>
        <v>0</v>
      </c>
      <c r="H6" s="40">
        <f t="shared" si="1"/>
        <v>0</v>
      </c>
      <c r="N6" s="47"/>
    </row>
    <row r="7" spans="1:14" ht="15" customHeight="1">
      <c r="A7" s="39" t="s">
        <v>50</v>
      </c>
      <c r="B7" s="38" t="s">
        <v>172</v>
      </c>
      <c r="C7" s="39" t="s">
        <v>173</v>
      </c>
      <c r="D7" s="45">
        <v>8</v>
      </c>
      <c r="E7" s="40"/>
      <c r="F7" s="41">
        <v>0.08</v>
      </c>
      <c r="G7" s="40">
        <f t="shared" si="0"/>
        <v>0</v>
      </c>
      <c r="H7" s="40">
        <f t="shared" si="1"/>
        <v>0</v>
      </c>
      <c r="N7" s="47"/>
    </row>
    <row r="8" spans="1:14" ht="15" customHeight="1">
      <c r="A8" s="39" t="s">
        <v>52</v>
      </c>
      <c r="B8" s="38" t="s">
        <v>174</v>
      </c>
      <c r="C8" s="39" t="s">
        <v>175</v>
      </c>
      <c r="D8" s="45">
        <v>6</v>
      </c>
      <c r="E8" s="40"/>
      <c r="F8" s="41">
        <v>0.08</v>
      </c>
      <c r="G8" s="40">
        <f t="shared" si="0"/>
        <v>0</v>
      </c>
      <c r="H8" s="40">
        <f t="shared" si="1"/>
        <v>0</v>
      </c>
      <c r="N8" s="47"/>
    </row>
    <row r="9" spans="1:14" ht="15" customHeight="1">
      <c r="A9" s="39" t="s">
        <v>54</v>
      </c>
      <c r="B9" s="38" t="s">
        <v>176</v>
      </c>
      <c r="C9" s="39" t="s">
        <v>127</v>
      </c>
      <c r="D9" s="45">
        <v>6</v>
      </c>
      <c r="E9" s="40"/>
      <c r="F9" s="41">
        <v>0.08</v>
      </c>
      <c r="G9" s="40">
        <f t="shared" si="0"/>
        <v>0</v>
      </c>
      <c r="H9" s="40">
        <f t="shared" si="1"/>
        <v>0</v>
      </c>
      <c r="N9" s="47"/>
    </row>
    <row r="10" spans="1:14" ht="15" customHeight="1">
      <c r="A10" s="39" t="s">
        <v>57</v>
      </c>
      <c r="B10" s="38" t="s">
        <v>177</v>
      </c>
      <c r="C10" s="39" t="s">
        <v>175</v>
      </c>
      <c r="D10" s="45">
        <v>10</v>
      </c>
      <c r="E10" s="40"/>
      <c r="F10" s="41">
        <v>0.08</v>
      </c>
      <c r="G10" s="40">
        <f t="shared" si="0"/>
        <v>0</v>
      </c>
      <c r="H10" s="40">
        <f t="shared" si="1"/>
        <v>0</v>
      </c>
      <c r="N10" s="47"/>
    </row>
    <row r="11" spans="1:14" ht="15" customHeight="1">
      <c r="A11" s="39" t="s">
        <v>59</v>
      </c>
      <c r="B11" s="38" t="s">
        <v>178</v>
      </c>
      <c r="C11" s="39" t="s">
        <v>127</v>
      </c>
      <c r="D11" s="45">
        <v>2</v>
      </c>
      <c r="E11" s="40"/>
      <c r="F11" s="41">
        <v>0.08</v>
      </c>
      <c r="G11" s="40">
        <f t="shared" si="0"/>
        <v>0</v>
      </c>
      <c r="H11" s="40">
        <f t="shared" si="1"/>
        <v>0</v>
      </c>
      <c r="N11" s="47"/>
    </row>
    <row r="12" spans="1:14" ht="15" customHeight="1">
      <c r="A12" s="39" t="s">
        <v>61</v>
      </c>
      <c r="B12" s="38" t="s">
        <v>179</v>
      </c>
      <c r="C12" s="39" t="s">
        <v>180</v>
      </c>
      <c r="D12" s="45">
        <v>6</v>
      </c>
      <c r="E12" s="40"/>
      <c r="F12" s="41">
        <v>0.08</v>
      </c>
      <c r="G12" s="40">
        <f t="shared" si="0"/>
        <v>0</v>
      </c>
      <c r="H12" s="40">
        <f t="shared" si="1"/>
        <v>0</v>
      </c>
      <c r="N12" s="47"/>
    </row>
    <row r="13" spans="1:14" s="60" customFormat="1" ht="15" customHeight="1">
      <c r="A13" s="39" t="s">
        <v>63</v>
      </c>
      <c r="B13" s="59" t="s">
        <v>181</v>
      </c>
      <c r="C13" s="39" t="s">
        <v>168</v>
      </c>
      <c r="D13" s="45">
        <v>2</v>
      </c>
      <c r="E13" s="39"/>
      <c r="F13" s="41">
        <v>0.08</v>
      </c>
      <c r="G13" s="40">
        <f t="shared" si="0"/>
        <v>0</v>
      </c>
      <c r="H13" s="40">
        <f t="shared" si="1"/>
        <v>0</v>
      </c>
      <c r="N13" s="61"/>
    </row>
    <row r="14" spans="1:8" ht="12.75" customHeight="1">
      <c r="A14" s="42"/>
      <c r="D14" s="56"/>
      <c r="F14" s="35" t="s">
        <v>182</v>
      </c>
      <c r="G14" s="62">
        <f>SUM(G3:G13)</f>
        <v>0</v>
      </c>
      <c r="H14" s="62">
        <f>SUM(H3:H13)</f>
        <v>0</v>
      </c>
    </row>
    <row r="15" spans="1:4" ht="15" customHeight="1">
      <c r="A15" s="42"/>
      <c r="D15" s="56"/>
    </row>
    <row r="16" ht="15" customHeight="1"/>
    <row r="17" ht="14.25" customHeight="1"/>
    <row r="18" spans="2:8" ht="14.25" customHeight="1">
      <c r="B18" s="42" t="s">
        <v>21</v>
      </c>
      <c r="C18" s="42"/>
      <c r="D18" s="42"/>
      <c r="E18" s="42"/>
      <c r="F18" s="42"/>
      <c r="G18" s="42"/>
      <c r="H18" s="42"/>
    </row>
    <row r="19" spans="2:8" ht="14.25" customHeight="1">
      <c r="B19" t="s">
        <v>183</v>
      </c>
      <c r="C19" s="42"/>
      <c r="D19" s="42"/>
      <c r="E19" s="42"/>
      <c r="F19" s="42"/>
      <c r="G19" s="42"/>
      <c r="H19" s="42"/>
    </row>
    <row r="20" ht="14.25" customHeight="1">
      <c r="B20" t="s">
        <v>184</v>
      </c>
    </row>
    <row r="21" ht="14.25" customHeight="1">
      <c r="B21" t="s">
        <v>392</v>
      </c>
    </row>
    <row r="22" ht="14.25" customHeight="1">
      <c r="B22" t="s">
        <v>23</v>
      </c>
    </row>
    <row r="23" ht="14.25" customHeight="1">
      <c r="B23" t="s">
        <v>24</v>
      </c>
    </row>
    <row r="24" ht="15" customHeight="1">
      <c r="B24" t="s">
        <v>25</v>
      </c>
    </row>
    <row r="25" ht="12.75" customHeight="1">
      <c r="B25" t="s">
        <v>26</v>
      </c>
    </row>
    <row r="26" ht="12.75" customHeight="1">
      <c r="B26" t="s">
        <v>27</v>
      </c>
    </row>
    <row r="27" ht="12.75" customHeight="1">
      <c r="B27" t="s">
        <v>28</v>
      </c>
    </row>
    <row r="28" ht="12.75" customHeight="1">
      <c r="B28" s="63" t="s">
        <v>185</v>
      </c>
    </row>
    <row r="29" ht="12.75" customHeight="1">
      <c r="B29" t="s">
        <v>186</v>
      </c>
    </row>
  </sheetData>
  <sheetProtection/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7"/>
  <sheetViews>
    <sheetView zoomScale="110" zoomScaleNormal="110" zoomScalePageLayoutView="0" workbookViewId="0" topLeftCell="A1">
      <selection activeCell="H48" sqref="H48"/>
    </sheetView>
  </sheetViews>
  <sheetFormatPr defaultColWidth="12.140625" defaultRowHeight="12.75"/>
  <cols>
    <col min="1" max="1" width="6.28125" style="0" customWidth="1"/>
    <col min="2" max="2" width="80.7109375" style="0" customWidth="1"/>
    <col min="3" max="3" width="18.28125" style="0" customWidth="1"/>
    <col min="4" max="4" width="7.7109375" style="0" customWidth="1"/>
    <col min="5" max="64" width="11.00390625" style="0" customWidth="1"/>
  </cols>
  <sheetData>
    <row r="1" spans="1:8" ht="31.5" customHeight="1">
      <c r="A1" s="42"/>
      <c r="B1" s="30" t="s">
        <v>187</v>
      </c>
      <c r="C1" s="42"/>
      <c r="D1" s="42"/>
      <c r="E1" s="42"/>
      <c r="F1" s="42"/>
      <c r="G1" s="42"/>
      <c r="H1" s="42"/>
    </row>
    <row r="2" spans="1:8" ht="60" customHeight="1">
      <c r="A2" s="39" t="s">
        <v>1</v>
      </c>
      <c r="B2" s="39" t="s">
        <v>35</v>
      </c>
      <c r="C2" s="39" t="s">
        <v>3</v>
      </c>
      <c r="D2" s="64" t="s">
        <v>36</v>
      </c>
      <c r="E2" s="49" t="s">
        <v>5</v>
      </c>
      <c r="F2" s="49" t="s">
        <v>6</v>
      </c>
      <c r="G2" s="49" t="s">
        <v>7</v>
      </c>
      <c r="H2" s="49" t="s">
        <v>8</v>
      </c>
    </row>
    <row r="3" spans="1:8" ht="30" customHeight="1">
      <c r="A3" s="39">
        <v>1</v>
      </c>
      <c r="B3" s="46" t="s">
        <v>188</v>
      </c>
      <c r="C3" s="46" t="s">
        <v>189</v>
      </c>
      <c r="D3" s="39">
        <v>5</v>
      </c>
      <c r="E3" s="49"/>
      <c r="F3" s="41">
        <v>0.08</v>
      </c>
      <c r="G3" s="49">
        <f aca="true" t="shared" si="0" ref="G3:G48">D3*E3</f>
        <v>0</v>
      </c>
      <c r="H3" s="39">
        <f aca="true" t="shared" si="1" ref="H3:H48">G3*F3+G3</f>
        <v>0</v>
      </c>
    </row>
    <row r="4" spans="1:8" ht="15" customHeight="1">
      <c r="A4" s="39">
        <v>2</v>
      </c>
      <c r="B4" s="38" t="s">
        <v>190</v>
      </c>
      <c r="C4" s="46" t="s">
        <v>191</v>
      </c>
      <c r="D4" s="39">
        <v>1</v>
      </c>
      <c r="E4" s="49"/>
      <c r="F4" s="41">
        <v>0.08</v>
      </c>
      <c r="G4" s="49">
        <f t="shared" si="0"/>
        <v>0</v>
      </c>
      <c r="H4" s="39">
        <f t="shared" si="1"/>
        <v>0</v>
      </c>
    </row>
    <row r="5" spans="1:8" ht="30" customHeight="1">
      <c r="A5" s="39">
        <v>3</v>
      </c>
      <c r="B5" s="46" t="s">
        <v>192</v>
      </c>
      <c r="C5" s="46" t="s">
        <v>193</v>
      </c>
      <c r="D5" s="39">
        <v>2</v>
      </c>
      <c r="E5" s="49"/>
      <c r="F5" s="41">
        <v>0.08</v>
      </c>
      <c r="G5" s="49">
        <f t="shared" si="0"/>
        <v>0</v>
      </c>
      <c r="H5" s="39">
        <f t="shared" si="1"/>
        <v>0</v>
      </c>
    </row>
    <row r="6" spans="1:8" ht="45" customHeight="1">
      <c r="A6" s="39">
        <v>4</v>
      </c>
      <c r="B6" s="46" t="s">
        <v>194</v>
      </c>
      <c r="C6" s="46" t="s">
        <v>195</v>
      </c>
      <c r="D6" s="39">
        <v>1</v>
      </c>
      <c r="E6" s="49"/>
      <c r="F6" s="41">
        <v>0.08</v>
      </c>
      <c r="G6" s="49">
        <f t="shared" si="0"/>
        <v>0</v>
      </c>
      <c r="H6" s="39">
        <f t="shared" si="1"/>
        <v>0</v>
      </c>
    </row>
    <row r="7" spans="1:8" ht="15" customHeight="1">
      <c r="A7" s="39">
        <v>5</v>
      </c>
      <c r="B7" s="46" t="s">
        <v>196</v>
      </c>
      <c r="C7" s="49" t="s">
        <v>197</v>
      </c>
      <c r="D7" s="39">
        <v>3</v>
      </c>
      <c r="E7" s="49"/>
      <c r="F7" s="41">
        <v>0.08</v>
      </c>
      <c r="G7" s="49">
        <f t="shared" si="0"/>
        <v>0</v>
      </c>
      <c r="H7" s="39">
        <f t="shared" si="1"/>
        <v>0</v>
      </c>
    </row>
    <row r="8" spans="1:8" ht="15" customHeight="1">
      <c r="A8" s="39">
        <v>6</v>
      </c>
      <c r="B8" s="46" t="s">
        <v>198</v>
      </c>
      <c r="C8" s="49" t="s">
        <v>199</v>
      </c>
      <c r="D8" s="39">
        <v>1</v>
      </c>
      <c r="E8" s="49"/>
      <c r="F8" s="41">
        <v>0.08</v>
      </c>
      <c r="G8" s="49">
        <f t="shared" si="0"/>
        <v>0</v>
      </c>
      <c r="H8" s="39">
        <f t="shared" si="1"/>
        <v>0</v>
      </c>
    </row>
    <row r="9" spans="1:8" ht="15" customHeight="1">
      <c r="A9" s="39">
        <v>7</v>
      </c>
      <c r="B9" s="46" t="s">
        <v>200</v>
      </c>
      <c r="C9" s="49" t="s">
        <v>201</v>
      </c>
      <c r="D9" s="39">
        <v>1</v>
      </c>
      <c r="E9" s="49"/>
      <c r="F9" s="41">
        <v>0.08</v>
      </c>
      <c r="G9" s="49">
        <f t="shared" si="0"/>
        <v>0</v>
      </c>
      <c r="H9" s="39">
        <f t="shared" si="1"/>
        <v>0</v>
      </c>
    </row>
    <row r="10" spans="1:8" ht="15" customHeight="1">
      <c r="A10" s="39">
        <v>8</v>
      </c>
      <c r="B10" s="46" t="s">
        <v>202</v>
      </c>
      <c r="C10" s="49" t="s">
        <v>197</v>
      </c>
      <c r="D10" s="39">
        <v>1</v>
      </c>
      <c r="E10" s="49"/>
      <c r="F10" s="41">
        <v>0.08</v>
      </c>
      <c r="G10" s="49">
        <f t="shared" si="0"/>
        <v>0</v>
      </c>
      <c r="H10" s="39">
        <f t="shared" si="1"/>
        <v>0</v>
      </c>
    </row>
    <row r="11" spans="1:8" ht="15" customHeight="1">
      <c r="A11" s="39">
        <v>9</v>
      </c>
      <c r="B11" s="46" t="s">
        <v>203</v>
      </c>
      <c r="C11" s="49" t="s">
        <v>204</v>
      </c>
      <c r="D11" s="39">
        <v>1</v>
      </c>
      <c r="E11" s="49"/>
      <c r="F11" s="41">
        <v>0.08</v>
      </c>
      <c r="G11" s="49">
        <f t="shared" si="0"/>
        <v>0</v>
      </c>
      <c r="H11" s="39">
        <f t="shared" si="1"/>
        <v>0</v>
      </c>
    </row>
    <row r="12" spans="1:8" ht="15" customHeight="1">
      <c r="A12" s="39">
        <v>10</v>
      </c>
      <c r="B12" s="46" t="s">
        <v>205</v>
      </c>
      <c r="C12" s="49" t="s">
        <v>204</v>
      </c>
      <c r="D12" s="39">
        <v>2</v>
      </c>
      <c r="E12" s="49"/>
      <c r="F12" s="41">
        <v>0.08</v>
      </c>
      <c r="G12" s="49">
        <f t="shared" si="0"/>
        <v>0</v>
      </c>
      <c r="H12" s="39">
        <f t="shared" si="1"/>
        <v>0</v>
      </c>
    </row>
    <row r="13" spans="1:8" ht="15" customHeight="1">
      <c r="A13" s="39">
        <v>11</v>
      </c>
      <c r="B13" s="46" t="s">
        <v>206</v>
      </c>
      <c r="C13" s="39" t="s">
        <v>207</v>
      </c>
      <c r="D13" s="39">
        <v>2</v>
      </c>
      <c r="E13" s="39"/>
      <c r="F13" s="41">
        <v>0.08</v>
      </c>
      <c r="G13" s="49">
        <f t="shared" si="0"/>
        <v>0</v>
      </c>
      <c r="H13" s="39">
        <f t="shared" si="1"/>
        <v>0</v>
      </c>
    </row>
    <row r="14" spans="1:8" ht="15" customHeight="1">
      <c r="A14" s="39">
        <v>12</v>
      </c>
      <c r="B14" s="46" t="s">
        <v>208</v>
      </c>
      <c r="C14" s="39" t="s">
        <v>209</v>
      </c>
      <c r="D14" s="39">
        <v>2</v>
      </c>
      <c r="E14" s="49"/>
      <c r="F14" s="41">
        <v>0.08</v>
      </c>
      <c r="G14" s="49">
        <f t="shared" si="0"/>
        <v>0</v>
      </c>
      <c r="H14" s="39">
        <f t="shared" si="1"/>
        <v>0</v>
      </c>
    </row>
    <row r="15" spans="1:8" ht="15" customHeight="1">
      <c r="A15" s="39">
        <v>13</v>
      </c>
      <c r="B15" s="38" t="s">
        <v>210</v>
      </c>
      <c r="C15" s="39" t="s">
        <v>209</v>
      </c>
      <c r="D15" s="39">
        <v>2</v>
      </c>
      <c r="E15" s="49"/>
      <c r="F15" s="41">
        <v>0.08</v>
      </c>
      <c r="G15" s="49">
        <f t="shared" si="0"/>
        <v>0</v>
      </c>
      <c r="H15" s="39">
        <f t="shared" si="1"/>
        <v>0</v>
      </c>
    </row>
    <row r="16" spans="1:8" ht="21.75" customHeight="1">
      <c r="A16" s="39">
        <v>14</v>
      </c>
      <c r="B16" s="38" t="s">
        <v>211</v>
      </c>
      <c r="C16" s="39" t="s">
        <v>212</v>
      </c>
      <c r="D16" s="39">
        <v>1</v>
      </c>
      <c r="E16" s="49"/>
      <c r="F16" s="41">
        <v>0.08</v>
      </c>
      <c r="G16" s="49">
        <f t="shared" si="0"/>
        <v>0</v>
      </c>
      <c r="H16" s="39">
        <f t="shared" si="1"/>
        <v>0</v>
      </c>
    </row>
    <row r="17" spans="1:8" ht="15" customHeight="1">
      <c r="A17" s="39">
        <v>15</v>
      </c>
      <c r="B17" s="38" t="s">
        <v>213</v>
      </c>
      <c r="C17" s="39" t="s">
        <v>214</v>
      </c>
      <c r="D17" s="39">
        <v>1</v>
      </c>
      <c r="E17" s="49"/>
      <c r="F17" s="41">
        <v>0.08</v>
      </c>
      <c r="G17" s="49">
        <f t="shared" si="0"/>
        <v>0</v>
      </c>
      <c r="H17" s="39">
        <f t="shared" si="1"/>
        <v>0</v>
      </c>
    </row>
    <row r="18" spans="1:8" ht="15" customHeight="1">
      <c r="A18" s="39">
        <v>16</v>
      </c>
      <c r="B18" s="46" t="s">
        <v>215</v>
      </c>
      <c r="C18" s="39" t="s">
        <v>216</v>
      </c>
      <c r="D18" s="39">
        <v>1</v>
      </c>
      <c r="E18" s="49"/>
      <c r="F18" s="41">
        <v>0.08</v>
      </c>
      <c r="G18" s="49">
        <f t="shared" si="0"/>
        <v>0</v>
      </c>
      <c r="H18" s="39">
        <f t="shared" si="1"/>
        <v>0</v>
      </c>
    </row>
    <row r="19" spans="1:8" ht="26.25" customHeight="1">
      <c r="A19" s="39">
        <v>17</v>
      </c>
      <c r="B19" s="46" t="s">
        <v>217</v>
      </c>
      <c r="C19" s="39" t="s">
        <v>216</v>
      </c>
      <c r="D19" s="39">
        <v>2</v>
      </c>
      <c r="E19" s="49"/>
      <c r="F19" s="41">
        <v>0.08</v>
      </c>
      <c r="G19" s="49">
        <f t="shared" si="0"/>
        <v>0</v>
      </c>
      <c r="H19" s="39">
        <f t="shared" si="1"/>
        <v>0</v>
      </c>
    </row>
    <row r="20" spans="1:8" ht="22.5" customHeight="1">
      <c r="A20" s="39">
        <v>18</v>
      </c>
      <c r="B20" s="46" t="s">
        <v>218</v>
      </c>
      <c r="C20" s="39" t="s">
        <v>216</v>
      </c>
      <c r="D20" s="39">
        <v>2</v>
      </c>
      <c r="E20" s="49"/>
      <c r="F20" s="41">
        <v>0.08</v>
      </c>
      <c r="G20" s="49">
        <f t="shared" si="0"/>
        <v>0</v>
      </c>
      <c r="H20" s="39">
        <f t="shared" si="1"/>
        <v>0</v>
      </c>
    </row>
    <row r="21" spans="1:8" ht="27" customHeight="1">
      <c r="A21" s="49">
        <v>19</v>
      </c>
      <c r="B21" s="46" t="s">
        <v>219</v>
      </c>
      <c r="C21" s="39" t="s">
        <v>220</v>
      </c>
      <c r="D21" s="39">
        <v>2</v>
      </c>
      <c r="E21" s="49"/>
      <c r="F21" s="41">
        <v>0.08</v>
      </c>
      <c r="G21" s="49">
        <f t="shared" si="0"/>
        <v>0</v>
      </c>
      <c r="H21" s="39">
        <f t="shared" si="1"/>
        <v>0</v>
      </c>
    </row>
    <row r="22" spans="1:8" ht="30" customHeight="1">
      <c r="A22" s="49">
        <v>20</v>
      </c>
      <c r="B22" s="46" t="s">
        <v>221</v>
      </c>
      <c r="C22" s="39" t="s">
        <v>222</v>
      </c>
      <c r="D22" s="39">
        <v>1</v>
      </c>
      <c r="E22" s="49"/>
      <c r="F22" s="41">
        <v>0.08</v>
      </c>
      <c r="G22" s="49">
        <f t="shared" si="0"/>
        <v>0</v>
      </c>
      <c r="H22" s="39">
        <f t="shared" si="1"/>
        <v>0</v>
      </c>
    </row>
    <row r="23" spans="1:8" ht="30" customHeight="1">
      <c r="A23" s="49">
        <v>21</v>
      </c>
      <c r="B23" s="46" t="s">
        <v>223</v>
      </c>
      <c r="C23" s="49" t="s">
        <v>216</v>
      </c>
      <c r="D23" s="39">
        <v>1</v>
      </c>
      <c r="E23" s="49"/>
      <c r="F23" s="41">
        <v>0.08</v>
      </c>
      <c r="G23" s="49">
        <f t="shared" si="0"/>
        <v>0</v>
      </c>
      <c r="H23" s="39">
        <f t="shared" si="1"/>
        <v>0</v>
      </c>
    </row>
    <row r="24" spans="1:8" ht="15" customHeight="1">
      <c r="A24" s="49">
        <v>22</v>
      </c>
      <c r="B24" s="46" t="s">
        <v>224</v>
      </c>
      <c r="C24" s="46" t="s">
        <v>216</v>
      </c>
      <c r="D24" s="39">
        <v>2</v>
      </c>
      <c r="E24" s="49"/>
      <c r="F24" s="41">
        <v>0.08</v>
      </c>
      <c r="G24" s="49">
        <f t="shared" si="0"/>
        <v>0</v>
      </c>
      <c r="H24" s="39">
        <f t="shared" si="1"/>
        <v>0</v>
      </c>
    </row>
    <row r="25" spans="1:8" ht="20.25" customHeight="1">
      <c r="A25" s="49">
        <v>23</v>
      </c>
      <c r="B25" s="46" t="s">
        <v>225</v>
      </c>
      <c r="C25" s="46" t="s">
        <v>226</v>
      </c>
      <c r="D25" s="39">
        <v>2</v>
      </c>
      <c r="E25" s="49"/>
      <c r="F25" s="41">
        <v>0.08</v>
      </c>
      <c r="G25" s="49">
        <f t="shared" si="0"/>
        <v>0</v>
      </c>
      <c r="H25" s="39">
        <f t="shared" si="1"/>
        <v>0</v>
      </c>
    </row>
    <row r="26" spans="1:8" ht="22.5" customHeight="1">
      <c r="A26" s="49">
        <v>24</v>
      </c>
      <c r="B26" s="46" t="s">
        <v>227</v>
      </c>
      <c r="C26" s="46" t="s">
        <v>228</v>
      </c>
      <c r="D26" s="39">
        <v>2</v>
      </c>
      <c r="E26" s="49"/>
      <c r="F26" s="41">
        <v>0.08</v>
      </c>
      <c r="G26" s="49">
        <f t="shared" si="0"/>
        <v>0</v>
      </c>
      <c r="H26" s="39">
        <f t="shared" si="1"/>
        <v>0</v>
      </c>
    </row>
    <row r="27" spans="1:8" ht="24" customHeight="1">
      <c r="A27" s="49">
        <v>25</v>
      </c>
      <c r="B27" s="46" t="s">
        <v>229</v>
      </c>
      <c r="C27" s="46" t="s">
        <v>230</v>
      </c>
      <c r="D27" s="39">
        <v>1</v>
      </c>
      <c r="E27" s="49"/>
      <c r="F27" s="41">
        <v>0.08</v>
      </c>
      <c r="G27" s="49">
        <f t="shared" si="0"/>
        <v>0</v>
      </c>
      <c r="H27" s="39">
        <f t="shared" si="1"/>
        <v>0</v>
      </c>
    </row>
    <row r="28" spans="1:8" ht="23.25" customHeight="1">
      <c r="A28" s="49">
        <v>26</v>
      </c>
      <c r="B28" s="46" t="s">
        <v>231</v>
      </c>
      <c r="C28" s="46" t="s">
        <v>232</v>
      </c>
      <c r="D28" s="49">
        <v>4</v>
      </c>
      <c r="E28" s="51"/>
      <c r="F28" s="52">
        <v>0.08</v>
      </c>
      <c r="G28" s="49">
        <f t="shared" si="0"/>
        <v>0</v>
      </c>
      <c r="H28" s="51">
        <f t="shared" si="1"/>
        <v>0</v>
      </c>
    </row>
    <row r="29" spans="1:8" ht="29.25" customHeight="1">
      <c r="A29" s="49">
        <v>27</v>
      </c>
      <c r="B29" s="65" t="s">
        <v>233</v>
      </c>
      <c r="C29" s="66" t="s">
        <v>234</v>
      </c>
      <c r="D29" s="49">
        <v>1</v>
      </c>
      <c r="E29" s="51"/>
      <c r="F29" s="52">
        <v>0.08</v>
      </c>
      <c r="G29" s="49">
        <f t="shared" si="0"/>
        <v>0</v>
      </c>
      <c r="H29" s="51">
        <f t="shared" si="1"/>
        <v>0</v>
      </c>
    </row>
    <row r="30" spans="1:8" ht="33.75" customHeight="1">
      <c r="A30" s="49">
        <v>28</v>
      </c>
      <c r="B30" s="46" t="s">
        <v>235</v>
      </c>
      <c r="C30" s="66" t="s">
        <v>236</v>
      </c>
      <c r="D30" s="49">
        <v>80</v>
      </c>
      <c r="E30" s="51"/>
      <c r="F30" s="52">
        <v>0.08</v>
      </c>
      <c r="G30" s="49">
        <f t="shared" si="0"/>
        <v>0</v>
      </c>
      <c r="H30" s="51">
        <f t="shared" si="1"/>
        <v>0</v>
      </c>
    </row>
    <row r="31" spans="1:8" ht="30" customHeight="1">
      <c r="A31" s="49">
        <v>29</v>
      </c>
      <c r="B31" s="46" t="s">
        <v>237</v>
      </c>
      <c r="C31" s="66" t="s">
        <v>236</v>
      </c>
      <c r="D31" s="49">
        <v>30</v>
      </c>
      <c r="E31" s="51"/>
      <c r="F31" s="52">
        <v>0.08</v>
      </c>
      <c r="G31" s="49">
        <f t="shared" si="0"/>
        <v>0</v>
      </c>
      <c r="H31" s="51">
        <f t="shared" si="1"/>
        <v>0</v>
      </c>
    </row>
    <row r="32" spans="1:8" ht="31.5" customHeight="1">
      <c r="A32" s="49">
        <v>30</v>
      </c>
      <c r="B32" s="46" t="s">
        <v>238</v>
      </c>
      <c r="C32" s="66" t="s">
        <v>236</v>
      </c>
      <c r="D32" s="49">
        <v>40</v>
      </c>
      <c r="E32" s="51"/>
      <c r="F32" s="52">
        <v>0.08</v>
      </c>
      <c r="G32" s="49">
        <f t="shared" si="0"/>
        <v>0</v>
      </c>
      <c r="H32" s="51">
        <f t="shared" si="1"/>
        <v>0</v>
      </c>
    </row>
    <row r="33" spans="1:8" ht="29.25" customHeight="1">
      <c r="A33" s="49">
        <v>31</v>
      </c>
      <c r="B33" s="46" t="s">
        <v>239</v>
      </c>
      <c r="C33" s="49" t="s">
        <v>127</v>
      </c>
      <c r="D33" s="49">
        <v>5</v>
      </c>
      <c r="E33" s="51"/>
      <c r="F33" s="52">
        <v>0.08</v>
      </c>
      <c r="G33" s="49">
        <f t="shared" si="0"/>
        <v>0</v>
      </c>
      <c r="H33" s="51">
        <f t="shared" si="1"/>
        <v>0</v>
      </c>
    </row>
    <row r="34" spans="1:8" ht="29.25" customHeight="1">
      <c r="A34" s="49">
        <v>32</v>
      </c>
      <c r="B34" s="46" t="s">
        <v>240</v>
      </c>
      <c r="C34" s="49" t="s">
        <v>214</v>
      </c>
      <c r="D34" s="49">
        <v>60</v>
      </c>
      <c r="E34" s="51"/>
      <c r="F34" s="52">
        <v>0.08</v>
      </c>
      <c r="G34" s="49">
        <f t="shared" si="0"/>
        <v>0</v>
      </c>
      <c r="H34" s="51">
        <f t="shared" si="1"/>
        <v>0</v>
      </c>
    </row>
    <row r="35" spans="1:8" ht="15" customHeight="1">
      <c r="A35" s="49">
        <v>33</v>
      </c>
      <c r="B35" s="46" t="s">
        <v>241</v>
      </c>
      <c r="C35" s="49" t="s">
        <v>214</v>
      </c>
      <c r="D35" s="49">
        <v>40</v>
      </c>
      <c r="E35" s="51"/>
      <c r="F35" s="52">
        <v>0.08</v>
      </c>
      <c r="G35" s="49">
        <f t="shared" si="0"/>
        <v>0</v>
      </c>
      <c r="H35" s="51">
        <f t="shared" si="1"/>
        <v>0</v>
      </c>
    </row>
    <row r="36" spans="1:8" ht="30" customHeight="1">
      <c r="A36" s="49">
        <v>34</v>
      </c>
      <c r="B36" s="46" t="s">
        <v>242</v>
      </c>
      <c r="C36" s="49" t="s">
        <v>243</v>
      </c>
      <c r="D36" s="49">
        <v>4</v>
      </c>
      <c r="E36" s="51"/>
      <c r="F36" s="52">
        <v>0.08</v>
      </c>
      <c r="G36" s="49">
        <f t="shared" si="0"/>
        <v>0</v>
      </c>
      <c r="H36" s="51">
        <f t="shared" si="1"/>
        <v>0</v>
      </c>
    </row>
    <row r="37" spans="1:8" ht="15" customHeight="1">
      <c r="A37" s="49">
        <v>35</v>
      </c>
      <c r="B37" s="46" t="s">
        <v>244</v>
      </c>
      <c r="C37" s="49" t="s">
        <v>236</v>
      </c>
      <c r="D37" s="49">
        <v>4</v>
      </c>
      <c r="E37" s="51"/>
      <c r="F37" s="52">
        <v>0.08</v>
      </c>
      <c r="G37" s="49">
        <f t="shared" si="0"/>
        <v>0</v>
      </c>
      <c r="H37" s="51">
        <f t="shared" si="1"/>
        <v>0</v>
      </c>
    </row>
    <row r="38" spans="1:8" ht="15" customHeight="1">
      <c r="A38" s="49">
        <v>36</v>
      </c>
      <c r="B38" s="46" t="s">
        <v>245</v>
      </c>
      <c r="C38" s="49" t="s">
        <v>246</v>
      </c>
      <c r="D38" s="49">
        <v>40</v>
      </c>
      <c r="E38" s="51"/>
      <c r="F38" s="52">
        <v>0.08</v>
      </c>
      <c r="G38" s="49">
        <f t="shared" si="0"/>
        <v>0</v>
      </c>
      <c r="H38" s="51">
        <f t="shared" si="1"/>
        <v>0</v>
      </c>
    </row>
    <row r="39" spans="1:8" ht="27.75" customHeight="1">
      <c r="A39" s="39">
        <v>37</v>
      </c>
      <c r="B39" s="46" t="s">
        <v>247</v>
      </c>
      <c r="C39" s="49" t="s">
        <v>236</v>
      </c>
      <c r="D39" s="49">
        <v>2</v>
      </c>
      <c r="E39" s="51"/>
      <c r="F39" s="52">
        <v>0.08</v>
      </c>
      <c r="G39" s="49">
        <f t="shared" si="0"/>
        <v>0</v>
      </c>
      <c r="H39" s="51">
        <f t="shared" si="1"/>
        <v>0</v>
      </c>
    </row>
    <row r="40" spans="1:8" ht="24" customHeight="1">
      <c r="A40" s="39">
        <v>38</v>
      </c>
      <c r="B40" s="46" t="s">
        <v>248</v>
      </c>
      <c r="C40" s="49" t="s">
        <v>249</v>
      </c>
      <c r="D40" s="49">
        <v>1</v>
      </c>
      <c r="E40" s="51"/>
      <c r="F40" s="52">
        <v>0.08</v>
      </c>
      <c r="G40" s="49">
        <f t="shared" si="0"/>
        <v>0</v>
      </c>
      <c r="H40" s="51">
        <f t="shared" si="1"/>
        <v>0</v>
      </c>
    </row>
    <row r="41" spans="1:8" ht="23.25" customHeight="1">
      <c r="A41" s="67">
        <v>39</v>
      </c>
      <c r="B41" s="65" t="s">
        <v>250</v>
      </c>
      <c r="C41" s="49" t="s">
        <v>251</v>
      </c>
      <c r="D41" s="49">
        <v>1</v>
      </c>
      <c r="E41" s="51"/>
      <c r="F41" s="52">
        <v>0.23</v>
      </c>
      <c r="G41" s="49">
        <f t="shared" si="0"/>
        <v>0</v>
      </c>
      <c r="H41" s="51">
        <f t="shared" si="1"/>
        <v>0</v>
      </c>
    </row>
    <row r="42" spans="1:8" ht="25.5">
      <c r="A42" s="68">
        <v>40</v>
      </c>
      <c r="B42" s="65" t="s">
        <v>252</v>
      </c>
      <c r="C42" s="49" t="s">
        <v>251</v>
      </c>
      <c r="D42" s="49">
        <v>1</v>
      </c>
      <c r="E42" s="51"/>
      <c r="F42" s="52">
        <v>0.23</v>
      </c>
      <c r="G42" s="49">
        <f t="shared" si="0"/>
        <v>0</v>
      </c>
      <c r="H42" s="51">
        <f t="shared" si="1"/>
        <v>0</v>
      </c>
    </row>
    <row r="43" spans="1:8" ht="25.5" customHeight="1">
      <c r="A43" s="69">
        <v>41</v>
      </c>
      <c r="B43" s="46" t="s">
        <v>253</v>
      </c>
      <c r="C43" s="49" t="s">
        <v>236</v>
      </c>
      <c r="D43" s="49">
        <v>20</v>
      </c>
      <c r="E43" s="51"/>
      <c r="F43" s="52">
        <v>0.08</v>
      </c>
      <c r="G43" s="49">
        <f t="shared" si="0"/>
        <v>0</v>
      </c>
      <c r="H43" s="51">
        <f t="shared" si="1"/>
        <v>0</v>
      </c>
    </row>
    <row r="44" spans="1:8" ht="29.25" customHeight="1">
      <c r="A44" s="69">
        <v>42</v>
      </c>
      <c r="B44" s="46" t="s">
        <v>254</v>
      </c>
      <c r="C44" s="49" t="s">
        <v>236</v>
      </c>
      <c r="D44" s="49">
        <v>20</v>
      </c>
      <c r="E44" s="51"/>
      <c r="F44" s="52">
        <v>0.08</v>
      </c>
      <c r="G44" s="49">
        <f t="shared" si="0"/>
        <v>0</v>
      </c>
      <c r="H44" s="51">
        <f t="shared" si="1"/>
        <v>0</v>
      </c>
    </row>
    <row r="45" spans="1:8" ht="12.75">
      <c r="A45" s="69">
        <v>43</v>
      </c>
      <c r="B45" s="46" t="s">
        <v>255</v>
      </c>
      <c r="C45" s="49" t="s">
        <v>236</v>
      </c>
      <c r="D45" s="49">
        <v>20</v>
      </c>
      <c r="E45" s="51"/>
      <c r="F45" s="52">
        <v>0.08</v>
      </c>
      <c r="G45" s="49">
        <f t="shared" si="0"/>
        <v>0</v>
      </c>
      <c r="H45" s="51">
        <f t="shared" si="1"/>
        <v>0</v>
      </c>
    </row>
    <row r="46" spans="1:8" ht="25.5" customHeight="1">
      <c r="A46" s="69">
        <v>44</v>
      </c>
      <c r="B46" s="46" t="s">
        <v>256</v>
      </c>
      <c r="C46" s="49" t="s">
        <v>127</v>
      </c>
      <c r="D46" s="49">
        <v>4</v>
      </c>
      <c r="E46" s="51"/>
      <c r="F46" s="52">
        <v>0.08</v>
      </c>
      <c r="G46" s="49">
        <f t="shared" si="0"/>
        <v>0</v>
      </c>
      <c r="H46" s="51">
        <f t="shared" si="1"/>
        <v>0</v>
      </c>
    </row>
    <row r="47" spans="1:8" ht="12.75" customHeight="1">
      <c r="A47" s="69">
        <v>45</v>
      </c>
      <c r="B47" s="46" t="s">
        <v>257</v>
      </c>
      <c r="C47" s="49" t="s">
        <v>127</v>
      </c>
      <c r="D47" s="39">
        <v>4</v>
      </c>
      <c r="E47" s="51"/>
      <c r="F47" s="41">
        <v>0.08</v>
      </c>
      <c r="G47" s="49">
        <f t="shared" si="0"/>
        <v>0</v>
      </c>
      <c r="H47" s="51">
        <f t="shared" si="1"/>
        <v>0</v>
      </c>
    </row>
    <row r="48" spans="1:12" ht="25.5" customHeight="1">
      <c r="A48" s="69">
        <v>46</v>
      </c>
      <c r="B48" s="46" t="s">
        <v>258</v>
      </c>
      <c r="C48" s="50" t="s">
        <v>127</v>
      </c>
      <c r="D48" s="45">
        <v>6</v>
      </c>
      <c r="E48" s="70"/>
      <c r="F48" s="71">
        <v>0.23</v>
      </c>
      <c r="G48" s="50">
        <f t="shared" si="0"/>
        <v>0</v>
      </c>
      <c r="H48" s="70">
        <f t="shared" si="1"/>
        <v>0</v>
      </c>
      <c r="I48" s="56"/>
      <c r="J48" s="56"/>
      <c r="K48" s="56"/>
      <c r="L48" s="56"/>
    </row>
    <row r="49" spans="2:8" ht="12.75" customHeight="1">
      <c r="B49" s="46"/>
      <c r="C49" s="49"/>
      <c r="D49" s="39"/>
      <c r="E49" s="39"/>
      <c r="F49" s="41"/>
      <c r="G49" s="49">
        <f>SUM(G3:G48)</f>
        <v>0</v>
      </c>
      <c r="H49" s="51">
        <f>SUM(H3:H48)</f>
        <v>0</v>
      </c>
    </row>
    <row r="50" spans="3:8" ht="12.75" customHeight="1">
      <c r="C50" s="42"/>
      <c r="D50" s="42"/>
      <c r="E50" s="42"/>
      <c r="F50" s="42" t="s">
        <v>182</v>
      </c>
      <c r="H50" s="42">
        <f>SUM(H3:H48)</f>
        <v>0</v>
      </c>
    </row>
    <row r="51" spans="2:8" ht="12.75" customHeight="1">
      <c r="B51" s="42"/>
      <c r="C51" s="42"/>
      <c r="D51" s="42"/>
      <c r="E51" s="42"/>
      <c r="F51" s="42"/>
      <c r="G51" s="42"/>
      <c r="H51" s="42"/>
    </row>
    <row r="52" ht="51" customHeight="1">
      <c r="B52" s="72" t="s">
        <v>259</v>
      </c>
    </row>
    <row r="53" ht="51" customHeight="1">
      <c r="B53" s="73" t="s">
        <v>260</v>
      </c>
    </row>
    <row r="54" ht="48.75" customHeight="1">
      <c r="B54" s="72" t="s">
        <v>261</v>
      </c>
    </row>
    <row r="55" ht="25.5" customHeight="1">
      <c r="B55" s="72" t="s">
        <v>262</v>
      </c>
    </row>
    <row r="56" ht="25.5" customHeight="1">
      <c r="B56" s="73"/>
    </row>
    <row r="57" ht="12.75" customHeight="1" hidden="1">
      <c r="B57" s="72" t="s">
        <v>263</v>
      </c>
    </row>
    <row r="58" ht="12.75" customHeight="1" hidden="1">
      <c r="B58" s="73" t="s">
        <v>264</v>
      </c>
    </row>
    <row r="59" ht="12.75" customHeight="1" hidden="1"/>
    <row r="60" ht="12.75" customHeight="1" hidden="1">
      <c r="B60" s="4" t="s">
        <v>265</v>
      </c>
    </row>
    <row r="61" ht="12.75" customHeight="1" hidden="1">
      <c r="B61" s="4" t="s">
        <v>261</v>
      </c>
    </row>
    <row r="62" ht="68.25" customHeight="1">
      <c r="B62" s="4" t="s">
        <v>266</v>
      </c>
    </row>
    <row r="63" ht="12.75" customHeight="1">
      <c r="B63" s="4" t="s">
        <v>267</v>
      </c>
    </row>
    <row r="64" ht="25.5">
      <c r="B64" s="4" t="s">
        <v>268</v>
      </c>
    </row>
    <row r="65" ht="25.5">
      <c r="B65" s="4" t="s">
        <v>269</v>
      </c>
    </row>
    <row r="66" ht="12.75">
      <c r="B66" t="s">
        <v>394</v>
      </c>
    </row>
    <row r="67" ht="12.75">
      <c r="B67" t="s">
        <v>393</v>
      </c>
    </row>
    <row r="70" ht="12.75" customHeight="1"/>
  </sheetData>
  <sheetProtection/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0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L78"/>
  <sheetViews>
    <sheetView zoomScale="110" zoomScaleNormal="110" zoomScalePageLayoutView="0" workbookViewId="0" topLeftCell="A1">
      <selection activeCell="B1" sqref="B1"/>
    </sheetView>
  </sheetViews>
  <sheetFormatPr defaultColWidth="12.140625" defaultRowHeight="12.75"/>
  <cols>
    <col min="1" max="1" width="5.7109375" style="0" customWidth="1"/>
    <col min="2" max="2" width="53.28125" style="0" customWidth="1"/>
    <col min="3" max="3" width="15.140625" style="0" customWidth="1"/>
    <col min="4" max="64" width="11.00390625" style="0" customWidth="1"/>
  </cols>
  <sheetData>
    <row r="1" spans="1:64" ht="43.5" customHeight="1">
      <c r="A1" s="43"/>
      <c r="B1" s="74" t="s">
        <v>270</v>
      </c>
      <c r="C1" s="43"/>
      <c r="D1" s="43"/>
      <c r="E1" s="43"/>
      <c r="F1" s="43"/>
      <c r="G1" s="43"/>
      <c r="H1" s="43"/>
      <c r="I1" s="43"/>
      <c r="J1" s="43"/>
      <c r="K1" s="43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64" ht="45" customHeight="1">
      <c r="A2" s="37" t="s">
        <v>1</v>
      </c>
      <c r="B2" s="37" t="s">
        <v>35</v>
      </c>
      <c r="C2" s="15" t="s">
        <v>3</v>
      </c>
      <c r="D2" s="15" t="s">
        <v>36</v>
      </c>
      <c r="E2" s="75" t="s">
        <v>271</v>
      </c>
      <c r="F2" s="15" t="s">
        <v>6</v>
      </c>
      <c r="G2" s="15" t="s">
        <v>272</v>
      </c>
      <c r="H2" s="15" t="s">
        <v>273</v>
      </c>
      <c r="I2" s="42"/>
      <c r="J2" s="43"/>
      <c r="K2" s="43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" customHeight="1">
      <c r="A3" s="39">
        <v>1</v>
      </c>
      <c r="B3" s="38" t="s">
        <v>274</v>
      </c>
      <c r="C3" s="38" t="s">
        <v>216</v>
      </c>
      <c r="D3" s="39">
        <v>4</v>
      </c>
      <c r="E3" s="40"/>
      <c r="F3" s="41">
        <v>0.08</v>
      </c>
      <c r="G3" s="40">
        <v>0</v>
      </c>
      <c r="H3" s="40">
        <f aca="true" t="shared" si="0" ref="H3:H34">G3*F3+G3</f>
        <v>0</v>
      </c>
      <c r="I3" s="42"/>
      <c r="J3" s="43"/>
      <c r="K3" s="43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" customHeight="1">
      <c r="A4" s="39">
        <v>2</v>
      </c>
      <c r="B4" s="38" t="s">
        <v>275</v>
      </c>
      <c r="C4" s="38" t="s">
        <v>216</v>
      </c>
      <c r="D4" s="39">
        <v>2</v>
      </c>
      <c r="E4" s="40"/>
      <c r="F4" s="41">
        <v>0.08</v>
      </c>
      <c r="G4" s="40">
        <f aca="true" t="shared" si="1" ref="G4:G35">D4*E4</f>
        <v>0</v>
      </c>
      <c r="H4" s="40">
        <f t="shared" si="0"/>
        <v>0</v>
      </c>
      <c r="I4" s="42"/>
      <c r="J4" s="43"/>
      <c r="K4" s="43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" customHeight="1">
      <c r="A5" s="39">
        <v>3</v>
      </c>
      <c r="B5" s="38" t="s">
        <v>276</v>
      </c>
      <c r="C5" s="38" t="s">
        <v>216</v>
      </c>
      <c r="D5" s="39">
        <v>6</v>
      </c>
      <c r="E5" s="40"/>
      <c r="F5" s="41">
        <v>0.08</v>
      </c>
      <c r="G5" s="40">
        <f t="shared" si="1"/>
        <v>0</v>
      </c>
      <c r="H5" s="40">
        <f t="shared" si="0"/>
        <v>0</v>
      </c>
      <c r="I5" s="42"/>
      <c r="J5" s="43"/>
      <c r="K5" s="43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" customHeight="1">
      <c r="A6" s="39">
        <v>4</v>
      </c>
      <c r="B6" s="38" t="s">
        <v>277</v>
      </c>
      <c r="C6" s="38" t="s">
        <v>278</v>
      </c>
      <c r="D6" s="39">
        <v>2</v>
      </c>
      <c r="E6" s="40"/>
      <c r="F6" s="41">
        <v>0.08</v>
      </c>
      <c r="G6" s="40">
        <f t="shared" si="1"/>
        <v>0</v>
      </c>
      <c r="H6" s="40">
        <f t="shared" si="0"/>
        <v>0</v>
      </c>
      <c r="I6" s="42"/>
      <c r="J6" s="43"/>
      <c r="K6" s="43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15" customHeight="1">
      <c r="A7" s="39">
        <v>5</v>
      </c>
      <c r="B7" s="38" t="s">
        <v>279</v>
      </c>
      <c r="C7" s="38" t="s">
        <v>216</v>
      </c>
      <c r="D7" s="39">
        <v>7</v>
      </c>
      <c r="E7" s="40"/>
      <c r="F7" s="41">
        <v>0.08</v>
      </c>
      <c r="G7" s="40">
        <f t="shared" si="1"/>
        <v>0</v>
      </c>
      <c r="H7" s="40">
        <f t="shared" si="0"/>
        <v>0</v>
      </c>
      <c r="I7" s="42"/>
      <c r="J7" s="43"/>
      <c r="K7" s="43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</row>
    <row r="8" spans="1:64" ht="15" customHeight="1">
      <c r="A8" s="39">
        <v>6</v>
      </c>
      <c r="B8" s="38" t="s">
        <v>280</v>
      </c>
      <c r="C8" s="38" t="s">
        <v>216</v>
      </c>
      <c r="D8" s="39">
        <v>2</v>
      </c>
      <c r="E8" s="40"/>
      <c r="F8" s="41">
        <v>0.08</v>
      </c>
      <c r="G8" s="40">
        <f t="shared" si="1"/>
        <v>0</v>
      </c>
      <c r="H8" s="40">
        <f t="shared" si="0"/>
        <v>0</v>
      </c>
      <c r="I8" s="42"/>
      <c r="J8" s="43"/>
      <c r="K8" s="4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</row>
    <row r="9" spans="1:64" ht="15" customHeight="1">
      <c r="A9" s="39">
        <v>7</v>
      </c>
      <c r="B9" s="38" t="s">
        <v>281</v>
      </c>
      <c r="C9" s="38" t="s">
        <v>216</v>
      </c>
      <c r="D9" s="39">
        <v>1</v>
      </c>
      <c r="E9" s="40"/>
      <c r="F9" s="41">
        <v>0.08</v>
      </c>
      <c r="G9" s="40">
        <f t="shared" si="1"/>
        <v>0</v>
      </c>
      <c r="H9" s="40">
        <f t="shared" si="0"/>
        <v>0</v>
      </c>
      <c r="I9" s="42"/>
      <c r="J9" s="43"/>
      <c r="K9" s="4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64" ht="15" customHeight="1">
      <c r="A10" s="39">
        <v>8</v>
      </c>
      <c r="B10" s="38" t="s">
        <v>282</v>
      </c>
      <c r="C10" s="38" t="s">
        <v>216</v>
      </c>
      <c r="D10" s="39">
        <v>2</v>
      </c>
      <c r="E10" s="40"/>
      <c r="F10" s="41">
        <v>0.08</v>
      </c>
      <c r="G10" s="40">
        <f t="shared" si="1"/>
        <v>0</v>
      </c>
      <c r="H10" s="40">
        <f t="shared" si="0"/>
        <v>0</v>
      </c>
      <c r="I10" s="42"/>
      <c r="J10" s="43"/>
      <c r="K10" s="4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64" ht="15" customHeight="1">
      <c r="A11" s="39">
        <v>9</v>
      </c>
      <c r="B11" s="38" t="s">
        <v>283</v>
      </c>
      <c r="C11" s="38" t="s">
        <v>216</v>
      </c>
      <c r="D11" s="39">
        <v>4</v>
      </c>
      <c r="E11" s="40"/>
      <c r="F11" s="41">
        <v>0.08</v>
      </c>
      <c r="G11" s="40">
        <f t="shared" si="1"/>
        <v>0</v>
      </c>
      <c r="H11" s="40">
        <f t="shared" si="0"/>
        <v>0</v>
      </c>
      <c r="I11" s="42"/>
      <c r="J11" s="43"/>
      <c r="K11" s="43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64" ht="15" customHeight="1">
      <c r="A12" s="39">
        <v>10</v>
      </c>
      <c r="B12" s="38" t="s">
        <v>284</v>
      </c>
      <c r="C12" s="38" t="s">
        <v>216</v>
      </c>
      <c r="D12" s="39">
        <v>7</v>
      </c>
      <c r="E12" s="40"/>
      <c r="F12" s="41">
        <v>0.08</v>
      </c>
      <c r="G12" s="40">
        <f t="shared" si="1"/>
        <v>0</v>
      </c>
      <c r="H12" s="40">
        <f t="shared" si="0"/>
        <v>0</v>
      </c>
      <c r="I12" s="42"/>
      <c r="J12" s="43"/>
      <c r="K12" s="43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5" customHeight="1">
      <c r="A13" s="39">
        <v>11</v>
      </c>
      <c r="B13" s="38" t="s">
        <v>285</v>
      </c>
      <c r="C13" s="38" t="s">
        <v>216</v>
      </c>
      <c r="D13" s="39">
        <v>1</v>
      </c>
      <c r="E13" s="40"/>
      <c r="F13" s="41">
        <v>0.08</v>
      </c>
      <c r="G13" s="40">
        <f t="shared" si="1"/>
        <v>0</v>
      </c>
      <c r="H13" s="40">
        <f t="shared" si="0"/>
        <v>0</v>
      </c>
      <c r="I13" s="42"/>
      <c r="J13" s="43"/>
      <c r="K13" s="43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" customHeight="1">
      <c r="A14" s="39">
        <v>12</v>
      </c>
      <c r="B14" s="38" t="s">
        <v>286</v>
      </c>
      <c r="C14" s="38" t="s">
        <v>216</v>
      </c>
      <c r="D14" s="39">
        <v>7</v>
      </c>
      <c r="E14" s="40"/>
      <c r="F14" s="41">
        <v>0.08</v>
      </c>
      <c r="G14" s="40">
        <f t="shared" si="1"/>
        <v>0</v>
      </c>
      <c r="H14" s="40">
        <f t="shared" si="0"/>
        <v>0</v>
      </c>
      <c r="I14" s="42"/>
      <c r="J14" s="43"/>
      <c r="K14" s="43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15" customHeight="1">
      <c r="A15" s="39">
        <v>13</v>
      </c>
      <c r="B15" s="38" t="s">
        <v>287</v>
      </c>
      <c r="C15" s="38" t="s">
        <v>216</v>
      </c>
      <c r="D15" s="39">
        <v>6</v>
      </c>
      <c r="E15" s="40"/>
      <c r="F15" s="41">
        <v>0.08</v>
      </c>
      <c r="G15" s="40">
        <f t="shared" si="1"/>
        <v>0</v>
      </c>
      <c r="H15" s="40">
        <f t="shared" si="0"/>
        <v>0</v>
      </c>
      <c r="I15" s="42"/>
      <c r="J15" s="43"/>
      <c r="K15" s="43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</row>
    <row r="16" spans="1:64" ht="15" customHeight="1">
      <c r="A16" s="39">
        <v>14</v>
      </c>
      <c r="B16" s="38" t="s">
        <v>288</v>
      </c>
      <c r="C16" s="38" t="s">
        <v>216</v>
      </c>
      <c r="D16" s="39">
        <v>4</v>
      </c>
      <c r="E16" s="40"/>
      <c r="F16" s="41">
        <v>0.08</v>
      </c>
      <c r="G16" s="40">
        <f t="shared" si="1"/>
        <v>0</v>
      </c>
      <c r="H16" s="40">
        <f t="shared" si="0"/>
        <v>0</v>
      </c>
      <c r="I16" s="42"/>
      <c r="J16" s="43"/>
      <c r="K16" s="43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15" customHeight="1">
      <c r="A17" s="39">
        <v>15</v>
      </c>
      <c r="B17" s="38" t="s">
        <v>289</v>
      </c>
      <c r="C17" s="38" t="s">
        <v>290</v>
      </c>
      <c r="D17" s="39">
        <v>1</v>
      </c>
      <c r="E17" s="40"/>
      <c r="F17" s="41">
        <v>0.08</v>
      </c>
      <c r="G17" s="40">
        <f t="shared" si="1"/>
        <v>0</v>
      </c>
      <c r="H17" s="40">
        <f t="shared" si="0"/>
        <v>0</v>
      </c>
      <c r="I17" s="42"/>
      <c r="J17" s="43"/>
      <c r="K17" s="43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</row>
    <row r="18" spans="1:64" ht="15" customHeight="1">
      <c r="A18" s="39">
        <v>16</v>
      </c>
      <c r="B18" s="38" t="s">
        <v>291</v>
      </c>
      <c r="C18" s="38" t="s">
        <v>216</v>
      </c>
      <c r="D18" s="39">
        <v>7</v>
      </c>
      <c r="E18" s="40"/>
      <c r="F18" s="41">
        <v>0.08</v>
      </c>
      <c r="G18" s="40">
        <f t="shared" si="1"/>
        <v>0</v>
      </c>
      <c r="H18" s="40">
        <f t="shared" si="0"/>
        <v>0</v>
      </c>
      <c r="I18" s="42"/>
      <c r="J18" s="43"/>
      <c r="K18" s="43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15" customHeight="1">
      <c r="A19" s="39">
        <v>17</v>
      </c>
      <c r="B19" s="38" t="s">
        <v>292</v>
      </c>
      <c r="C19" s="38" t="s">
        <v>216</v>
      </c>
      <c r="D19" s="39">
        <v>4</v>
      </c>
      <c r="E19" s="40"/>
      <c r="F19" s="41">
        <v>0.08</v>
      </c>
      <c r="G19" s="40">
        <f t="shared" si="1"/>
        <v>0</v>
      </c>
      <c r="H19" s="40">
        <f t="shared" si="0"/>
        <v>0</v>
      </c>
      <c r="I19" s="42"/>
      <c r="J19" s="43"/>
      <c r="K19" s="43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64" ht="15" customHeight="1">
      <c r="A20" s="39">
        <v>18</v>
      </c>
      <c r="B20" s="38" t="s">
        <v>293</v>
      </c>
      <c r="C20" s="38" t="s">
        <v>216</v>
      </c>
      <c r="D20" s="39">
        <v>2</v>
      </c>
      <c r="E20" s="40"/>
      <c r="F20" s="41">
        <v>0.08</v>
      </c>
      <c r="G20" s="40">
        <f t="shared" si="1"/>
        <v>0</v>
      </c>
      <c r="H20" s="40">
        <f t="shared" si="0"/>
        <v>0</v>
      </c>
      <c r="I20" s="42"/>
      <c r="J20" s="43"/>
      <c r="K20" s="43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15" customHeight="1">
      <c r="A21" s="39">
        <v>19</v>
      </c>
      <c r="B21" s="38" t="s">
        <v>294</v>
      </c>
      <c r="C21" s="38" t="s">
        <v>216</v>
      </c>
      <c r="D21" s="39">
        <v>4</v>
      </c>
      <c r="E21" s="40"/>
      <c r="F21" s="41">
        <v>0.08</v>
      </c>
      <c r="G21" s="40">
        <f t="shared" si="1"/>
        <v>0</v>
      </c>
      <c r="H21" s="40">
        <f t="shared" si="0"/>
        <v>0</v>
      </c>
      <c r="I21" s="42"/>
      <c r="J21" s="43"/>
      <c r="K21" s="43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</row>
    <row r="22" spans="1:64" ht="15" customHeight="1">
      <c r="A22" s="39">
        <v>20</v>
      </c>
      <c r="B22" s="38" t="s">
        <v>295</v>
      </c>
      <c r="C22" s="38" t="s">
        <v>216</v>
      </c>
      <c r="D22" s="39">
        <v>4</v>
      </c>
      <c r="E22" s="40"/>
      <c r="F22" s="41">
        <v>0.08</v>
      </c>
      <c r="G22" s="40">
        <f t="shared" si="1"/>
        <v>0</v>
      </c>
      <c r="H22" s="40">
        <f t="shared" si="0"/>
        <v>0</v>
      </c>
      <c r="I22" s="42"/>
      <c r="J22" s="43"/>
      <c r="K22" s="43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64" ht="15" customHeight="1">
      <c r="A23" s="39">
        <v>21</v>
      </c>
      <c r="B23" s="38" t="s">
        <v>296</v>
      </c>
      <c r="C23" s="38" t="s">
        <v>216</v>
      </c>
      <c r="D23" s="39">
        <v>4</v>
      </c>
      <c r="E23" s="40"/>
      <c r="F23" s="41">
        <v>0.08</v>
      </c>
      <c r="G23" s="40">
        <f t="shared" si="1"/>
        <v>0</v>
      </c>
      <c r="H23" s="40">
        <f t="shared" si="0"/>
        <v>0</v>
      </c>
      <c r="I23" s="42"/>
      <c r="J23" s="43"/>
      <c r="K23" s="43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</row>
    <row r="24" spans="1:64" ht="15" customHeight="1">
      <c r="A24" s="39">
        <v>22</v>
      </c>
      <c r="B24" s="38" t="s">
        <v>297</v>
      </c>
      <c r="C24" s="38" t="s">
        <v>216</v>
      </c>
      <c r="D24" s="39">
        <v>4</v>
      </c>
      <c r="E24" s="40"/>
      <c r="F24" s="41">
        <v>0.08</v>
      </c>
      <c r="G24" s="40">
        <f t="shared" si="1"/>
        <v>0</v>
      </c>
      <c r="H24" s="40">
        <f t="shared" si="0"/>
        <v>0</v>
      </c>
      <c r="I24" s="42"/>
      <c r="J24" s="43"/>
      <c r="K24" s="43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</row>
    <row r="25" spans="1:64" ht="15" customHeight="1">
      <c r="A25" s="39">
        <v>23</v>
      </c>
      <c r="B25" s="38" t="s">
        <v>298</v>
      </c>
      <c r="C25" s="38" t="s">
        <v>216</v>
      </c>
      <c r="D25" s="39">
        <v>7</v>
      </c>
      <c r="E25" s="40"/>
      <c r="F25" s="41">
        <v>0.08</v>
      </c>
      <c r="G25" s="40">
        <f t="shared" si="1"/>
        <v>0</v>
      </c>
      <c r="H25" s="40">
        <f t="shared" si="0"/>
        <v>0</v>
      </c>
      <c r="I25" s="42"/>
      <c r="J25" s="43"/>
      <c r="K25" s="43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64" ht="15" customHeight="1">
      <c r="A26" s="39">
        <v>24</v>
      </c>
      <c r="B26" s="38" t="s">
        <v>299</v>
      </c>
      <c r="C26" s="38" t="s">
        <v>216</v>
      </c>
      <c r="D26" s="39">
        <v>2</v>
      </c>
      <c r="E26" s="40"/>
      <c r="F26" s="41">
        <v>0.08</v>
      </c>
      <c r="G26" s="40">
        <f t="shared" si="1"/>
        <v>0</v>
      </c>
      <c r="H26" s="40">
        <f t="shared" si="0"/>
        <v>0</v>
      </c>
      <c r="I26" s="42"/>
      <c r="J26" s="43"/>
      <c r="K26" s="43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64" ht="15" customHeight="1">
      <c r="A27" s="39">
        <v>25</v>
      </c>
      <c r="B27" s="38" t="s">
        <v>300</v>
      </c>
      <c r="C27" s="38" t="s">
        <v>278</v>
      </c>
      <c r="D27" s="39">
        <v>1</v>
      </c>
      <c r="E27" s="40"/>
      <c r="F27" s="41">
        <v>0.08</v>
      </c>
      <c r="G27" s="40">
        <f t="shared" si="1"/>
        <v>0</v>
      </c>
      <c r="H27" s="40">
        <f t="shared" si="0"/>
        <v>0</v>
      </c>
      <c r="I27" s="42"/>
      <c r="J27" s="43"/>
      <c r="K27" s="43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</row>
    <row r="28" spans="1:64" ht="15" customHeight="1">
      <c r="A28" s="39">
        <v>26</v>
      </c>
      <c r="B28" s="38" t="s">
        <v>301</v>
      </c>
      <c r="C28" s="38" t="s">
        <v>216</v>
      </c>
      <c r="D28" s="39">
        <v>1</v>
      </c>
      <c r="E28" s="40"/>
      <c r="F28" s="41">
        <v>0.08</v>
      </c>
      <c r="G28" s="40">
        <f t="shared" si="1"/>
        <v>0</v>
      </c>
      <c r="H28" s="40">
        <f t="shared" si="0"/>
        <v>0</v>
      </c>
      <c r="I28" s="42"/>
      <c r="J28" s="43"/>
      <c r="K28" s="43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64" ht="15" customHeight="1">
      <c r="A29" s="39">
        <v>27</v>
      </c>
      <c r="B29" s="38" t="s">
        <v>302</v>
      </c>
      <c r="C29" s="38" t="s">
        <v>216</v>
      </c>
      <c r="D29" s="39">
        <v>6</v>
      </c>
      <c r="E29" s="40"/>
      <c r="F29" s="41">
        <v>0.08</v>
      </c>
      <c r="G29" s="40">
        <f t="shared" si="1"/>
        <v>0</v>
      </c>
      <c r="H29" s="40">
        <f t="shared" si="0"/>
        <v>0</v>
      </c>
      <c r="I29" s="42"/>
      <c r="J29" s="43"/>
      <c r="K29" s="43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</row>
    <row r="30" spans="1:64" ht="15" customHeight="1">
      <c r="A30" s="39">
        <v>28</v>
      </c>
      <c r="B30" s="38" t="s">
        <v>303</v>
      </c>
      <c r="C30" s="38" t="s">
        <v>216</v>
      </c>
      <c r="D30" s="39">
        <v>6</v>
      </c>
      <c r="E30" s="40"/>
      <c r="F30" s="41">
        <v>0.08</v>
      </c>
      <c r="G30" s="40">
        <f t="shared" si="1"/>
        <v>0</v>
      </c>
      <c r="H30" s="40">
        <f t="shared" si="0"/>
        <v>0</v>
      </c>
      <c r="I30" s="42"/>
      <c r="J30" s="43"/>
      <c r="K30" s="43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</row>
    <row r="31" spans="1:64" ht="15" customHeight="1">
      <c r="A31" s="39">
        <v>29</v>
      </c>
      <c r="B31" s="38" t="s">
        <v>304</v>
      </c>
      <c r="C31" s="38" t="s">
        <v>216</v>
      </c>
      <c r="D31" s="39">
        <v>2</v>
      </c>
      <c r="E31" s="40"/>
      <c r="F31" s="41">
        <v>0.08</v>
      </c>
      <c r="G31" s="40">
        <f t="shared" si="1"/>
        <v>0</v>
      </c>
      <c r="H31" s="40">
        <f t="shared" si="0"/>
        <v>0</v>
      </c>
      <c r="I31" s="42"/>
      <c r="J31" s="43"/>
      <c r="K31" s="43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64" ht="15" customHeight="1">
      <c r="A32" s="39">
        <v>30</v>
      </c>
      <c r="B32" s="38" t="s">
        <v>305</v>
      </c>
      <c r="C32" s="38" t="s">
        <v>216</v>
      </c>
      <c r="D32" s="39">
        <v>1</v>
      </c>
      <c r="E32" s="40"/>
      <c r="F32" s="41">
        <v>0.08</v>
      </c>
      <c r="G32" s="40">
        <f t="shared" si="1"/>
        <v>0</v>
      </c>
      <c r="H32" s="40">
        <f t="shared" si="0"/>
        <v>0</v>
      </c>
      <c r="I32" s="42"/>
      <c r="J32" s="43"/>
      <c r="K32" s="43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64" ht="15" customHeight="1">
      <c r="A33" s="39">
        <v>31</v>
      </c>
      <c r="B33" s="38" t="s">
        <v>306</v>
      </c>
      <c r="C33" s="38" t="s">
        <v>216</v>
      </c>
      <c r="D33" s="39">
        <v>1</v>
      </c>
      <c r="E33" s="40"/>
      <c r="F33" s="41">
        <v>0.08</v>
      </c>
      <c r="G33" s="40">
        <f t="shared" si="1"/>
        <v>0</v>
      </c>
      <c r="H33" s="40">
        <f t="shared" si="0"/>
        <v>0</v>
      </c>
      <c r="I33" s="42"/>
      <c r="J33" s="43"/>
      <c r="K33" s="43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</row>
    <row r="34" spans="1:64" ht="15" customHeight="1">
      <c r="A34" s="39">
        <v>32</v>
      </c>
      <c r="B34" s="38" t="s">
        <v>307</v>
      </c>
      <c r="C34" s="38" t="s">
        <v>216</v>
      </c>
      <c r="D34" s="39">
        <v>2</v>
      </c>
      <c r="E34" s="40"/>
      <c r="F34" s="41">
        <v>0.08</v>
      </c>
      <c r="G34" s="40">
        <f t="shared" si="1"/>
        <v>0</v>
      </c>
      <c r="H34" s="40">
        <f t="shared" si="0"/>
        <v>0</v>
      </c>
      <c r="I34" s="42"/>
      <c r="J34" s="43"/>
      <c r="K34" s="43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11" ht="12.75" customHeight="1">
      <c r="A35" s="39">
        <v>33</v>
      </c>
      <c r="B35" s="38" t="s">
        <v>308</v>
      </c>
      <c r="C35" s="38" t="s">
        <v>216</v>
      </c>
      <c r="D35" s="39">
        <v>2</v>
      </c>
      <c r="E35" s="40"/>
      <c r="F35" s="41">
        <v>0.08</v>
      </c>
      <c r="G35" s="40">
        <f t="shared" si="1"/>
        <v>0</v>
      </c>
      <c r="H35" s="40">
        <f aca="true" t="shared" si="2" ref="H35:H66">G35*F35+G35</f>
        <v>0</v>
      </c>
      <c r="I35" s="42"/>
      <c r="J35" s="42"/>
      <c r="K35" s="42"/>
    </row>
    <row r="36" spans="1:11" ht="12.75" customHeight="1">
      <c r="A36" s="39">
        <v>34</v>
      </c>
      <c r="B36" s="38" t="s">
        <v>309</v>
      </c>
      <c r="C36" s="38" t="s">
        <v>216</v>
      </c>
      <c r="D36" s="39">
        <v>4</v>
      </c>
      <c r="E36" s="40"/>
      <c r="F36" s="41">
        <v>0.08</v>
      </c>
      <c r="G36" s="40">
        <f aca="true" t="shared" si="3" ref="G36:G68">D36*E36</f>
        <v>0</v>
      </c>
      <c r="H36" s="40">
        <f t="shared" si="2"/>
        <v>0</v>
      </c>
      <c r="I36" s="42"/>
      <c r="J36" s="42"/>
      <c r="K36" s="42"/>
    </row>
    <row r="37" spans="1:11" ht="12.75" customHeight="1">
      <c r="A37" s="39">
        <v>35</v>
      </c>
      <c r="B37" s="38" t="s">
        <v>310</v>
      </c>
      <c r="C37" s="38" t="s">
        <v>216</v>
      </c>
      <c r="D37" s="39">
        <v>2</v>
      </c>
      <c r="E37" s="40"/>
      <c r="F37" s="41">
        <v>0.08</v>
      </c>
      <c r="G37" s="40">
        <f t="shared" si="3"/>
        <v>0</v>
      </c>
      <c r="H37" s="40">
        <f t="shared" si="2"/>
        <v>0</v>
      </c>
      <c r="I37" s="42"/>
      <c r="J37" s="42"/>
      <c r="K37" s="42"/>
    </row>
    <row r="38" spans="1:11" ht="12.75" customHeight="1">
      <c r="A38" s="39">
        <v>36</v>
      </c>
      <c r="B38" s="38" t="s">
        <v>311</v>
      </c>
      <c r="C38" s="38" t="s">
        <v>216</v>
      </c>
      <c r="D38" s="39">
        <v>3</v>
      </c>
      <c r="E38" s="40"/>
      <c r="F38" s="41">
        <v>0.08</v>
      </c>
      <c r="G38" s="40">
        <f t="shared" si="3"/>
        <v>0</v>
      </c>
      <c r="H38" s="40">
        <f t="shared" si="2"/>
        <v>0</v>
      </c>
      <c r="I38" s="42"/>
      <c r="J38" s="42"/>
      <c r="K38" s="42"/>
    </row>
    <row r="39" spans="1:11" ht="12.75" customHeight="1">
      <c r="A39" s="39">
        <v>37</v>
      </c>
      <c r="B39" s="38" t="s">
        <v>312</v>
      </c>
      <c r="C39" s="38" t="s">
        <v>216</v>
      </c>
      <c r="D39" s="39">
        <v>2</v>
      </c>
      <c r="E39" s="40"/>
      <c r="F39" s="41">
        <v>0.08</v>
      </c>
      <c r="G39" s="40">
        <f t="shared" si="3"/>
        <v>0</v>
      </c>
      <c r="H39" s="40">
        <f t="shared" si="2"/>
        <v>0</v>
      </c>
      <c r="I39" s="42"/>
      <c r="J39" s="42"/>
      <c r="K39" s="42"/>
    </row>
    <row r="40" spans="1:11" ht="12.75" customHeight="1">
      <c r="A40" s="39">
        <v>38</v>
      </c>
      <c r="B40" s="38" t="s">
        <v>313</v>
      </c>
      <c r="C40" s="38" t="s">
        <v>216</v>
      </c>
      <c r="D40" s="39">
        <v>1</v>
      </c>
      <c r="E40" s="40"/>
      <c r="F40" s="41">
        <v>0.08</v>
      </c>
      <c r="G40" s="40">
        <f t="shared" si="3"/>
        <v>0</v>
      </c>
      <c r="H40" s="40">
        <f t="shared" si="2"/>
        <v>0</v>
      </c>
      <c r="I40" s="42"/>
      <c r="J40" s="42"/>
      <c r="K40" s="42"/>
    </row>
    <row r="41" spans="1:11" ht="12.75" customHeight="1">
      <c r="A41" s="39">
        <v>39</v>
      </c>
      <c r="B41" s="38" t="s">
        <v>314</v>
      </c>
      <c r="C41" s="38" t="s">
        <v>216</v>
      </c>
      <c r="D41" s="39">
        <v>1</v>
      </c>
      <c r="E41" s="40"/>
      <c r="F41" s="41">
        <v>0.08</v>
      </c>
      <c r="G41" s="40">
        <f t="shared" si="3"/>
        <v>0</v>
      </c>
      <c r="H41" s="40">
        <f t="shared" si="2"/>
        <v>0</v>
      </c>
      <c r="I41" s="42"/>
      <c r="J41" s="42"/>
      <c r="K41" s="42"/>
    </row>
    <row r="42" spans="1:11" ht="12.75" customHeight="1">
      <c r="A42" s="39">
        <v>40</v>
      </c>
      <c r="B42" s="38" t="s">
        <v>315</v>
      </c>
      <c r="C42" s="38" t="s">
        <v>216</v>
      </c>
      <c r="D42" s="39">
        <v>2</v>
      </c>
      <c r="E42" s="40"/>
      <c r="F42" s="41">
        <v>0.08</v>
      </c>
      <c r="G42" s="40">
        <f t="shared" si="3"/>
        <v>0</v>
      </c>
      <c r="H42" s="40">
        <f t="shared" si="2"/>
        <v>0</v>
      </c>
      <c r="I42" s="42"/>
      <c r="J42" s="42"/>
      <c r="K42" s="42"/>
    </row>
    <row r="43" spans="1:11" ht="12.75" customHeight="1">
      <c r="A43" s="39">
        <v>41</v>
      </c>
      <c r="B43" s="38" t="s">
        <v>316</v>
      </c>
      <c r="C43" s="38" t="s">
        <v>216</v>
      </c>
      <c r="D43" s="39">
        <v>2</v>
      </c>
      <c r="E43" s="40"/>
      <c r="F43" s="41">
        <v>0.08</v>
      </c>
      <c r="G43" s="40">
        <f t="shared" si="3"/>
        <v>0</v>
      </c>
      <c r="H43" s="40">
        <f t="shared" si="2"/>
        <v>0</v>
      </c>
      <c r="I43" s="42"/>
      <c r="J43" s="42"/>
      <c r="K43" s="42"/>
    </row>
    <row r="44" spans="1:11" ht="12.75" customHeight="1">
      <c r="A44" s="39">
        <v>42</v>
      </c>
      <c r="B44" s="38" t="s">
        <v>317</v>
      </c>
      <c r="C44" s="38" t="s">
        <v>216</v>
      </c>
      <c r="D44" s="39">
        <v>2</v>
      </c>
      <c r="E44" s="40"/>
      <c r="F44" s="41">
        <v>0.08</v>
      </c>
      <c r="G44" s="40">
        <f t="shared" si="3"/>
        <v>0</v>
      </c>
      <c r="H44" s="40">
        <f t="shared" si="2"/>
        <v>0</v>
      </c>
      <c r="I44" s="42"/>
      <c r="J44" s="42"/>
      <c r="K44" s="42"/>
    </row>
    <row r="45" spans="1:11" ht="12.75" customHeight="1">
      <c r="A45" s="39">
        <v>43</v>
      </c>
      <c r="B45" s="38" t="s">
        <v>318</v>
      </c>
      <c r="C45" s="38" t="s">
        <v>216</v>
      </c>
      <c r="D45" s="39">
        <v>2</v>
      </c>
      <c r="E45" s="40"/>
      <c r="F45" s="41">
        <v>0.08</v>
      </c>
      <c r="G45" s="40">
        <f t="shared" si="3"/>
        <v>0</v>
      </c>
      <c r="H45" s="40">
        <f t="shared" si="2"/>
        <v>0</v>
      </c>
      <c r="I45" s="42"/>
      <c r="J45" s="42"/>
      <c r="K45" s="42"/>
    </row>
    <row r="46" spans="1:11" ht="12.75" customHeight="1">
      <c r="A46" s="39">
        <v>43</v>
      </c>
      <c r="B46" s="38" t="s">
        <v>319</v>
      </c>
      <c r="C46" s="38" t="s">
        <v>216</v>
      </c>
      <c r="D46" s="39">
        <v>7</v>
      </c>
      <c r="E46" s="40"/>
      <c r="F46" s="41">
        <v>0.08</v>
      </c>
      <c r="G46" s="40">
        <f t="shared" si="3"/>
        <v>0</v>
      </c>
      <c r="H46" s="40">
        <f t="shared" si="2"/>
        <v>0</v>
      </c>
      <c r="I46" s="42"/>
      <c r="J46" s="42"/>
      <c r="K46" s="42"/>
    </row>
    <row r="47" spans="1:11" ht="12.75" customHeight="1">
      <c r="A47" s="39">
        <v>44</v>
      </c>
      <c r="B47" s="38" t="s">
        <v>320</v>
      </c>
      <c r="C47" s="38" t="s">
        <v>216</v>
      </c>
      <c r="D47" s="39">
        <v>2</v>
      </c>
      <c r="E47" s="40"/>
      <c r="F47" s="41">
        <v>0.08</v>
      </c>
      <c r="G47" s="40">
        <f t="shared" si="3"/>
        <v>0</v>
      </c>
      <c r="H47" s="40">
        <f t="shared" si="2"/>
        <v>0</v>
      </c>
      <c r="I47" s="42"/>
      <c r="J47" s="42"/>
      <c r="K47" s="42"/>
    </row>
    <row r="48" spans="1:11" ht="12.75" customHeight="1">
      <c r="A48" s="39">
        <v>45</v>
      </c>
      <c r="B48" s="38" t="s">
        <v>321</v>
      </c>
      <c r="C48" s="38" t="s">
        <v>216</v>
      </c>
      <c r="D48" s="39">
        <v>1</v>
      </c>
      <c r="E48" s="40"/>
      <c r="F48" s="41">
        <v>0.08</v>
      </c>
      <c r="G48" s="40">
        <f t="shared" si="3"/>
        <v>0</v>
      </c>
      <c r="H48" s="40">
        <f t="shared" si="2"/>
        <v>0</v>
      </c>
      <c r="I48" s="42"/>
      <c r="J48" s="42"/>
      <c r="K48" s="42"/>
    </row>
    <row r="49" spans="1:11" ht="12.75" customHeight="1">
      <c r="A49" s="39">
        <v>46</v>
      </c>
      <c r="B49" s="38" t="s">
        <v>322</v>
      </c>
      <c r="C49" s="38" t="s">
        <v>216</v>
      </c>
      <c r="D49" s="39">
        <v>2</v>
      </c>
      <c r="E49" s="40"/>
      <c r="F49" s="41">
        <v>0.08</v>
      </c>
      <c r="G49" s="40">
        <f t="shared" si="3"/>
        <v>0</v>
      </c>
      <c r="H49" s="40">
        <f t="shared" si="2"/>
        <v>0</v>
      </c>
      <c r="I49" s="42"/>
      <c r="J49" s="42"/>
      <c r="K49" s="42"/>
    </row>
    <row r="50" spans="1:11" ht="12.75" customHeight="1">
      <c r="A50" s="39">
        <v>47</v>
      </c>
      <c r="B50" s="38" t="s">
        <v>323</v>
      </c>
      <c r="C50" s="38" t="s">
        <v>216</v>
      </c>
      <c r="D50" s="39">
        <v>2</v>
      </c>
      <c r="E50" s="40"/>
      <c r="F50" s="41">
        <v>0.08</v>
      </c>
      <c r="G50" s="40">
        <f t="shared" si="3"/>
        <v>0</v>
      </c>
      <c r="H50" s="40">
        <f t="shared" si="2"/>
        <v>0</v>
      </c>
      <c r="I50" s="42"/>
      <c r="J50" s="42"/>
      <c r="K50" s="42"/>
    </row>
    <row r="51" spans="1:11" ht="12.75" customHeight="1">
      <c r="A51" s="39">
        <v>48</v>
      </c>
      <c r="B51" s="38" t="s">
        <v>324</v>
      </c>
      <c r="C51" s="38" t="s">
        <v>216</v>
      </c>
      <c r="D51" s="39">
        <v>2</v>
      </c>
      <c r="E51" s="40"/>
      <c r="F51" s="41">
        <v>0.08</v>
      </c>
      <c r="G51" s="40">
        <f t="shared" si="3"/>
        <v>0</v>
      </c>
      <c r="H51" s="40">
        <f t="shared" si="2"/>
        <v>0</v>
      </c>
      <c r="I51" s="42"/>
      <c r="J51" s="42"/>
      <c r="K51" s="42"/>
    </row>
    <row r="52" spans="1:11" ht="12.75" customHeight="1">
      <c r="A52" s="39">
        <v>49</v>
      </c>
      <c r="B52" s="38" t="s">
        <v>325</v>
      </c>
      <c r="C52" s="38" t="s">
        <v>216</v>
      </c>
      <c r="D52" s="39">
        <v>1</v>
      </c>
      <c r="E52" s="40"/>
      <c r="F52" s="41">
        <v>0.08</v>
      </c>
      <c r="G52" s="40">
        <f t="shared" si="3"/>
        <v>0</v>
      </c>
      <c r="H52" s="40">
        <f t="shared" si="2"/>
        <v>0</v>
      </c>
      <c r="I52" s="42"/>
      <c r="J52" s="42"/>
      <c r="K52" s="42"/>
    </row>
    <row r="53" spans="1:11" ht="12.75" customHeight="1">
      <c r="A53" s="39">
        <v>50</v>
      </c>
      <c r="B53" s="38" t="s">
        <v>300</v>
      </c>
      <c r="C53" s="38" t="s">
        <v>216</v>
      </c>
      <c r="D53" s="39">
        <v>1</v>
      </c>
      <c r="E53" s="40"/>
      <c r="F53" s="41">
        <v>0.08</v>
      </c>
      <c r="G53" s="40">
        <f t="shared" si="3"/>
        <v>0</v>
      </c>
      <c r="H53" s="40">
        <f t="shared" si="2"/>
        <v>0</v>
      </c>
      <c r="I53" s="42"/>
      <c r="J53" s="42"/>
      <c r="K53" s="42"/>
    </row>
    <row r="54" spans="1:11" ht="12.75" customHeight="1">
      <c r="A54" s="39">
        <v>51</v>
      </c>
      <c r="B54" s="38" t="s">
        <v>326</v>
      </c>
      <c r="C54" s="38" t="s">
        <v>216</v>
      </c>
      <c r="D54" s="39">
        <v>1</v>
      </c>
      <c r="E54" s="40"/>
      <c r="F54" s="41">
        <v>0.08</v>
      </c>
      <c r="G54" s="40">
        <f t="shared" si="3"/>
        <v>0</v>
      </c>
      <c r="H54" s="40">
        <f t="shared" si="2"/>
        <v>0</v>
      </c>
      <c r="I54" s="42"/>
      <c r="J54" s="42"/>
      <c r="K54" s="42"/>
    </row>
    <row r="55" spans="1:11" ht="33.75" customHeight="1">
      <c r="A55" s="39">
        <v>52</v>
      </c>
      <c r="B55" s="46" t="s">
        <v>327</v>
      </c>
      <c r="C55" s="38" t="s">
        <v>328</v>
      </c>
      <c r="D55" s="39">
        <v>1</v>
      </c>
      <c r="E55" s="40"/>
      <c r="F55" s="41">
        <v>0.08</v>
      </c>
      <c r="G55" s="40">
        <f t="shared" si="3"/>
        <v>0</v>
      </c>
      <c r="H55" s="40">
        <f t="shared" si="2"/>
        <v>0</v>
      </c>
      <c r="I55" s="42"/>
      <c r="J55" s="42"/>
      <c r="K55" s="42"/>
    </row>
    <row r="56" spans="1:11" ht="25.5" customHeight="1">
      <c r="A56" s="39">
        <v>53</v>
      </c>
      <c r="B56" s="46" t="s">
        <v>329</v>
      </c>
      <c r="C56" s="38" t="s">
        <v>328</v>
      </c>
      <c r="D56" s="39">
        <v>1</v>
      </c>
      <c r="E56" s="40"/>
      <c r="F56" s="41">
        <v>0.08</v>
      </c>
      <c r="G56" s="40">
        <f t="shared" si="3"/>
        <v>0</v>
      </c>
      <c r="H56" s="40">
        <f t="shared" si="2"/>
        <v>0</v>
      </c>
      <c r="I56" s="42"/>
      <c r="J56" s="42"/>
      <c r="K56" s="42"/>
    </row>
    <row r="57" spans="1:11" ht="12.75" customHeight="1">
      <c r="A57" s="39">
        <v>54</v>
      </c>
      <c r="B57" s="38" t="s">
        <v>330</v>
      </c>
      <c r="C57" s="38" t="s">
        <v>328</v>
      </c>
      <c r="D57" s="39">
        <v>1</v>
      </c>
      <c r="E57" s="40"/>
      <c r="F57" s="41">
        <v>0.08</v>
      </c>
      <c r="G57" s="40">
        <f t="shared" si="3"/>
        <v>0</v>
      </c>
      <c r="H57" s="40">
        <f t="shared" si="2"/>
        <v>0</v>
      </c>
      <c r="I57" s="42"/>
      <c r="J57" s="42"/>
      <c r="K57" s="42"/>
    </row>
    <row r="58" spans="1:11" ht="12.75" customHeight="1">
      <c r="A58" s="39">
        <v>55</v>
      </c>
      <c r="B58" s="38" t="s">
        <v>331</v>
      </c>
      <c r="C58" s="38" t="s">
        <v>328</v>
      </c>
      <c r="D58" s="39">
        <v>1</v>
      </c>
      <c r="E58" s="40"/>
      <c r="F58" s="41">
        <v>0.08</v>
      </c>
      <c r="G58" s="40">
        <f t="shared" si="3"/>
        <v>0</v>
      </c>
      <c r="H58" s="40">
        <f t="shared" si="2"/>
        <v>0</v>
      </c>
      <c r="I58" s="42"/>
      <c r="J58" s="42"/>
      <c r="K58" s="42"/>
    </row>
    <row r="59" spans="1:11" ht="12.75" customHeight="1">
      <c r="A59" s="39">
        <v>56</v>
      </c>
      <c r="B59" s="38" t="s">
        <v>332</v>
      </c>
      <c r="C59" s="38" t="s">
        <v>328</v>
      </c>
      <c r="D59" s="39">
        <v>1</v>
      </c>
      <c r="E59" s="40"/>
      <c r="F59" s="41">
        <v>0.08</v>
      </c>
      <c r="G59" s="40">
        <f t="shared" si="3"/>
        <v>0</v>
      </c>
      <c r="H59" s="40">
        <f t="shared" si="2"/>
        <v>0</v>
      </c>
      <c r="I59" s="42"/>
      <c r="J59" s="42"/>
      <c r="K59" s="42"/>
    </row>
    <row r="60" spans="1:11" ht="12.75" customHeight="1">
      <c r="A60" s="39">
        <v>57</v>
      </c>
      <c r="B60" s="38" t="s">
        <v>333</v>
      </c>
      <c r="C60" s="38" t="s">
        <v>328</v>
      </c>
      <c r="D60" s="39">
        <v>1</v>
      </c>
      <c r="E60" s="40"/>
      <c r="F60" s="41">
        <v>0.08</v>
      </c>
      <c r="G60" s="40">
        <f t="shared" si="3"/>
        <v>0</v>
      </c>
      <c r="H60" s="40">
        <f t="shared" si="2"/>
        <v>0</v>
      </c>
      <c r="I60" s="42"/>
      <c r="J60" s="42"/>
      <c r="K60" s="42"/>
    </row>
    <row r="61" spans="1:11" ht="12.75" customHeight="1">
      <c r="A61" s="39">
        <v>58</v>
      </c>
      <c r="B61" s="38" t="s">
        <v>334</v>
      </c>
      <c r="C61" s="38" t="s">
        <v>328</v>
      </c>
      <c r="D61" s="39">
        <v>1</v>
      </c>
      <c r="E61" s="40"/>
      <c r="F61" s="41">
        <v>0.08</v>
      </c>
      <c r="G61" s="40">
        <f t="shared" si="3"/>
        <v>0</v>
      </c>
      <c r="H61" s="40">
        <f t="shared" si="2"/>
        <v>0</v>
      </c>
      <c r="I61" s="42"/>
      <c r="J61" s="42"/>
      <c r="K61" s="42"/>
    </row>
    <row r="62" spans="1:11" ht="12.75" customHeight="1">
      <c r="A62" s="39">
        <v>59</v>
      </c>
      <c r="B62" s="38" t="s">
        <v>335</v>
      </c>
      <c r="C62" s="38" t="s">
        <v>328</v>
      </c>
      <c r="D62" s="39">
        <v>1</v>
      </c>
      <c r="E62" s="40"/>
      <c r="F62" s="41">
        <v>0.08</v>
      </c>
      <c r="G62" s="40">
        <f t="shared" si="3"/>
        <v>0</v>
      </c>
      <c r="H62" s="40">
        <f t="shared" si="2"/>
        <v>0</v>
      </c>
      <c r="I62" s="42"/>
      <c r="J62" s="42"/>
      <c r="K62" s="42"/>
    </row>
    <row r="63" spans="1:11" ht="12.75" customHeight="1">
      <c r="A63" s="39">
        <v>60</v>
      </c>
      <c r="B63" s="38" t="s">
        <v>336</v>
      </c>
      <c r="C63" s="38" t="s">
        <v>328</v>
      </c>
      <c r="D63" s="39">
        <v>1</v>
      </c>
      <c r="E63" s="40"/>
      <c r="F63" s="41">
        <v>0.08</v>
      </c>
      <c r="G63" s="40">
        <f t="shared" si="3"/>
        <v>0</v>
      </c>
      <c r="H63" s="40">
        <f t="shared" si="2"/>
        <v>0</v>
      </c>
      <c r="I63" s="42"/>
      <c r="J63" s="42"/>
      <c r="K63" s="42"/>
    </row>
    <row r="64" spans="1:11" ht="12.75" customHeight="1">
      <c r="A64" s="39">
        <v>61</v>
      </c>
      <c r="B64" s="38" t="s">
        <v>337</v>
      </c>
      <c r="C64" s="38" t="s">
        <v>328</v>
      </c>
      <c r="D64" s="39">
        <v>1</v>
      </c>
      <c r="E64" s="40"/>
      <c r="F64" s="41">
        <v>0.08</v>
      </c>
      <c r="G64" s="40">
        <f t="shared" si="3"/>
        <v>0</v>
      </c>
      <c r="H64" s="40">
        <f t="shared" si="2"/>
        <v>0</v>
      </c>
      <c r="I64" s="42"/>
      <c r="J64" s="42"/>
      <c r="K64" s="42"/>
    </row>
    <row r="65" spans="1:11" ht="12.75" customHeight="1">
      <c r="A65" s="39">
        <v>62</v>
      </c>
      <c r="B65" s="38" t="s">
        <v>338</v>
      </c>
      <c r="C65" s="39">
        <v>0</v>
      </c>
      <c r="D65" s="39">
        <v>0</v>
      </c>
      <c r="E65" s="40"/>
      <c r="F65" s="41">
        <v>0.08</v>
      </c>
      <c r="G65" s="40">
        <f t="shared" si="3"/>
        <v>0</v>
      </c>
      <c r="H65" s="40">
        <f t="shared" si="2"/>
        <v>0</v>
      </c>
      <c r="I65" s="42"/>
      <c r="J65" s="42"/>
      <c r="K65" s="42"/>
    </row>
    <row r="66" spans="1:11" ht="12.75" customHeight="1">
      <c r="A66" s="39">
        <v>63</v>
      </c>
      <c r="B66" s="38" t="s">
        <v>339</v>
      </c>
      <c r="C66" s="39">
        <v>1</v>
      </c>
      <c r="D66" s="39">
        <v>1</v>
      </c>
      <c r="E66" s="40"/>
      <c r="F66" s="41">
        <v>0.08</v>
      </c>
      <c r="G66" s="40">
        <f t="shared" si="3"/>
        <v>0</v>
      </c>
      <c r="H66" s="40">
        <f t="shared" si="2"/>
        <v>0</v>
      </c>
      <c r="I66" s="42"/>
      <c r="J66" s="42"/>
      <c r="K66" s="42"/>
    </row>
    <row r="67" spans="1:11" ht="12.75" customHeight="1">
      <c r="A67" s="39">
        <v>64</v>
      </c>
      <c r="B67" s="38" t="s">
        <v>340</v>
      </c>
      <c r="C67" s="39">
        <v>0</v>
      </c>
      <c r="D67" s="39">
        <v>0</v>
      </c>
      <c r="E67" s="40"/>
      <c r="F67" s="41">
        <v>0.08</v>
      </c>
      <c r="G67" s="40">
        <f t="shared" si="3"/>
        <v>0</v>
      </c>
      <c r="H67" s="40">
        <f>G67*F67+G67</f>
        <v>0</v>
      </c>
      <c r="I67" s="42"/>
      <c r="J67" s="42"/>
      <c r="K67" s="42"/>
    </row>
    <row r="68" spans="1:11" ht="12.75" customHeight="1">
      <c r="A68" s="39">
        <v>65</v>
      </c>
      <c r="B68" s="38" t="s">
        <v>341</v>
      </c>
      <c r="C68" s="39">
        <v>1</v>
      </c>
      <c r="D68" s="39">
        <v>1</v>
      </c>
      <c r="E68" s="40"/>
      <c r="F68" s="41">
        <v>0.08</v>
      </c>
      <c r="G68" s="40">
        <f t="shared" si="3"/>
        <v>0</v>
      </c>
      <c r="H68" s="40">
        <f>G68*F68+G68</f>
        <v>0</v>
      </c>
      <c r="I68" s="42"/>
      <c r="J68" s="42"/>
      <c r="K68" s="42"/>
    </row>
    <row r="69" spans="1:11" ht="51.75" customHeight="1">
      <c r="A69" s="42"/>
      <c r="B69" s="42"/>
      <c r="C69" s="42"/>
      <c r="D69" s="42"/>
      <c r="E69" s="76"/>
      <c r="F69" s="42" t="s">
        <v>342</v>
      </c>
      <c r="G69" s="40">
        <f>SUM(G3:G68)</f>
        <v>0</v>
      </c>
      <c r="H69" s="40">
        <f>SUM(H3:H68)</f>
        <v>0</v>
      </c>
      <c r="I69" s="42"/>
      <c r="J69" s="42"/>
      <c r="K69" s="42"/>
    </row>
    <row r="70" spans="1:11" ht="12.75" customHeight="1">
      <c r="A70" s="42"/>
      <c r="B70" s="1" t="s">
        <v>21</v>
      </c>
      <c r="C70" s="42"/>
      <c r="D70" s="42"/>
      <c r="E70" s="76"/>
      <c r="F70" s="42"/>
      <c r="G70" s="31"/>
      <c r="H70" s="31"/>
      <c r="I70" s="42"/>
      <c r="J70" s="42"/>
      <c r="K70" s="42"/>
    </row>
    <row r="71" spans="1:11" ht="25.5" customHeight="1">
      <c r="A71" s="42"/>
      <c r="B71" s="77" t="s">
        <v>343</v>
      </c>
      <c r="C71" s="42"/>
      <c r="D71" s="42"/>
      <c r="E71" s="76"/>
      <c r="F71" s="42"/>
      <c r="G71" s="31"/>
      <c r="H71" s="31"/>
      <c r="I71" s="42"/>
      <c r="J71" s="42"/>
      <c r="K71" s="42"/>
    </row>
    <row r="72" spans="1:11" ht="25.5" customHeight="1">
      <c r="A72" s="42"/>
      <c r="B72" s="77" t="s">
        <v>344</v>
      </c>
      <c r="C72" s="42"/>
      <c r="D72" s="42"/>
      <c r="E72" s="76"/>
      <c r="F72" s="42"/>
      <c r="G72" s="31"/>
      <c r="H72" s="31"/>
      <c r="I72" s="42"/>
      <c r="J72" s="42"/>
      <c r="K72" s="42"/>
    </row>
    <row r="73" spans="1:11" ht="46.5" customHeight="1">
      <c r="A73" s="42"/>
      <c r="B73" s="77" t="s">
        <v>345</v>
      </c>
      <c r="C73" s="42"/>
      <c r="D73" s="42"/>
      <c r="E73" s="76"/>
      <c r="F73" s="42"/>
      <c r="G73" s="31"/>
      <c r="H73" s="31"/>
      <c r="I73" s="42"/>
      <c r="J73" s="42"/>
      <c r="K73" s="42"/>
    </row>
    <row r="74" spans="1:11" ht="74.25" customHeight="1">
      <c r="A74" s="42"/>
      <c r="B74" s="77" t="s">
        <v>346</v>
      </c>
      <c r="C74" s="42"/>
      <c r="D74" s="42"/>
      <c r="E74" s="76"/>
      <c r="F74" s="42"/>
      <c r="G74" s="31"/>
      <c r="H74" s="31"/>
      <c r="I74" s="42"/>
      <c r="J74" s="42"/>
      <c r="K74" s="42"/>
    </row>
    <row r="75" spans="1:11" ht="54" customHeight="1">
      <c r="A75" s="42"/>
      <c r="B75" s="77" t="s">
        <v>347</v>
      </c>
      <c r="C75" s="42"/>
      <c r="D75" s="42"/>
      <c r="E75" s="76"/>
      <c r="F75" s="42"/>
      <c r="G75" s="31"/>
      <c r="H75" s="31"/>
      <c r="I75" s="42"/>
      <c r="J75" s="42"/>
      <c r="K75" s="42"/>
    </row>
    <row r="76" spans="1:11" ht="38.25" customHeight="1">
      <c r="A76" s="42"/>
      <c r="B76" s="77" t="s">
        <v>348</v>
      </c>
      <c r="C76" s="42"/>
      <c r="D76" s="42"/>
      <c r="E76" s="76"/>
      <c r="F76" s="42"/>
      <c r="G76" s="31"/>
      <c r="H76" s="31"/>
      <c r="I76" s="42"/>
      <c r="J76" s="42"/>
      <c r="K76" s="42"/>
    </row>
    <row r="77" spans="1:11" ht="45" customHeight="1">
      <c r="A77" s="42"/>
      <c r="B77" s="78" t="s">
        <v>349</v>
      </c>
      <c r="C77" s="42"/>
      <c r="D77" s="42"/>
      <c r="E77" s="76"/>
      <c r="F77" s="42"/>
      <c r="G77" s="31"/>
      <c r="H77" s="31"/>
      <c r="I77" s="42"/>
      <c r="J77" s="42"/>
      <c r="K77" s="42"/>
    </row>
    <row r="78" spans="1:11" ht="38.25" customHeight="1">
      <c r="A78" s="42"/>
      <c r="C78" s="42"/>
      <c r="D78" s="42"/>
      <c r="E78" s="76"/>
      <c r="F78" s="42"/>
      <c r="G78" s="31"/>
      <c r="H78" s="31"/>
      <c r="I78" s="42"/>
      <c r="J78" s="42"/>
      <c r="K78" s="42"/>
    </row>
    <row r="81" ht="18" customHeight="1"/>
  </sheetData>
  <sheetProtection/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0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110" zoomScaleNormal="110" zoomScalePageLayoutView="0" workbookViewId="0" topLeftCell="A1">
      <selection activeCell="B8" sqref="B8"/>
    </sheetView>
  </sheetViews>
  <sheetFormatPr defaultColWidth="12.140625" defaultRowHeight="12.75"/>
  <cols>
    <col min="1" max="1" width="5.7109375" style="0" customWidth="1"/>
    <col min="2" max="2" width="45.28125" style="0" customWidth="1"/>
    <col min="3" max="64" width="11.00390625" style="0" customWidth="1"/>
  </cols>
  <sheetData>
    <row r="1" ht="64.5" customHeight="1">
      <c r="B1" s="4" t="s">
        <v>391</v>
      </c>
    </row>
    <row r="2" spans="1:8" ht="25.5" customHeight="1">
      <c r="A2" s="49" t="s">
        <v>1</v>
      </c>
      <c r="B2" s="46" t="s">
        <v>350</v>
      </c>
      <c r="C2" s="49" t="s">
        <v>3</v>
      </c>
      <c r="D2" s="49" t="s">
        <v>351</v>
      </c>
      <c r="E2" s="50" t="s">
        <v>5</v>
      </c>
      <c r="F2" s="49" t="s">
        <v>352</v>
      </c>
      <c r="G2" s="49" t="s">
        <v>7</v>
      </c>
      <c r="H2" s="46" t="s">
        <v>353</v>
      </c>
    </row>
    <row r="3" spans="1:8" ht="64.5" customHeight="1">
      <c r="A3" s="36">
        <v>1</v>
      </c>
      <c r="B3" s="79" t="s">
        <v>354</v>
      </c>
      <c r="C3" s="80" t="s">
        <v>355</v>
      </c>
      <c r="D3" s="80">
        <v>10</v>
      </c>
      <c r="E3" s="81"/>
      <c r="F3" s="82">
        <v>0.08</v>
      </c>
      <c r="G3" s="83">
        <f>SUM(D3*E3)</f>
        <v>0</v>
      </c>
      <c r="H3" s="84">
        <f>G3*F3+G3</f>
        <v>0</v>
      </c>
    </row>
    <row r="4" spans="1:8" ht="48" customHeight="1">
      <c r="A4" s="36">
        <v>2</v>
      </c>
      <c r="B4" s="85" t="s">
        <v>356</v>
      </c>
      <c r="C4" s="80" t="s">
        <v>357</v>
      </c>
      <c r="D4" s="86">
        <v>8</v>
      </c>
      <c r="E4" s="87"/>
      <c r="F4" s="82">
        <v>0.08</v>
      </c>
      <c r="G4" s="83">
        <f aca="true" t="shared" si="0" ref="G4:G9">SUM(D4*E4)</f>
        <v>0</v>
      </c>
      <c r="H4" s="84">
        <f aca="true" t="shared" si="1" ref="H4:H9">G4*F4+G4</f>
        <v>0</v>
      </c>
    </row>
    <row r="5" spans="1:8" ht="77.25" customHeight="1">
      <c r="A5" s="36">
        <v>3</v>
      </c>
      <c r="B5" s="79" t="s">
        <v>358</v>
      </c>
      <c r="C5" s="80" t="s">
        <v>359</v>
      </c>
      <c r="D5" s="86">
        <v>2</v>
      </c>
      <c r="E5" s="87"/>
      <c r="F5" s="82">
        <v>0.08</v>
      </c>
      <c r="G5" s="83">
        <f t="shared" si="0"/>
        <v>0</v>
      </c>
      <c r="H5" s="84">
        <f t="shared" si="1"/>
        <v>0</v>
      </c>
    </row>
    <row r="6" spans="1:8" ht="55.5" customHeight="1">
      <c r="A6" s="36">
        <v>4</v>
      </c>
      <c r="B6" s="88" t="s">
        <v>360</v>
      </c>
      <c r="C6" s="80" t="s">
        <v>361</v>
      </c>
      <c r="D6" s="86">
        <v>4</v>
      </c>
      <c r="E6" s="87"/>
      <c r="F6" s="82">
        <v>0.08</v>
      </c>
      <c r="G6" s="83">
        <f t="shared" si="0"/>
        <v>0</v>
      </c>
      <c r="H6" s="84">
        <f t="shared" si="1"/>
        <v>0</v>
      </c>
    </row>
    <row r="7" spans="1:8" ht="35.25" customHeight="1">
      <c r="A7" s="36">
        <v>5</v>
      </c>
      <c r="B7" s="88" t="s">
        <v>362</v>
      </c>
      <c r="C7" s="80" t="s">
        <v>214</v>
      </c>
      <c r="D7" s="80">
        <v>2</v>
      </c>
      <c r="E7" s="87"/>
      <c r="F7" s="82">
        <v>0.08</v>
      </c>
      <c r="G7" s="83">
        <f t="shared" si="0"/>
        <v>0</v>
      </c>
      <c r="H7" s="84">
        <f t="shared" si="1"/>
        <v>0</v>
      </c>
    </row>
    <row r="8" spans="1:8" ht="66" customHeight="1">
      <c r="A8" s="36">
        <v>6</v>
      </c>
      <c r="B8" s="104" t="s">
        <v>396</v>
      </c>
      <c r="C8" s="80" t="s">
        <v>363</v>
      </c>
      <c r="D8" s="80">
        <v>1</v>
      </c>
      <c r="E8" s="87"/>
      <c r="F8" s="82">
        <v>0.08</v>
      </c>
      <c r="G8" s="83">
        <f t="shared" si="0"/>
        <v>0</v>
      </c>
      <c r="H8" s="84">
        <f t="shared" si="1"/>
        <v>0</v>
      </c>
    </row>
    <row r="9" spans="1:8" ht="36.75" customHeight="1">
      <c r="A9" s="36">
        <v>7</v>
      </c>
      <c r="B9" s="88" t="s">
        <v>364</v>
      </c>
      <c r="C9" s="80" t="s">
        <v>365</v>
      </c>
      <c r="D9" s="80">
        <v>12</v>
      </c>
      <c r="E9" s="87"/>
      <c r="F9" s="82">
        <v>0.23</v>
      </c>
      <c r="G9" s="83">
        <f t="shared" si="0"/>
        <v>0</v>
      </c>
      <c r="H9" s="84">
        <f t="shared" si="1"/>
        <v>0</v>
      </c>
    </row>
    <row r="10" spans="1:8" ht="12.75" customHeight="1">
      <c r="A10" s="4"/>
      <c r="B10" s="4"/>
      <c r="C10" s="4"/>
      <c r="D10" s="4"/>
      <c r="E10" s="4"/>
      <c r="F10" s="4" t="s">
        <v>20</v>
      </c>
      <c r="G10" s="84">
        <f>SUM(G3:G9)</f>
        <v>0</v>
      </c>
      <c r="H10" s="84">
        <f>SUM(H3:H9)</f>
        <v>0</v>
      </c>
    </row>
    <row r="11" spans="1:8" ht="27.75" customHeight="1">
      <c r="A11" s="4"/>
      <c r="B11" s="4"/>
      <c r="C11" s="4"/>
      <c r="D11" s="4"/>
      <c r="E11" s="4"/>
      <c r="F11" s="4"/>
      <c r="G11" s="4"/>
      <c r="H11" s="4"/>
    </row>
    <row r="12" spans="1:8" ht="73.5" customHeight="1">
      <c r="A12" s="99" t="s">
        <v>366</v>
      </c>
      <c r="B12" s="99"/>
      <c r="C12" s="99"/>
      <c r="D12" s="99"/>
      <c r="E12" s="99"/>
      <c r="F12" s="99"/>
      <c r="G12" s="99"/>
      <c r="H12" s="99"/>
    </row>
    <row r="13" spans="1:8" ht="77.25" customHeight="1">
      <c r="A13" s="100" t="s">
        <v>367</v>
      </c>
      <c r="B13" s="100"/>
      <c r="C13" s="100"/>
      <c r="D13" s="100"/>
      <c r="E13" s="100"/>
      <c r="F13" s="100"/>
      <c r="G13" s="100"/>
      <c r="H13" s="100"/>
    </row>
    <row r="14" ht="38.25" customHeight="1"/>
    <row r="15" ht="46.5" customHeight="1"/>
    <row r="16" ht="45.75" customHeight="1"/>
    <row r="17" ht="39.75" customHeight="1"/>
    <row r="18" ht="12.75" customHeight="1"/>
    <row r="19" ht="12.75" customHeight="1"/>
    <row r="20" ht="12.75" customHeight="1"/>
    <row r="21" ht="51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</sheetData>
  <sheetProtection/>
  <mergeCells count="2">
    <mergeCell ref="A12:H12"/>
    <mergeCell ref="A13:H13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="110" zoomScaleNormal="110" zoomScalePageLayoutView="0" workbookViewId="0" topLeftCell="A1">
      <selection activeCell="F13" sqref="F13"/>
    </sheetView>
  </sheetViews>
  <sheetFormatPr defaultColWidth="12.140625" defaultRowHeight="12.75"/>
  <cols>
    <col min="1" max="1" width="33.421875" style="0" customWidth="1"/>
    <col min="2" max="64" width="11.00390625" style="0" customWidth="1"/>
  </cols>
  <sheetData>
    <row r="1" spans="1:7" ht="40.5" customHeight="1">
      <c r="A1" s="101" t="s">
        <v>368</v>
      </c>
      <c r="B1" s="101"/>
      <c r="C1" s="101"/>
      <c r="D1" s="101"/>
      <c r="E1" s="101"/>
      <c r="F1" s="101"/>
      <c r="G1" s="101"/>
    </row>
    <row r="2" spans="1:7" ht="25.5" customHeight="1">
      <c r="A2" s="46" t="s">
        <v>369</v>
      </c>
      <c r="B2" s="49" t="s">
        <v>3</v>
      </c>
      <c r="C2" s="49" t="s">
        <v>351</v>
      </c>
      <c r="D2" s="49" t="s">
        <v>5</v>
      </c>
      <c r="E2" s="49" t="s">
        <v>352</v>
      </c>
      <c r="F2" s="49" t="s">
        <v>7</v>
      </c>
      <c r="G2" s="46" t="s">
        <v>353</v>
      </c>
    </row>
    <row r="3" spans="1:7" ht="38.25" customHeight="1">
      <c r="A3" s="89" t="s">
        <v>370</v>
      </c>
      <c r="B3" s="36" t="s">
        <v>371</v>
      </c>
      <c r="C3" s="90">
        <v>5</v>
      </c>
      <c r="D3" s="83"/>
      <c r="E3" s="91">
        <v>0.08</v>
      </c>
      <c r="F3" s="83">
        <f aca="true" t="shared" si="0" ref="F3:F11">C3*D3</f>
        <v>0</v>
      </c>
      <c r="G3" s="84">
        <f aca="true" t="shared" si="1" ref="G3:G11">F3*E3+F3</f>
        <v>0</v>
      </c>
    </row>
    <row r="4" spans="1:7" ht="25.5">
      <c r="A4" s="89" t="s">
        <v>372</v>
      </c>
      <c r="B4" s="36" t="s">
        <v>3</v>
      </c>
      <c r="C4" s="90">
        <v>3</v>
      </c>
      <c r="D4" s="83"/>
      <c r="E4" s="91">
        <v>0.08</v>
      </c>
      <c r="F4" s="83">
        <f t="shared" si="0"/>
        <v>0</v>
      </c>
      <c r="G4" s="84">
        <f t="shared" si="1"/>
        <v>0</v>
      </c>
    </row>
    <row r="5" spans="1:7" ht="25.5" customHeight="1">
      <c r="A5" s="89" t="s">
        <v>373</v>
      </c>
      <c r="B5" s="36" t="s">
        <v>371</v>
      </c>
      <c r="C5" s="90">
        <v>1</v>
      </c>
      <c r="D5" s="83"/>
      <c r="E5" s="91">
        <v>0.08</v>
      </c>
      <c r="F5" s="83">
        <f t="shared" si="0"/>
        <v>0</v>
      </c>
      <c r="G5" s="84">
        <f t="shared" si="1"/>
        <v>0</v>
      </c>
    </row>
    <row r="6" spans="1:7" ht="12.75">
      <c r="A6" s="89" t="s">
        <v>374</v>
      </c>
      <c r="B6" s="36" t="s">
        <v>371</v>
      </c>
      <c r="C6" s="90">
        <v>1</v>
      </c>
      <c r="D6" s="83"/>
      <c r="E6" s="91">
        <v>0.08</v>
      </c>
      <c r="F6" s="83">
        <f t="shared" si="0"/>
        <v>0</v>
      </c>
      <c r="G6" s="84">
        <f t="shared" si="1"/>
        <v>0</v>
      </c>
    </row>
    <row r="7" spans="1:7" ht="12.75">
      <c r="A7" s="89" t="s">
        <v>375</v>
      </c>
      <c r="B7" s="36" t="s">
        <v>371</v>
      </c>
      <c r="C7" s="90">
        <v>1</v>
      </c>
      <c r="D7" s="83"/>
      <c r="E7" s="91">
        <v>0.08</v>
      </c>
      <c r="F7" s="83">
        <f t="shared" si="0"/>
        <v>0</v>
      </c>
      <c r="G7" s="84">
        <f t="shared" si="1"/>
        <v>0</v>
      </c>
    </row>
    <row r="8" spans="1:7" ht="12.75">
      <c r="A8" s="89" t="s">
        <v>376</v>
      </c>
      <c r="B8" s="36" t="s">
        <v>371</v>
      </c>
      <c r="C8" s="90">
        <v>1</v>
      </c>
      <c r="D8" s="83"/>
      <c r="E8" s="91">
        <v>0.08</v>
      </c>
      <c r="F8" s="83">
        <f t="shared" si="0"/>
        <v>0</v>
      </c>
      <c r="G8" s="84">
        <f t="shared" si="1"/>
        <v>0</v>
      </c>
    </row>
    <row r="9" spans="1:7" ht="12.75">
      <c r="A9" s="89" t="s">
        <v>377</v>
      </c>
      <c r="B9" s="36" t="s">
        <v>127</v>
      </c>
      <c r="C9" s="90">
        <v>1</v>
      </c>
      <c r="D9" s="83"/>
      <c r="E9" s="91">
        <v>0.08</v>
      </c>
      <c r="F9" s="83">
        <f t="shared" si="0"/>
        <v>0</v>
      </c>
      <c r="G9" s="84">
        <f t="shared" si="1"/>
        <v>0</v>
      </c>
    </row>
    <row r="10" spans="1:7" ht="12.75">
      <c r="A10" s="89" t="s">
        <v>378</v>
      </c>
      <c r="B10" s="36" t="s">
        <v>371</v>
      </c>
      <c r="C10" s="90">
        <v>1</v>
      </c>
      <c r="D10" s="83"/>
      <c r="E10" s="91">
        <v>0.23</v>
      </c>
      <c r="F10" s="83">
        <f t="shared" si="0"/>
        <v>0</v>
      </c>
      <c r="G10" s="84">
        <f t="shared" si="1"/>
        <v>0</v>
      </c>
    </row>
    <row r="11" spans="1:7" ht="12.75">
      <c r="A11" s="89" t="s">
        <v>379</v>
      </c>
      <c r="B11" s="36" t="s">
        <v>127</v>
      </c>
      <c r="C11" s="90">
        <v>2</v>
      </c>
      <c r="D11" s="83"/>
      <c r="E11" s="91">
        <v>0.08</v>
      </c>
      <c r="F11" s="83">
        <f t="shared" si="0"/>
        <v>0</v>
      </c>
      <c r="G11" s="84">
        <f t="shared" si="1"/>
        <v>0</v>
      </c>
    </row>
    <row r="12" spans="1:7" ht="12.75">
      <c r="A12" s="4"/>
      <c r="B12" s="4"/>
      <c r="C12" s="4"/>
      <c r="D12" s="4"/>
      <c r="E12" s="4"/>
      <c r="F12" s="84">
        <f>SUM(F3:F11)</f>
        <v>0</v>
      </c>
      <c r="G12" s="84">
        <f>SUM(G3:G11)</f>
        <v>0</v>
      </c>
    </row>
    <row r="13" spans="1:7" ht="12.75">
      <c r="A13" s="4"/>
      <c r="B13" s="4"/>
      <c r="C13" s="4"/>
      <c r="D13" s="4"/>
      <c r="E13" s="4"/>
      <c r="F13" s="4"/>
      <c r="G13" s="4"/>
    </row>
    <row r="14" spans="1:7" ht="336.75" customHeight="1">
      <c r="A14" s="3" t="s">
        <v>395</v>
      </c>
      <c r="B14" s="4"/>
      <c r="C14" s="4"/>
      <c r="D14" s="4"/>
      <c r="E14" s="4"/>
      <c r="F14" s="4"/>
      <c r="G14" s="4"/>
    </row>
  </sheetData>
  <sheetProtection/>
  <mergeCells count="1">
    <mergeCell ref="A1:G1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75" r:id="rId1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zoomScalePageLayoutView="0" workbookViewId="0" topLeftCell="A1">
      <selection activeCell="A1" sqref="A1:F1"/>
    </sheetView>
  </sheetViews>
  <sheetFormatPr defaultColWidth="9.00390625" defaultRowHeight="12.75"/>
  <cols>
    <col min="1" max="1" width="9.00390625" style="0" customWidth="1"/>
    <col min="2" max="2" width="44.57421875" style="0" customWidth="1"/>
    <col min="3" max="5" width="9.00390625" style="0" customWidth="1"/>
    <col min="6" max="6" width="10.8515625" style="0" customWidth="1"/>
    <col min="7" max="7" width="11.8515625" style="0" customWidth="1"/>
    <col min="8" max="8" width="11.57421875" style="0" customWidth="1"/>
  </cols>
  <sheetData>
    <row r="1" spans="1:6" ht="12.75" customHeight="1">
      <c r="A1" s="102" t="s">
        <v>380</v>
      </c>
      <c r="B1" s="102"/>
      <c r="C1" s="102"/>
      <c r="D1" s="102"/>
      <c r="E1" s="102"/>
      <c r="F1" s="102"/>
    </row>
    <row r="2" spans="1:8" ht="38.25">
      <c r="A2" s="49" t="s">
        <v>1</v>
      </c>
      <c r="B2" s="49" t="s">
        <v>35</v>
      </c>
      <c r="C2" s="49" t="s">
        <v>381</v>
      </c>
      <c r="D2" s="49" t="s">
        <v>5</v>
      </c>
      <c r="E2" s="49" t="s">
        <v>352</v>
      </c>
      <c r="F2" s="49" t="s">
        <v>7</v>
      </c>
      <c r="G2" s="46" t="s">
        <v>353</v>
      </c>
      <c r="H2" s="46" t="s">
        <v>382</v>
      </c>
    </row>
    <row r="3" spans="1:8" ht="12.75">
      <c r="A3" s="92">
        <v>1</v>
      </c>
      <c r="B3" s="93" t="s">
        <v>383</v>
      </c>
      <c r="C3" s="92">
        <v>26</v>
      </c>
      <c r="D3" s="94"/>
      <c r="E3" s="95">
        <v>0.08</v>
      </c>
      <c r="F3" s="94">
        <f>C3*D3</f>
        <v>0</v>
      </c>
      <c r="G3" s="94">
        <f>SUM(F3*E3)+F3</f>
        <v>0</v>
      </c>
      <c r="H3" s="94"/>
    </row>
    <row r="4" spans="1:8" ht="12.75">
      <c r="A4" s="92">
        <v>2</v>
      </c>
      <c r="B4" s="93" t="s">
        <v>384</v>
      </c>
      <c r="C4" s="92">
        <v>13</v>
      </c>
      <c r="D4" s="94"/>
      <c r="E4" s="95">
        <v>0.08</v>
      </c>
      <c r="F4" s="94">
        <f>C4*D4</f>
        <v>0</v>
      </c>
      <c r="G4" s="94">
        <f>SUM(F4*E4)+F4</f>
        <v>0</v>
      </c>
      <c r="H4" s="92"/>
    </row>
    <row r="5" spans="1:8" ht="12.75">
      <c r="A5" s="92">
        <v>3</v>
      </c>
      <c r="B5" s="93" t="s">
        <v>385</v>
      </c>
      <c r="C5" s="92">
        <v>4</v>
      </c>
      <c r="D5" s="94"/>
      <c r="E5" s="95">
        <v>0.08</v>
      </c>
      <c r="F5" s="94">
        <f>C5*D5</f>
        <v>0</v>
      </c>
      <c r="G5" s="94">
        <f>SUM(F5*E5)+F5</f>
        <v>0</v>
      </c>
      <c r="H5" s="92"/>
    </row>
    <row r="6" spans="1:8" ht="12.75">
      <c r="A6" s="92">
        <v>4</v>
      </c>
      <c r="B6" s="93" t="s">
        <v>386</v>
      </c>
      <c r="C6" s="92">
        <v>4</v>
      </c>
      <c r="D6" s="94"/>
      <c r="E6" s="95">
        <v>0.08</v>
      </c>
      <c r="F6" s="94">
        <f>C6*D6</f>
        <v>0</v>
      </c>
      <c r="G6" s="94">
        <f>SUM(F6*E6)+F6</f>
        <v>0</v>
      </c>
      <c r="H6" s="92"/>
    </row>
    <row r="7" spans="1:8" ht="12.75">
      <c r="A7" s="92">
        <v>5</v>
      </c>
      <c r="B7" s="93" t="s">
        <v>387</v>
      </c>
      <c r="C7" s="96">
        <v>65</v>
      </c>
      <c r="D7" s="94"/>
      <c r="E7" s="95">
        <v>0.08</v>
      </c>
      <c r="F7" s="94">
        <f>C7*D7</f>
        <v>0</v>
      </c>
      <c r="G7" s="94">
        <f>SUM(F7*E7)+F7</f>
        <v>0</v>
      </c>
      <c r="H7" s="92"/>
    </row>
    <row r="8" spans="1:8" ht="12.75">
      <c r="A8" s="4"/>
      <c r="B8" s="4"/>
      <c r="C8" s="4"/>
      <c r="D8" s="4"/>
      <c r="E8" s="4"/>
      <c r="F8" s="84">
        <f>SUM(F3:F7)</f>
        <v>0</v>
      </c>
      <c r="G8" s="84">
        <f>SUM(G3:G7)</f>
        <v>0</v>
      </c>
      <c r="H8" s="84"/>
    </row>
    <row r="11" ht="15">
      <c r="B11" s="26" t="s">
        <v>21</v>
      </c>
    </row>
    <row r="12" ht="39.75" customHeight="1">
      <c r="B12" s="103" t="s">
        <v>388</v>
      </c>
    </row>
    <row r="13" ht="12.75">
      <c r="B13" s="103"/>
    </row>
    <row r="14" ht="41.25" customHeight="1">
      <c r="B14" s="4" t="s">
        <v>23</v>
      </c>
    </row>
    <row r="15" ht="12.75">
      <c r="B15" s="5"/>
    </row>
    <row r="16" ht="12.75">
      <c r="B16" t="s">
        <v>24</v>
      </c>
    </row>
    <row r="17" ht="12.75">
      <c r="B17" t="s">
        <v>25</v>
      </c>
    </row>
    <row r="18" ht="12.75">
      <c r="B18" t="s">
        <v>26</v>
      </c>
    </row>
    <row r="19" ht="12.75">
      <c r="B19" t="s">
        <v>27</v>
      </c>
    </row>
    <row r="20" ht="12.75">
      <c r="B20" t="s">
        <v>28</v>
      </c>
    </row>
    <row r="21" ht="15" customHeight="1">
      <c r="B21" t="s">
        <v>29</v>
      </c>
    </row>
    <row r="22" spans="2:3" ht="15" customHeight="1">
      <c r="B22" s="5"/>
      <c r="C22" s="27"/>
    </row>
    <row r="23" ht="29.25" customHeight="1">
      <c r="B23" s="4" t="s">
        <v>389</v>
      </c>
    </row>
    <row r="24" ht="54" customHeight="1">
      <c r="B24" s="97" t="s">
        <v>390</v>
      </c>
    </row>
  </sheetData>
  <sheetProtection/>
  <mergeCells count="2">
    <mergeCell ref="A1:F1"/>
    <mergeCell ref="B12:B13"/>
  </mergeCells>
  <printOptions/>
  <pageMargins left="0.7" right="0.7" top="0.75" bottom="0.75" header="0.511811023622047" footer="0.51181102362204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 K</cp:lastModifiedBy>
  <cp:lastPrinted>2024-06-25T20:17:01Z</cp:lastPrinted>
  <dcterms:created xsi:type="dcterms:W3CDTF">2021-06-28T17:47:54Z</dcterms:created>
  <dcterms:modified xsi:type="dcterms:W3CDTF">2024-07-03T14:57:57Z</dcterms:modified>
  <cp:category/>
  <cp:version/>
  <cp:contentType/>
  <cp:contentStatus/>
  <cp:revision>156</cp:revision>
</cp:coreProperties>
</file>