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95" windowHeight="11475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141" i="4"/>
  <c r="E129" i="4"/>
  <c r="D129" i="4"/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68" i="4"/>
  <c r="I268" i="4"/>
  <c r="L15" i="6" l="1"/>
  <c r="J268" i="4"/>
  <c r="L268" i="4"/>
</calcChain>
</file>

<file path=xl/sharedStrings.xml><?xml version="1.0" encoding="utf-8"?>
<sst xmlns="http://schemas.openxmlformats.org/spreadsheetml/2006/main" count="676" uniqueCount="340">
  <si>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</si>
  <si>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</si>
  <si>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</si>
  <si>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</si>
  <si>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</si>
  <si>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</si>
  <si>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</si>
  <si>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</si>
  <si>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</si>
  <si>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</si>
  <si>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</si>
  <si>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</si>
  <si>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</si>
  <si>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</si>
  <si>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</si>
  <si>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</si>
  <si>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</si>
  <si>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</si>
  <si>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</si>
  <si>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</si>
  <si>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</si>
  <si>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</si>
  <si>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</si>
  <si>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</si>
  <si>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</si>
  <si>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</si>
  <si>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</si>
  <si>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</si>
  <si>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</si>
  <si>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</si>
  <si>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</si>
  <si>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</si>
  <si>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</si>
  <si>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</si>
  <si>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</si>
  <si>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</si>
  <si>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</si>
  <si>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</si>
  <si>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</si>
  <si>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</si>
  <si>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</si>
  <si>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</si>
  <si>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</si>
  <si>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</si>
  <si>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</si>
  <si>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</si>
  <si>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</si>
  <si>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</si>
  <si>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</si>
  <si>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</si>
  <si>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</si>
  <si>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</si>
  <si>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</si>
  <si>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</si>
  <si>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</si>
  <si>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</si>
  <si>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</si>
  <si>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</si>
  <si>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</si>
  <si>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</si>
  <si>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</si>
  <si>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</si>
  <si>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</si>
  <si>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</si>
  <si>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</si>
  <si>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</si>
  <si>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</si>
  <si>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</si>
  <si>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</si>
  <si>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</si>
  <si>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</si>
  <si>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</si>
  <si>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</si>
  <si>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</si>
  <si>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</si>
  <si>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</si>
  <si>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</si>
  <si>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</si>
  <si>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</si>
  <si>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</si>
  <si>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</si>
  <si>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</si>
  <si>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</si>
  <si>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</si>
  <si>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</si>
  <si>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</si>
  <si>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</si>
  <si>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</si>
  <si>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</si>
  <si>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</si>
  <si>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</si>
  <si>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</si>
  <si>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</si>
  <si>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</si>
  <si>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</si>
  <si>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</si>
  <si>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</si>
  <si>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</si>
  <si>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</si>
  <si>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</si>
  <si>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</si>
  <si>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</si>
  <si>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</si>
  <si>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</si>
  <si>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</si>
  <si>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</si>
  <si>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</si>
  <si>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</si>
  <si>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</si>
  <si>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</si>
  <si>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</si>
  <si>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</si>
  <si>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</si>
  <si>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</si>
  <si>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</si>
  <si>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</si>
  <si>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</si>
  <si>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</si>
  <si>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</si>
  <si>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</si>
  <si>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</si>
  <si>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</si>
  <si>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</si>
  <si>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</si>
  <si>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</si>
  <si>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</si>
  <si>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</si>
  <si>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</si>
  <si>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</si>
  <si>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</si>
  <si>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</si>
  <si>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</si>
  <si>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</si>
  <si>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</si>
  <si>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</si>
  <si>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</si>
  <si>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</si>
  <si>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</si>
  <si>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</si>
  <si>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</si>
  <si>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</si>
  <si>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</si>
  <si>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</si>
  <si>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</si>
  <si>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</si>
  <si>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</si>
  <si>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</si>
  <si>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</si>
  <si>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</si>
  <si>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</si>
  <si>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</si>
  <si>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</si>
  <si>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</si>
  <si>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</si>
  <si>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±5.0, grubość 93 ± 5µ , minimum 5 lat gwarancji na trwałość zapisu. Opakowanie 100 arkuszy.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</si>
  <si>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</si>
  <si>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</si>
  <si>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</si>
  <si>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</si>
  <si>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</si>
  <si>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</si>
  <si>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</si>
  <si>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</si>
  <si>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</si>
  <si>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</si>
  <si>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</si>
  <si>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</si>
  <si>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</si>
  <si>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</si>
  <si>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</si>
  <si>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</si>
  <si>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</si>
  <si>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</si>
  <si>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</si>
  <si>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</si>
  <si>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</si>
  <si>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</si>
  <si>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</si>
  <si>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</si>
  <si>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</si>
  <si>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</si>
  <si>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</si>
  <si>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</si>
  <si>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</si>
  <si>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</si>
  <si>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</si>
  <si>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</si>
  <si>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</si>
  <si>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</si>
  <si>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</si>
  <si>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</si>
  <si>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</si>
  <si>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</si>
  <si>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</si>
  <si>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</si>
  <si>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</si>
  <si>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</si>
  <si>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</si>
  <si>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</si>
  <si>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</si>
  <si>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10mm, okładka do opraw z wykorzystaniem termobindownicy folia wykonana jest z trwałego i przezroczystego tworzywa sztucznego, format oprawianych dokumentów A4, rozmiar 10 mm, liczba oprawianych stron do 80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</si>
  <si>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12mm, okładka do opraw z wykorzystaniem termobindownicy folia wykonana jest z trwałego i przezroczystego tworzywa sztucznego, format oprawianych dokumentów A4, rozmiar 12 mm, liczba oprawianych stron do 100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</si>
  <si>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</si>
  <si>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</si>
  <si>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</si>
  <si>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</si>
  <si>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</si>
  <si>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</si>
  <si>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</si>
  <si>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</si>
  <si>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</si>
  <si>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</si>
  <si>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</si>
  <si>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</si>
  <si>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</si>
  <si>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</si>
  <si>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</si>
  <si>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</si>
  <si>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</si>
  <si>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</si>
  <si>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</si>
  <si>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</si>
  <si>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</si>
  <si>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</si>
  <si>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</si>
  <si>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</si>
  <si>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</si>
  <si>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</si>
  <si>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</si>
  <si>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</si>
  <si>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</si>
  <si>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</si>
  <si>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</si>
  <si>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</si>
  <si>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</si>
  <si>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</si>
  <si>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</si>
  <si>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</si>
  <si>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</si>
  <si>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</si>
  <si>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</si>
  <si>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</si>
  <si>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</si>
  <si>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</si>
  <si>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</si>
  <si>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</si>
  <si>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</si>
  <si>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</si>
  <si>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</si>
  <si>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</si>
  <si>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</si>
  <si>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</si>
  <si>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</si>
  <si>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</si>
  <si>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</si>
  <si>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</si>
  <si>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</si>
  <si>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</si>
  <si>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</si>
  <si>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</si>
  <si>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</si>
  <si>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</si>
  <si>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</si>
  <si>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</si>
  <si>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</si>
  <si>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</si>
  <si>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</si>
  <si>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</si>
  <si>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</si>
  <si>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</si>
  <si>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</si>
  <si>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</si>
  <si>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</si>
  <si>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</si>
  <si>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</si>
  <si>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</si>
  <si>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</si>
  <si>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</si>
  <si>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</si>
  <si>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</si>
  <si>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</si>
  <si>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</si>
  <si>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</si>
  <si>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</si>
  <si>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</si>
  <si>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</si>
  <si>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</si>
  <si>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</si>
  <si>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</si>
  <si>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</si>
  <si>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</si>
  <si>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</si>
  <si>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</si>
  <si>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</si>
  <si>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</si>
  <si>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</si>
  <si>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</si>
  <si>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</si>
  <si>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</si>
  <si>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</si>
  <si>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</si>
  <si>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</si>
  <si>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</si>
  <si>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</si>
  <si>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</si>
  <si>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</si>
  <si>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</si>
  <si>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</si>
  <si>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</si>
  <si>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</si>
  <si>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</si>
  <si>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</si>
  <si>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</si>
  <si>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</si>
  <si>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</si>
  <si>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</si>
  <si>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</si>
  <si>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</si>
  <si>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</si>
  <si>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rPr>
        <b/>
        <sz val="9"/>
        <rFont val="Calibri"/>
        <family val="2"/>
        <charset val="238"/>
      </rPr>
      <t xml:space="preserve">Nożyczki biurowe </t>
    </r>
    <r>
      <rPr>
        <b/>
        <sz val="9"/>
        <color rgb="FFFF0000"/>
        <rFont val="Calibri"/>
        <family val="2"/>
        <charset val="238"/>
      </rPr>
      <t>20-21,5 cm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</si>
  <si>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 xml:space="preserve">, 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</si>
  <si>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 </t>
    </r>
    <r>
      <rPr>
        <sz val="9"/>
        <color rgb="FFFF0000"/>
        <rFont val="Calibri"/>
        <family val="2"/>
        <charset val="238"/>
      </rPr>
      <t>(+/- 5 mm )x58 ( +/- 5 mm)</t>
    </r>
    <r>
      <rPr>
        <sz val="9"/>
        <rFont val="Calibri"/>
        <family val="2"/>
        <charset val="238"/>
      </rPr>
      <t>, wykonany z aluminium na min.20 wizytówek.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</si>
  <si>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g/m2,</t>
    </r>
    <r>
      <rPr>
        <sz val="9"/>
        <color rgb="FFFF0000"/>
        <rFont val="Calibri"/>
        <family val="2"/>
        <charset val="238"/>
      </rPr>
      <t xml:space="preserve"> posiada 5 przegród, każda z metalowym wąsem skoroszytowym,</t>
    </r>
    <r>
      <rPr>
        <sz val="9"/>
        <rFont val="Calibri"/>
        <family val="2"/>
        <charset val="238"/>
      </rPr>
      <t xml:space="preserve"> na zewnątrz miejsce na personalia.</t>
    </r>
  </si>
  <si>
    <r>
      <t xml:space="preserve">Rolka kasowa </t>
    </r>
    <r>
      <rPr>
        <sz val="9"/>
        <rFont val="Calibri"/>
        <family val="2"/>
        <charset val="238"/>
        <scheme val="minor"/>
      </rPr>
      <t xml:space="preserve">57mmx 30mm , </t>
    </r>
    <r>
      <rPr>
        <sz val="9"/>
        <color rgb="FFFF0000"/>
        <rFont val="Calibri"/>
        <family val="2"/>
        <charset val="238"/>
        <scheme val="minor"/>
      </rPr>
      <t>10 szt w op.</t>
    </r>
  </si>
  <si>
    <r>
      <t xml:space="preserve">Kalka techniczna -  A4, </t>
    </r>
    <r>
      <rPr>
        <sz val="9"/>
        <color rgb="FFFF0000"/>
        <rFont val="Calibri"/>
        <family val="2"/>
        <charset val="238"/>
        <scheme val="minor"/>
      </rPr>
      <t xml:space="preserve">20-25 </t>
    </r>
    <r>
      <rPr>
        <sz val="9"/>
        <rFont val="Calibri"/>
        <family val="2"/>
        <charset val="238"/>
        <scheme val="minor"/>
      </rPr>
      <t>arkuszy</t>
    </r>
  </si>
  <si>
    <r>
      <t>Kalendarz /Terminarz książkowy</t>
    </r>
    <r>
      <rPr>
        <sz val="8"/>
        <color rgb="FF000000"/>
        <rFont val="Arial"/>
        <family val="2"/>
        <charset val="238"/>
      </rPr>
      <t xml:space="preserve"> B-5 na 2026 r, wymiary;176+/-4 mm x 250+/-4 mm na 2025 rok, układ 1 dzień na jednej stronie, sobota i niedziela na jednej stronie, oprawa twarda, materiał okładki odporny na przetarcia. Kolor : Ciemny zielony</t>
    </r>
  </si>
  <si>
    <r>
      <t xml:space="preserve">Kalendarz / terminarz książkowy  </t>
    </r>
    <r>
      <rPr>
        <sz val="8"/>
        <color rgb="FFFF0000"/>
        <rFont val="Arial"/>
        <family val="2"/>
        <charset val="238"/>
      </rPr>
      <t xml:space="preserve">typu ,,TEWO'' </t>
    </r>
    <r>
      <rPr>
        <sz val="8"/>
        <color rgb="FF000000"/>
        <rFont val="Arial"/>
        <family val="2"/>
        <charset val="238"/>
      </rPr>
      <t xml:space="preserve">formatu A5 na 2026 rok, układ 1 dzień na jednej stronie, sobota i niedziela na jednej stronie, oprawa twarda, materiał zbliżony do skóry naturalnej. Wymiary: 145+/- 3 x 205+/-3 mm Kolor : </t>
    </r>
    <r>
      <rPr>
        <sz val="8"/>
        <color rgb="FFFF0000"/>
        <rFont val="Arial"/>
        <family val="2"/>
        <charset val="238"/>
      </rPr>
      <t>ciemno</t>
    </r>
    <r>
      <rPr>
        <sz val="8"/>
        <color rgb="FF000000"/>
        <rFont val="Arial"/>
        <family val="2"/>
        <charset val="238"/>
      </rPr>
      <t xml:space="preserve"> zielony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</si>
  <si>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</si>
  <si>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
- po zmianie z dnia 01.04.2025 r. -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</si>
  <si>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</si>
  <si>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wielkopojemny.</t>
    </r>
  </si>
  <si>
    <r>
      <rPr>
        <b/>
        <sz val="9"/>
        <rFont val="Arial"/>
        <family val="2"/>
        <charset val="238"/>
      </rPr>
      <t xml:space="preserve">Długopis </t>
    </r>
    <r>
      <rPr>
        <b/>
        <sz val="9"/>
        <rFont val="Arial"/>
        <family val="2"/>
        <charset val="238"/>
      </rPr>
      <t xml:space="preserve">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</si>
  <si>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 xml:space="preserve">gramatura </t>
    </r>
    <r>
      <rPr>
        <sz val="9"/>
        <color rgb="FFFF0000"/>
        <rFont val="Calibri"/>
        <family val="2"/>
        <charset val="238"/>
      </rPr>
      <t>160 +/-6 g/</t>
    </r>
    <r>
      <rPr>
        <sz val="9"/>
        <rFont val="Calibri"/>
        <family val="2"/>
        <charset val="238"/>
      </rPr>
      <t>m², błyszczący, do drukarek laserowych, atramentowych i kserokopiarek. Pakowany w ryzy po 250 arkuszy.</t>
    </r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</si>
  <si>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 xml:space="preserve">– przezroczysta, wykonana </t>
    </r>
    <r>
      <rPr>
        <sz val="9"/>
        <color rgb="FFFF0000"/>
        <rFont val="Arial"/>
        <family val="2"/>
        <charset val="238"/>
      </rPr>
      <t>z polistyrenu</t>
    </r>
    <r>
      <rPr>
        <sz val="9"/>
        <color indexed="8"/>
        <rFont val="Arial"/>
        <family val="2"/>
        <charset val="238"/>
      </rPr>
      <t>, odporna na odkształcenia, duża odporność na złamanie, nieścieralna przedziałka zgodna z normami, podcięte brzegi ułatwiają precyzyjne kreślenie – o długości 50cm</t>
    </r>
  </si>
  <si>
    <r>
      <t xml:space="preserve">Papier do plotera fotograficzny 1118 mm x </t>
    </r>
    <r>
      <rPr>
        <sz val="8"/>
        <color rgb="FFFF0000"/>
        <rFont val="Arial"/>
        <family val="2"/>
        <charset val="238"/>
      </rPr>
      <t>30 m +/-0,5m (</t>
    </r>
    <r>
      <rPr>
        <sz val="8"/>
        <rFont val="Arial"/>
        <family val="2"/>
        <charset val="238"/>
      </rPr>
      <t>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</si>
  <si>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rPr>
        <b/>
        <sz val="8"/>
        <rFont val="Arial"/>
        <family val="2"/>
        <charset val="238"/>
      </rPr>
      <t>Kredki ołówkowe</t>
    </r>
    <r>
      <rPr>
        <sz val="8"/>
        <rFont val="Arial"/>
        <family val="2"/>
        <charset val="238"/>
      </rPr>
      <t xml:space="preserve"> 12 kolorów sześciokątne -długość</t>
    </r>
    <r>
      <rPr>
        <sz val="8"/>
        <color rgb="FFFF0000"/>
        <rFont val="Arial"/>
        <family val="2"/>
        <charset val="238"/>
      </rPr>
      <t xml:space="preserve"> 18 cm +/-0,5 cm</t>
    </r>
    <r>
      <rPr>
        <sz val="8"/>
        <rFont val="Arial"/>
        <family val="2"/>
        <charset val="238"/>
      </rPr>
      <t xml:space="preserve">; średnica grafitu </t>
    </r>
    <r>
      <rPr>
        <sz val="8"/>
        <color rgb="FFFF0000"/>
        <rFont val="Arial"/>
        <family val="2"/>
        <charset val="238"/>
      </rPr>
      <t>2,80 +/-0,2 mm</t>
    </r>
    <r>
      <rPr>
        <sz val="8"/>
        <rFont val="Arial"/>
        <family val="2"/>
        <charset val="238"/>
      </rPr>
      <t xml:space="preserve">; kolor obudowy odpowiada kolorowi kredki.
</t>
    </r>
  </si>
  <si>
    <r>
      <t>Numerator automatyczny 8 cyfr (kolor odbicia niebieski/</t>
    </r>
    <r>
      <rPr>
        <b/>
        <sz val="9"/>
        <color rgb="FFFF0000"/>
        <rFont val="Calibri"/>
        <family val="2"/>
        <charset val="238"/>
        <scheme val="minor"/>
      </rPr>
      <t>czarny</t>
    </r>
    <r>
      <rPr>
        <b/>
        <sz val="9"/>
        <rFont val="Calibri"/>
        <family val="2"/>
        <charset val="238"/>
        <scheme val="minor"/>
      </rPr>
      <t xml:space="preserve">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</si>
  <si>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t>Komplet szablonów do pisma prostego,</t>
    </r>
    <r>
      <rPr>
        <sz val="9"/>
        <color rgb="FFFF0000"/>
        <rFont val="Calibri"/>
        <family val="2"/>
        <charset val="238"/>
        <scheme val="minor"/>
      </rPr>
      <t xml:space="preserve"> 50mm, szablony literowo-cyfrowe.</t>
    </r>
  </si>
  <si>
    <t>Krepina marszczona- mix 6 kolorów, 25x100cm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</si>
  <si>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
po zmianie z dnia 08.04.2025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</si>
</sst>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61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2" fontId="30" fillId="0" borderId="1" xfId="13" applyNumberFormat="1" applyFont="1" applyBorder="1" applyAlignment="1">
      <alignment horizontal="center" vertical="center"/>
    </xf>
    <xf numFmtId="0" fontId="30" fillId="4" borderId="1" xfId="14" applyNumberFormat="1" applyFont="1" applyFill="1" applyBorder="1" applyAlignment="1">
      <alignment horizontal="center" vertical="center"/>
    </xf>
    <xf numFmtId="0" fontId="9" fillId="4" borderId="1" xfId="17" applyNumberFormat="1" applyFont="1" applyFill="1" applyBorder="1" applyAlignment="1">
      <alignment horizontal="center" vertical="center"/>
    </xf>
    <xf numFmtId="2" fontId="9" fillId="4" borderId="1" xfId="13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2" fontId="9" fillId="4" borderId="1" xfId="13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2" fontId="43" fillId="0" borderId="1" xfId="0" applyNumberFormat="1" applyFont="1" applyFill="1" applyBorder="1" applyAlignment="1">
      <alignment wrapText="1"/>
    </xf>
    <xf numFmtId="2" fontId="41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8"/>
  <sheetViews>
    <sheetView tabSelected="1" zoomScaleNormal="100" workbookViewId="0">
      <selection activeCell="Q2" sqref="Q2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85.5" customHeight="1" x14ac:dyDescent="0.2">
      <c r="A1" s="146" t="s">
        <v>339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2.75" customHeight="1" x14ac:dyDescent="0.2">
      <c r="A2" s="149" t="s">
        <v>313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30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31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32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33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34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35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36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37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38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39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40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41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42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43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44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225</v>
      </c>
      <c r="C22" s="86" t="s">
        <v>3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45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46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47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48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49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50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329</v>
      </c>
      <c r="C29" s="88" t="s">
        <v>3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72" x14ac:dyDescent="0.2">
      <c r="A30" s="99">
        <v>24</v>
      </c>
      <c r="B30" s="60" t="s">
        <v>330</v>
      </c>
      <c r="C30" s="88" t="s">
        <v>3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331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51</v>
      </c>
      <c r="C32" s="88" t="s">
        <v>4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226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52</v>
      </c>
      <c r="C34" s="86" t="s">
        <v>3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53</v>
      </c>
      <c r="C35" s="86" t="s">
        <v>3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54</v>
      </c>
      <c r="C36" s="88" t="s">
        <v>4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55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56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57</v>
      </c>
      <c r="C39" s="88" t="s">
        <v>5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58</v>
      </c>
      <c r="C40" s="88" t="s">
        <v>4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59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60</v>
      </c>
      <c r="C42" s="88" t="s">
        <v>4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61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62</v>
      </c>
      <c r="C44" s="88" t="s">
        <v>4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63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64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311</v>
      </c>
      <c r="C47" s="86" t="s">
        <v>3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65</v>
      </c>
      <c r="C48" s="86" t="s">
        <v>3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227</v>
      </c>
      <c r="C49" s="86" t="s">
        <v>5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66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228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67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68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69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70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71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72</v>
      </c>
      <c r="C57" s="86" t="s">
        <v>4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73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74</v>
      </c>
      <c r="C59" s="86" t="s">
        <v>4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229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75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76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230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231</v>
      </c>
      <c r="C64" s="86" t="s">
        <v>3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232</v>
      </c>
      <c r="C65" s="86" t="s">
        <v>3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233</v>
      </c>
      <c r="C66" s="86" t="s">
        <v>3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77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78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79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80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81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82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83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84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85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86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87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88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89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90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91</v>
      </c>
      <c r="C81" s="86" t="s">
        <v>4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92</v>
      </c>
      <c r="C82" s="86" t="s">
        <v>4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93</v>
      </c>
      <c r="C83" s="86" t="s">
        <v>4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234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235</v>
      </c>
      <c r="C85" s="136" t="s">
        <v>3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94</v>
      </c>
      <c r="C86" s="88" t="s">
        <v>3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95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96</v>
      </c>
      <c r="C88" s="86" t="s">
        <v>4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97</v>
      </c>
      <c r="C89" s="86" t="s">
        <v>4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98</v>
      </c>
      <c r="C90" s="86" t="s">
        <v>4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99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100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101</v>
      </c>
      <c r="C93" s="86" t="s">
        <v>3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102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103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104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105</v>
      </c>
      <c r="C97" s="88" t="s">
        <v>4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106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107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108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109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110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111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112</v>
      </c>
      <c r="C104" s="86" t="s">
        <v>3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113</v>
      </c>
      <c r="C105" s="86" t="s">
        <v>3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114</v>
      </c>
      <c r="C106" s="86" t="s">
        <v>3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115</v>
      </c>
      <c r="C107" s="86" t="s">
        <v>3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116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117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118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119</v>
      </c>
      <c r="C111" s="86" t="s">
        <v>4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120</v>
      </c>
      <c r="C112" s="86" t="s">
        <v>4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121</v>
      </c>
      <c r="C113" s="88" t="s">
        <v>4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122</v>
      </c>
      <c r="C114" s="88" t="s">
        <v>4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123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63" t="s">
        <v>319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124</v>
      </c>
      <c r="C117" s="86" t="s">
        <v>3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125</v>
      </c>
      <c r="C118" s="86" t="s">
        <v>3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336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126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127</v>
      </c>
      <c r="C121" s="88" t="s">
        <v>4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128</v>
      </c>
      <c r="C122" s="88" t="s">
        <v>4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129</v>
      </c>
      <c r="C123" s="86" t="s">
        <v>3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130</v>
      </c>
      <c r="C124" s="88" t="s">
        <v>3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131</v>
      </c>
      <c r="C125" s="88" t="s">
        <v>3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236</v>
      </c>
      <c r="C126" s="86" t="s">
        <v>3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132</v>
      </c>
      <c r="C127" s="86" t="s">
        <v>4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133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s="141" customFormat="1" ht="36" x14ac:dyDescent="0.2">
      <c r="A129" s="138">
        <v>123</v>
      </c>
      <c r="B129" s="142" t="s">
        <v>332</v>
      </c>
      <c r="C129" s="139" t="s">
        <v>4</v>
      </c>
      <c r="D129" s="137">
        <f>283+30</f>
        <v>313</v>
      </c>
      <c r="E129" s="137">
        <f>283+30</f>
        <v>313</v>
      </c>
      <c r="F129" s="87"/>
      <c r="G129" s="53"/>
      <c r="H129" s="53"/>
      <c r="I129" s="53"/>
      <c r="J129" s="53"/>
      <c r="K129" s="53"/>
      <c r="L129" s="53"/>
      <c r="M129" s="140"/>
    </row>
    <row r="130" spans="1:13" x14ac:dyDescent="0.2">
      <c r="A130" s="99">
        <v>124</v>
      </c>
      <c r="B130" s="52" t="s">
        <v>134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135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136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137</v>
      </c>
      <c r="C133" s="86" t="s">
        <v>5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138</v>
      </c>
      <c r="C134" s="86" t="s">
        <v>5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139</v>
      </c>
      <c r="C135" s="86" t="s">
        <v>5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140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141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52" t="s">
        <v>142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52" t="s">
        <v>143</v>
      </c>
      <c r="C139" s="86" t="s">
        <v>4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144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145</v>
      </c>
      <c r="C141" s="88" t="s">
        <v>4</v>
      </c>
      <c r="D141" s="137">
        <f>45+20</f>
        <v>65</v>
      </c>
      <c r="E141" s="137">
        <f>45+20</f>
        <v>65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146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147</v>
      </c>
      <c r="C143" s="88" t="s">
        <v>6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148</v>
      </c>
      <c r="C144" s="88" t="s">
        <v>6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149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150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151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152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153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52" t="s">
        <v>154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155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237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238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239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156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157</v>
      </c>
      <c r="C156" s="86" t="s">
        <v>4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63" t="s">
        <v>327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63" t="s">
        <v>320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158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159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160</v>
      </c>
      <c r="C161" s="86" t="s">
        <v>3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161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162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240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163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164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165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166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167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168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169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170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171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241</v>
      </c>
      <c r="C174" s="86" t="s">
        <v>3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172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173</v>
      </c>
      <c r="C176" s="86" t="s">
        <v>4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174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175</v>
      </c>
      <c r="C178" s="86" t="s">
        <v>3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176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177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178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179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180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181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182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183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184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185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186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63" t="s">
        <v>322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187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188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189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190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191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192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193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194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195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196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197</v>
      </c>
      <c r="C201" s="86" t="s">
        <v>3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198</v>
      </c>
      <c r="C202" s="86" t="s">
        <v>3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199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200</v>
      </c>
      <c r="C204" s="86" t="s">
        <v>4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201</v>
      </c>
      <c r="C205" s="86" t="s">
        <v>4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202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203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204</v>
      </c>
      <c r="C208" s="88" t="s">
        <v>3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142" t="s">
        <v>321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205</v>
      </c>
      <c r="C210" s="86" t="s">
        <v>4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242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206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207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208</v>
      </c>
      <c r="C214" s="86" t="s">
        <v>3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209</v>
      </c>
      <c r="C215" s="86" t="s">
        <v>3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210</v>
      </c>
      <c r="C216" s="86" t="s">
        <v>3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211</v>
      </c>
      <c r="C217" s="86" t="s">
        <v>3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212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213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214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215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216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217</v>
      </c>
      <c r="C223" s="86" t="s">
        <v>3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218</v>
      </c>
      <c r="C224" s="86" t="s">
        <v>3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219</v>
      </c>
      <c r="C225" s="86" t="s">
        <v>3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220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221</v>
      </c>
      <c r="C227" s="88" t="s">
        <v>4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222</v>
      </c>
      <c r="C228" s="88" t="s">
        <v>4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223</v>
      </c>
      <c r="C229" s="88" t="s">
        <v>4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224</v>
      </c>
      <c r="C230" s="88" t="s">
        <v>4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ht="24.75" customHeight="1" x14ac:dyDescent="0.2">
      <c r="A231" s="99">
        <v>225</v>
      </c>
      <c r="B231" s="144" t="s">
        <v>337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ht="24" x14ac:dyDescent="0.2">
      <c r="A232" s="99">
        <v>226</v>
      </c>
      <c r="B232" s="91" t="s">
        <v>243</v>
      </c>
      <c r="C232" s="72" t="s">
        <v>273</v>
      </c>
      <c r="D232" s="126">
        <v>50</v>
      </c>
      <c r="E232" s="127">
        <v>50</v>
      </c>
      <c r="F232" s="95"/>
      <c r="G232" s="53"/>
      <c r="H232" s="53"/>
      <c r="I232" s="53"/>
      <c r="J232" s="53"/>
      <c r="K232" s="53"/>
      <c r="L232" s="53"/>
      <c r="M232" s="11"/>
    </row>
    <row r="233" spans="1:13" ht="48" x14ac:dyDescent="0.2">
      <c r="A233" s="99">
        <v>227</v>
      </c>
      <c r="B233" s="91" t="s">
        <v>333</v>
      </c>
      <c r="C233" s="72" t="s">
        <v>273</v>
      </c>
      <c r="D233" s="126">
        <v>10</v>
      </c>
      <c r="E233" s="127">
        <v>10</v>
      </c>
      <c r="F233" s="95"/>
      <c r="G233" s="53"/>
      <c r="H233" s="53"/>
      <c r="I233" s="53"/>
      <c r="J233" s="53"/>
      <c r="K233" s="53"/>
      <c r="L233" s="53"/>
      <c r="M233" s="11"/>
    </row>
    <row r="234" spans="1:13" ht="24" x14ac:dyDescent="0.2">
      <c r="A234" s="99">
        <v>228</v>
      </c>
      <c r="B234" s="91" t="s">
        <v>244</v>
      </c>
      <c r="C234" s="72" t="s">
        <v>274</v>
      </c>
      <c r="D234" s="126">
        <v>2</v>
      </c>
      <c r="E234" s="127">
        <v>2</v>
      </c>
      <c r="F234" s="95"/>
      <c r="G234" s="53"/>
      <c r="H234" s="53"/>
      <c r="I234" s="53"/>
      <c r="J234" s="53"/>
      <c r="K234" s="53"/>
      <c r="L234" s="53"/>
      <c r="M234" s="11"/>
    </row>
    <row r="235" spans="1:13" x14ac:dyDescent="0.2">
      <c r="A235" s="99">
        <v>229</v>
      </c>
      <c r="B235" s="71" t="s">
        <v>323</v>
      </c>
      <c r="C235" s="143" t="s">
        <v>4</v>
      </c>
      <c r="D235" s="126">
        <v>5</v>
      </c>
      <c r="E235" s="128">
        <v>5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52" t="s">
        <v>245</v>
      </c>
      <c r="C236" s="74" t="s">
        <v>5</v>
      </c>
      <c r="D236" s="129">
        <v>4</v>
      </c>
      <c r="E236" s="128">
        <v>4</v>
      </c>
      <c r="F236" s="95"/>
      <c r="G236" s="53"/>
      <c r="H236" s="53"/>
      <c r="I236" s="53"/>
      <c r="J236" s="53"/>
      <c r="K236" s="53"/>
      <c r="L236" s="53"/>
      <c r="M236" s="11"/>
    </row>
    <row r="237" spans="1:13" ht="36" x14ac:dyDescent="0.2">
      <c r="A237" s="99">
        <v>231</v>
      </c>
      <c r="B237" s="91" t="s">
        <v>246</v>
      </c>
      <c r="C237" s="72" t="s">
        <v>274</v>
      </c>
      <c r="D237" s="126">
        <v>30</v>
      </c>
      <c r="E237" s="127">
        <v>30</v>
      </c>
      <c r="F237" s="95"/>
      <c r="G237" s="53"/>
      <c r="H237" s="53"/>
      <c r="I237" s="53"/>
      <c r="J237" s="53"/>
      <c r="K237" s="53"/>
      <c r="L237" s="53"/>
      <c r="M237" s="11"/>
    </row>
    <row r="238" spans="1:13" ht="48" x14ac:dyDescent="0.2">
      <c r="A238" s="99">
        <v>232</v>
      </c>
      <c r="B238" s="91" t="s">
        <v>247</v>
      </c>
      <c r="C238" s="72" t="s">
        <v>273</v>
      </c>
      <c r="D238" s="126">
        <v>100</v>
      </c>
      <c r="E238" s="130">
        <v>100</v>
      </c>
      <c r="F238" s="95"/>
      <c r="G238" s="53"/>
      <c r="H238" s="53"/>
      <c r="I238" s="53"/>
      <c r="J238" s="53"/>
      <c r="K238" s="53"/>
      <c r="L238" s="53"/>
      <c r="M238" s="11"/>
    </row>
    <row r="239" spans="1:13" ht="24" x14ac:dyDescent="0.2">
      <c r="A239" s="99">
        <v>233</v>
      </c>
      <c r="B239" s="76" t="s">
        <v>248</v>
      </c>
      <c r="C239" s="72" t="s">
        <v>274</v>
      </c>
      <c r="D239" s="126">
        <v>3</v>
      </c>
      <c r="E239" s="128">
        <v>3</v>
      </c>
      <c r="F239" s="95"/>
      <c r="G239" s="53"/>
      <c r="H239" s="53"/>
      <c r="I239" s="53"/>
      <c r="J239" s="53"/>
      <c r="K239" s="53"/>
      <c r="L239" s="53"/>
      <c r="M239" s="11"/>
    </row>
    <row r="240" spans="1:13" x14ac:dyDescent="0.2">
      <c r="A240" s="99">
        <v>234</v>
      </c>
      <c r="B240" s="77" t="s">
        <v>324</v>
      </c>
      <c r="C240" s="72" t="s">
        <v>274</v>
      </c>
      <c r="D240" s="126">
        <v>2</v>
      </c>
      <c r="E240" s="128">
        <v>2</v>
      </c>
      <c r="F240" s="95"/>
      <c r="G240" s="53"/>
      <c r="H240" s="53"/>
      <c r="I240" s="53"/>
      <c r="J240" s="53"/>
      <c r="K240" s="53"/>
      <c r="L240" s="53"/>
      <c r="M240" s="11"/>
    </row>
    <row r="241" spans="1:13" ht="72" x14ac:dyDescent="0.2">
      <c r="A241" s="99">
        <v>235</v>
      </c>
      <c r="B241" s="92" t="s">
        <v>249</v>
      </c>
      <c r="C241" s="72" t="s">
        <v>3</v>
      </c>
      <c r="D241" s="126">
        <v>50</v>
      </c>
      <c r="E241" s="50">
        <v>50</v>
      </c>
      <c r="F241" s="95"/>
      <c r="G241" s="53"/>
      <c r="H241" s="53"/>
      <c r="I241" s="53"/>
      <c r="J241" s="53"/>
      <c r="K241" s="53"/>
      <c r="L241" s="53"/>
      <c r="M241" s="11"/>
    </row>
    <row r="242" spans="1:13" ht="36" x14ac:dyDescent="0.2">
      <c r="A242" s="99">
        <v>236</v>
      </c>
      <c r="B242" s="92" t="s">
        <v>250</v>
      </c>
      <c r="C242" s="79" t="s">
        <v>9</v>
      </c>
      <c r="D242" s="50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x14ac:dyDescent="0.2">
      <c r="A243" s="99">
        <v>237</v>
      </c>
      <c r="B243" s="93" t="s">
        <v>251</v>
      </c>
      <c r="C243" s="78" t="s">
        <v>273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ht="22.5" x14ac:dyDescent="0.2">
      <c r="A244" s="99">
        <v>238</v>
      </c>
      <c r="B244" s="94" t="s">
        <v>252</v>
      </c>
      <c r="C244" s="78" t="s">
        <v>273</v>
      </c>
      <c r="D244" s="50">
        <v>16</v>
      </c>
      <c r="E244" s="131">
        <v>16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253</v>
      </c>
      <c r="C245" s="75" t="s">
        <v>274</v>
      </c>
      <c r="D245" s="129">
        <v>1</v>
      </c>
      <c r="E245" s="132">
        <v>1</v>
      </c>
      <c r="F245" s="95"/>
      <c r="G245" s="53"/>
      <c r="H245" s="53"/>
      <c r="I245" s="53"/>
      <c r="J245" s="53"/>
      <c r="K245" s="53"/>
      <c r="L245" s="53"/>
      <c r="M245" s="11"/>
    </row>
    <row r="246" spans="1:13" x14ac:dyDescent="0.2">
      <c r="A246" s="99">
        <v>240</v>
      </c>
      <c r="B246" s="80" t="s">
        <v>254</v>
      </c>
      <c r="C246" s="73" t="s">
        <v>275</v>
      </c>
      <c r="D246" s="126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1" t="s">
        <v>255</v>
      </c>
      <c r="C247" s="73" t="s">
        <v>275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256</v>
      </c>
      <c r="C248" s="73" t="s">
        <v>275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257</v>
      </c>
      <c r="C249" s="73" t="s">
        <v>275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2" t="s">
        <v>258</v>
      </c>
      <c r="C250" s="83" t="s">
        <v>274</v>
      </c>
      <c r="D250" s="133">
        <v>20</v>
      </c>
      <c r="E250" s="132">
        <v>20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259</v>
      </c>
      <c r="C251" s="83" t="s">
        <v>276</v>
      </c>
      <c r="D251" s="133">
        <v>2</v>
      </c>
      <c r="E251" s="132">
        <v>2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334</v>
      </c>
      <c r="C252" s="83" t="s">
        <v>276</v>
      </c>
      <c r="D252" s="133">
        <v>1</v>
      </c>
      <c r="E252" s="132">
        <v>1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260</v>
      </c>
      <c r="C253" s="83" t="s">
        <v>276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261</v>
      </c>
      <c r="C254" s="83" t="s">
        <v>277</v>
      </c>
      <c r="D254" s="133">
        <v>10</v>
      </c>
      <c r="E254" s="134">
        <v>10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262</v>
      </c>
      <c r="C255" s="83" t="s">
        <v>277</v>
      </c>
      <c r="D255" s="133">
        <v>10</v>
      </c>
      <c r="E255" s="132">
        <v>10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263</v>
      </c>
      <c r="C256" s="83" t="s">
        <v>277</v>
      </c>
      <c r="D256" s="133">
        <v>20</v>
      </c>
      <c r="E256" s="134">
        <v>20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145" t="s">
        <v>338</v>
      </c>
      <c r="C257" s="83" t="s">
        <v>277</v>
      </c>
      <c r="D257" s="133">
        <v>10</v>
      </c>
      <c r="E257" s="132">
        <v>10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264</v>
      </c>
      <c r="C258" s="83" t="s">
        <v>277</v>
      </c>
      <c r="D258" s="133">
        <v>30</v>
      </c>
      <c r="E258" s="132">
        <v>30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265</v>
      </c>
      <c r="C259" s="83" t="s">
        <v>274</v>
      </c>
      <c r="D259" s="133">
        <v>10</v>
      </c>
      <c r="E259" s="131">
        <v>10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266</v>
      </c>
      <c r="C260" s="83" t="s">
        <v>274</v>
      </c>
      <c r="D260" s="133">
        <v>10</v>
      </c>
      <c r="E260" s="128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267</v>
      </c>
      <c r="C261" s="83" t="s">
        <v>274</v>
      </c>
      <c r="D261" s="133">
        <v>10</v>
      </c>
      <c r="E261" s="50">
        <v>10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268</v>
      </c>
      <c r="C262" s="83" t="s">
        <v>277</v>
      </c>
      <c r="D262" s="133">
        <v>1</v>
      </c>
      <c r="E262" s="128">
        <v>1</v>
      </c>
      <c r="F262" s="95"/>
      <c r="G262" s="53"/>
      <c r="H262" s="53"/>
      <c r="I262" s="53"/>
      <c r="J262" s="53"/>
      <c r="K262" s="53"/>
      <c r="L262" s="53"/>
      <c r="M262" s="11"/>
    </row>
    <row r="263" spans="1:13" ht="33.75" x14ac:dyDescent="0.2">
      <c r="A263" s="99">
        <v>257</v>
      </c>
      <c r="B263" s="84" t="s">
        <v>335</v>
      </c>
      <c r="C263" s="83" t="s">
        <v>274</v>
      </c>
      <c r="D263" s="133">
        <v>10</v>
      </c>
      <c r="E263" s="135">
        <v>10</v>
      </c>
      <c r="F263" s="95"/>
      <c r="G263" s="53"/>
      <c r="H263" s="53"/>
      <c r="I263" s="53"/>
      <c r="J263" s="53"/>
      <c r="K263" s="53"/>
      <c r="L263" s="53"/>
      <c r="M263" s="11"/>
    </row>
    <row r="264" spans="1:13" x14ac:dyDescent="0.2">
      <c r="A264" s="99">
        <v>258</v>
      </c>
      <c r="B264" s="82" t="s">
        <v>269</v>
      </c>
      <c r="C264" s="83" t="s">
        <v>274</v>
      </c>
      <c r="D264" s="133">
        <v>10</v>
      </c>
      <c r="E264" s="128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270</v>
      </c>
      <c r="C265" s="83" t="s">
        <v>274</v>
      </c>
      <c r="D265" s="133">
        <v>10</v>
      </c>
      <c r="E265" s="128">
        <v>10</v>
      </c>
      <c r="F265" s="95"/>
      <c r="G265" s="53"/>
      <c r="H265" s="53"/>
      <c r="I265" s="53"/>
      <c r="J265" s="53"/>
      <c r="K265" s="53"/>
      <c r="L265" s="53"/>
      <c r="M265" s="11"/>
    </row>
    <row r="266" spans="1:13" x14ac:dyDescent="0.2">
      <c r="A266" s="99">
        <v>260</v>
      </c>
      <c r="B266" s="82" t="s">
        <v>271</v>
      </c>
      <c r="C266" s="83" t="s">
        <v>274</v>
      </c>
      <c r="D266" s="133">
        <v>10</v>
      </c>
      <c r="E266" s="128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272</v>
      </c>
      <c r="C267" s="83" t="s">
        <v>274</v>
      </c>
      <c r="D267" s="133">
        <v>1</v>
      </c>
      <c r="E267" s="128">
        <v>1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148" t="s">
        <v>27</v>
      </c>
      <c r="B268" s="148"/>
      <c r="C268" s="148"/>
      <c r="D268" s="148"/>
      <c r="E268" s="148"/>
      <c r="F268" s="148"/>
      <c r="G268" s="148"/>
      <c r="H268" s="148"/>
      <c r="I268" s="85">
        <f>SUM(I7:I267)</f>
        <v>0</v>
      </c>
      <c r="J268" s="85">
        <f>SUM(J7:J267)</f>
        <v>0</v>
      </c>
      <c r="K268" s="85">
        <f>SUM(K7:K267)</f>
        <v>0</v>
      </c>
      <c r="L268" s="85">
        <f>SUM(L7:L267)</f>
        <v>0</v>
      </c>
      <c r="M268" s="11"/>
    </row>
    <row r="270" spans="1:13" s="31" customFormat="1" ht="29.25" customHeight="1" x14ac:dyDescent="0.2">
      <c r="A270" s="149" t="s">
        <v>17</v>
      </c>
      <c r="B270" s="149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</row>
    <row r="272" spans="1:13" ht="15" customHeight="1" x14ac:dyDescent="0.2">
      <c r="A272" s="152" t="s">
        <v>18</v>
      </c>
      <c r="B272" s="152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</row>
    <row r="274" spans="1:13" ht="15" customHeight="1" x14ac:dyDescent="0.2">
      <c r="A274" s="152" t="s">
        <v>19</v>
      </c>
      <c r="B274" s="152"/>
      <c r="C274" s="152"/>
      <c r="D274" s="152"/>
      <c r="E274" s="152"/>
      <c r="F274" s="152"/>
      <c r="G274" s="152"/>
      <c r="H274" s="152"/>
      <c r="I274" s="152"/>
      <c r="J274" s="152"/>
      <c r="K274" s="152"/>
      <c r="L274" s="152"/>
      <c r="M274" s="152"/>
    </row>
    <row r="276" spans="1:13" ht="15" customHeight="1" x14ac:dyDescent="0.2">
      <c r="A276" s="153" t="s">
        <v>20</v>
      </c>
      <c r="B276" s="153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</row>
    <row r="278" spans="1:13" ht="67.5" customHeight="1" x14ac:dyDescent="0.2">
      <c r="A278" s="150" t="s">
        <v>314</v>
      </c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</row>
  </sheetData>
  <mergeCells count="8">
    <mergeCell ref="A1:M1"/>
    <mergeCell ref="A268:H268"/>
    <mergeCell ref="A2:M2"/>
    <mergeCell ref="A278:M278"/>
    <mergeCell ref="A270:M270"/>
    <mergeCell ref="A272:M272"/>
    <mergeCell ref="A274:M274"/>
    <mergeCell ref="A276:M276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47" t="s">
        <v>13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4.25" customHeight="1" x14ac:dyDescent="0.2">
      <c r="A2" s="149" t="s">
        <v>316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16</v>
      </c>
      <c r="E3" s="7" t="s">
        <v>15</v>
      </c>
      <c r="F3" s="8" t="s">
        <v>11</v>
      </c>
      <c r="G3" s="39" t="s">
        <v>12</v>
      </c>
      <c r="H3" s="8" t="s">
        <v>21</v>
      </c>
      <c r="I3" s="8" t="s">
        <v>22</v>
      </c>
      <c r="J3" s="8" t="s">
        <v>23</v>
      </c>
      <c r="K3" s="42" t="s">
        <v>24</v>
      </c>
      <c r="L3" s="42" t="s">
        <v>25</v>
      </c>
      <c r="M3" s="32" t="s">
        <v>26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278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279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280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281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282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283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284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285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286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310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309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54" t="s">
        <v>287</v>
      </c>
      <c r="B17" s="154"/>
      <c r="C17" s="154"/>
      <c r="D17" s="154"/>
      <c r="E17" s="154"/>
      <c r="F17" s="154"/>
      <c r="G17" s="154"/>
      <c r="H17" s="33">
        <f>SUM(H6:H16)</f>
        <v>0</v>
      </c>
      <c r="I17" s="33">
        <f>SUM(I6:I16)</f>
        <v>0</v>
      </c>
      <c r="J17" s="33">
        <f>SUM(J6:J16)</f>
        <v>0</v>
      </c>
      <c r="K17" s="33">
        <f>SUM(K6:K16)</f>
        <v>0</v>
      </c>
      <c r="L17" s="33">
        <f>SUM(L6:L16)</f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57" t="s">
        <v>288</v>
      </c>
      <c r="C19" s="158"/>
      <c r="D19" s="158"/>
      <c r="E19" s="158"/>
      <c r="F19" s="158"/>
      <c r="G19" s="158"/>
    </row>
    <row r="20" spans="1:19" ht="27.75" customHeight="1" x14ac:dyDescent="0.2">
      <c r="A20" s="149" t="s">
        <v>17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1:19" x14ac:dyDescent="0.2">
      <c r="B21" s="4"/>
    </row>
    <row r="22" spans="1:19" ht="24.75" customHeight="1" x14ac:dyDescent="0.2">
      <c r="A22" s="149" t="s">
        <v>18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1:19" x14ac:dyDescent="0.2">
      <c r="B23" s="4"/>
    </row>
    <row r="24" spans="1:19" ht="15" customHeight="1" x14ac:dyDescent="0.2">
      <c r="A24" s="152" t="s">
        <v>19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</row>
    <row r="25" spans="1:19" x14ac:dyDescent="0.2">
      <c r="B25" s="4"/>
    </row>
    <row r="26" spans="1:19" ht="59.25" customHeight="1" x14ac:dyDescent="0.3">
      <c r="A26" s="156" t="s">
        <v>29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55" t="s">
        <v>28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50" t="s">
        <v>315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O2" sqref="O2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47.25" customHeight="1" x14ac:dyDescent="0.2">
      <c r="A1" s="146" t="s">
        <v>328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86.25" customHeight="1" x14ac:dyDescent="0.2">
      <c r="A2" s="149" t="s">
        <v>317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289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290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291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292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293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56.25" x14ac:dyDescent="0.2">
      <c r="A12" s="103">
        <v>6</v>
      </c>
      <c r="B12" s="106" t="s">
        <v>326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325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294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54" t="s">
        <v>7</v>
      </c>
      <c r="B15" s="154"/>
      <c r="C15" s="154"/>
      <c r="D15" s="154"/>
      <c r="E15" s="154"/>
      <c r="F15" s="154"/>
      <c r="G15" s="154"/>
      <c r="H15" s="33">
        <f>SUM(H7:H14)</f>
        <v>0</v>
      </c>
      <c r="I15" s="33">
        <f>SUM(I7:I14)</f>
        <v>0</v>
      </c>
      <c r="J15" s="33">
        <f>SUM(J7:J14)</f>
        <v>0</v>
      </c>
      <c r="K15" s="33">
        <f>SUM(K7:K14)</f>
        <v>0</v>
      </c>
      <c r="L15" s="33">
        <f>SUM(L7:L14)</f>
        <v>0</v>
      </c>
    </row>
    <row r="16" spans="1:13" x14ac:dyDescent="0.2">
      <c r="H16" s="21"/>
      <c r="I16" s="21"/>
    </row>
    <row r="18" spans="1:12" ht="27" customHeight="1" x14ac:dyDescent="0.2">
      <c r="A18" s="149" t="s">
        <v>17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20" spans="1:12" ht="15" customHeight="1" x14ac:dyDescent="0.2">
      <c r="A20" s="152" t="s">
        <v>18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2" spans="1:12" ht="15" customHeight="1" x14ac:dyDescent="0.2">
      <c r="A22" s="152" t="s">
        <v>19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4" spans="1:12" ht="15" x14ac:dyDescent="0.2">
      <c r="A24" s="159" t="s">
        <v>20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</row>
    <row r="26" spans="1:12" ht="56.25" customHeight="1" x14ac:dyDescent="0.2">
      <c r="A26" s="150" t="s">
        <v>315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47" t="s">
        <v>14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8" customHeight="1" x14ac:dyDescent="0.2">
      <c r="A2" s="149" t="s">
        <v>318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295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296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297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298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299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300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301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302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303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304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305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306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307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312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308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60" t="s">
        <v>8</v>
      </c>
      <c r="C22" s="160"/>
      <c r="D22" s="160"/>
      <c r="E22" s="160"/>
      <c r="F22" s="160"/>
      <c r="G22" s="160"/>
      <c r="H22" s="41">
        <f>SUM(H7:H21)</f>
        <v>0</v>
      </c>
      <c r="I22" s="41">
        <f>SUM(I7:I21)</f>
        <v>0</v>
      </c>
      <c r="J22" s="41">
        <f>SUM(J7:J21)</f>
        <v>0</v>
      </c>
      <c r="K22" s="41">
        <f>SUM(K7:K21)</f>
        <v>0</v>
      </c>
      <c r="L22" s="41">
        <f>SUM(L7:L21)</f>
        <v>0</v>
      </c>
    </row>
    <row r="24" spans="1:13" ht="27.75" customHeight="1" x14ac:dyDescent="0.2">
      <c r="A24" s="149" t="s">
        <v>17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6" spans="1:13" ht="15" customHeight="1" x14ac:dyDescent="0.2">
      <c r="A26" s="152" t="s">
        <v>18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</row>
    <row r="28" spans="1:13" ht="15" customHeight="1" x14ac:dyDescent="0.2">
      <c r="A28" s="152" t="s">
        <v>19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  <row r="30" spans="1:13" ht="15" x14ac:dyDescent="0.2">
      <c r="A30" s="159" t="s">
        <v>20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2" spans="1:13" ht="55.5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2C8F02E-CA5E-4A9F-BDD6-9ECEDF7ABC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d3a2a8c3-dfe1-4bb8-a8a5-2a0290029fb6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