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\Desktop\Przetargi 2024\14 - zakup biletów\"/>
    </mc:Choice>
  </mc:AlternateContent>
  <xr:revisionPtr revIDLastSave="0" documentId="13_ncr:1_{98FCE323-4AC1-461E-89CA-362B2C97326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zacunkowe dane Kostkowo" sheetId="12" r:id="rId1"/>
    <sheet name="Szacunkowe dane Gniewino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1" i="13" l="1"/>
  <c r="I41" i="13"/>
  <c r="K41" i="12"/>
  <c r="I41" i="12"/>
  <c r="I45" i="12"/>
  <c r="K45" i="12"/>
  <c r="AB41" i="13" l="1"/>
  <c r="AD39" i="13"/>
  <c r="AF39" i="13" s="1"/>
  <c r="AD38" i="13"/>
  <c r="AF38" i="13" s="1"/>
  <c r="AD36" i="13"/>
  <c r="AF36" i="13" s="1"/>
  <c r="AD35" i="13"/>
  <c r="AD33" i="13"/>
  <c r="AF33" i="13" s="1"/>
  <c r="AD32" i="13"/>
  <c r="AF32" i="13" s="1"/>
  <c r="AD30" i="13"/>
  <c r="AF30" i="13" s="1"/>
  <c r="AD29" i="13"/>
  <c r="AD27" i="13"/>
  <c r="AF27" i="13" s="1"/>
  <c r="AD26" i="13"/>
  <c r="AF26" i="13" s="1"/>
  <c r="AD24" i="13"/>
  <c r="AF24" i="13" s="1"/>
  <c r="AD23" i="13"/>
  <c r="AD21" i="13"/>
  <c r="AD20" i="13"/>
  <c r="AF20" i="13" s="1"/>
  <c r="AD18" i="13"/>
  <c r="AF18" i="13" s="1"/>
  <c r="AD17" i="13"/>
  <c r="AF17" i="13" s="1"/>
  <c r="AD15" i="13"/>
  <c r="AF15" i="13" s="1"/>
  <c r="AD14" i="13"/>
  <c r="AF14" i="13" s="1"/>
  <c r="AD12" i="13"/>
  <c r="AF12" i="13" s="1"/>
  <c r="AD11" i="13"/>
  <c r="AF11" i="13" s="1"/>
  <c r="AD37" i="13" l="1"/>
  <c r="AD31" i="13"/>
  <c r="AD22" i="13"/>
  <c r="AD25" i="13"/>
  <c r="AF28" i="13"/>
  <c r="AF16" i="13"/>
  <c r="AF34" i="13"/>
  <c r="AF40" i="13"/>
  <c r="AF13" i="13"/>
  <c r="AF19" i="13"/>
  <c r="AD13" i="13"/>
  <c r="AF21" i="13"/>
  <c r="AF22" i="13" s="1"/>
  <c r="AF23" i="13"/>
  <c r="AF25" i="13" s="1"/>
  <c r="AF29" i="13"/>
  <c r="AF31" i="13" s="1"/>
  <c r="AF35" i="13"/>
  <c r="AF37" i="13" s="1"/>
  <c r="AD28" i="13"/>
  <c r="AD34" i="13"/>
  <c r="AD40" i="13"/>
  <c r="AD19" i="13"/>
  <c r="AD16" i="13"/>
  <c r="AD44" i="13" l="1"/>
  <c r="AF44" i="13" s="1"/>
  <c r="AD41" i="13"/>
  <c r="AD43" i="13"/>
  <c r="AF41" i="13"/>
  <c r="F41" i="13"/>
  <c r="Q41" i="13"/>
  <c r="S39" i="13"/>
  <c r="U39" i="13" s="1"/>
  <c r="S38" i="13"/>
  <c r="U38" i="13" s="1"/>
  <c r="S36" i="13"/>
  <c r="U36" i="13" s="1"/>
  <c r="S35" i="13"/>
  <c r="S33" i="13"/>
  <c r="S32" i="13"/>
  <c r="U32" i="13" s="1"/>
  <c r="S30" i="13"/>
  <c r="U30" i="13" s="1"/>
  <c r="S29" i="13"/>
  <c r="S27" i="13"/>
  <c r="U27" i="13" s="1"/>
  <c r="S26" i="13"/>
  <c r="U26" i="13" s="1"/>
  <c r="S24" i="13"/>
  <c r="U24" i="13" s="1"/>
  <c r="S23" i="13"/>
  <c r="U23" i="13" s="1"/>
  <c r="S21" i="13"/>
  <c r="U21" i="13" s="1"/>
  <c r="S20" i="13"/>
  <c r="U20" i="13" s="1"/>
  <c r="S18" i="13"/>
  <c r="U18" i="13" s="1"/>
  <c r="S17" i="13"/>
  <c r="S15" i="13"/>
  <c r="U15" i="13" s="1"/>
  <c r="S14" i="13"/>
  <c r="U14" i="13" s="1"/>
  <c r="S12" i="13"/>
  <c r="U12" i="13" s="1"/>
  <c r="S11" i="13"/>
  <c r="I39" i="13"/>
  <c r="K39" i="13" s="1"/>
  <c r="I38" i="13"/>
  <c r="K38" i="13" s="1"/>
  <c r="I36" i="13"/>
  <c r="K36" i="13" s="1"/>
  <c r="I35" i="13"/>
  <c r="K35" i="13" s="1"/>
  <c r="I33" i="13"/>
  <c r="K33" i="13" s="1"/>
  <c r="I32" i="13"/>
  <c r="K32" i="13" s="1"/>
  <c r="I30" i="13"/>
  <c r="K30" i="13" s="1"/>
  <c r="I29" i="13"/>
  <c r="I27" i="13"/>
  <c r="K27" i="13" s="1"/>
  <c r="I26" i="13"/>
  <c r="I24" i="13"/>
  <c r="K24" i="13" s="1"/>
  <c r="I23" i="13"/>
  <c r="K23" i="13" s="1"/>
  <c r="I21" i="13"/>
  <c r="K21" i="13" s="1"/>
  <c r="I20" i="13"/>
  <c r="K20" i="13" s="1"/>
  <c r="I18" i="13"/>
  <c r="K18" i="13" s="1"/>
  <c r="I17" i="13"/>
  <c r="K17" i="13" s="1"/>
  <c r="I15" i="13"/>
  <c r="K15" i="13" s="1"/>
  <c r="I14" i="13"/>
  <c r="I12" i="13"/>
  <c r="K12" i="13" s="1"/>
  <c r="I11" i="13"/>
  <c r="K11" i="13" s="1"/>
  <c r="F41" i="12"/>
  <c r="I39" i="12"/>
  <c r="K39" i="12" s="1"/>
  <c r="I38" i="12"/>
  <c r="K38" i="12" s="1"/>
  <c r="I36" i="12"/>
  <c r="K36" i="12" s="1"/>
  <c r="I35" i="12"/>
  <c r="K35" i="12" s="1"/>
  <c r="I33" i="12"/>
  <c r="K33" i="12" s="1"/>
  <c r="I32" i="12"/>
  <c r="K32" i="12" s="1"/>
  <c r="I30" i="12"/>
  <c r="K30" i="12" s="1"/>
  <c r="I29" i="12"/>
  <c r="K29" i="12" s="1"/>
  <c r="I27" i="12"/>
  <c r="K27" i="12" s="1"/>
  <c r="I26" i="12"/>
  <c r="K26" i="12" s="1"/>
  <c r="I24" i="12"/>
  <c r="K24" i="12" s="1"/>
  <c r="I23" i="12"/>
  <c r="K23" i="12" s="1"/>
  <c r="I21" i="12"/>
  <c r="K21" i="12" s="1"/>
  <c r="I20" i="12"/>
  <c r="K20" i="12" s="1"/>
  <c r="I18" i="12"/>
  <c r="K18" i="12" s="1"/>
  <c r="I17" i="12"/>
  <c r="K17" i="12" s="1"/>
  <c r="I15" i="12"/>
  <c r="K15" i="12" s="1"/>
  <c r="I14" i="12"/>
  <c r="K14" i="12" s="1"/>
  <c r="I12" i="12"/>
  <c r="K12" i="12" s="1"/>
  <c r="I11" i="12"/>
  <c r="K11" i="12" s="1"/>
  <c r="AD45" i="13" l="1"/>
  <c r="AF43" i="13"/>
  <c r="AF45" i="13" s="1"/>
  <c r="K40" i="12"/>
  <c r="K37" i="12"/>
  <c r="K34" i="12"/>
  <c r="K31" i="12"/>
  <c r="K28" i="12"/>
  <c r="K25" i="12"/>
  <c r="K22" i="12"/>
  <c r="K19" i="12"/>
  <c r="K16" i="12"/>
  <c r="U40" i="13"/>
  <c r="U25" i="13"/>
  <c r="U22" i="13"/>
  <c r="U16" i="13"/>
  <c r="U28" i="13"/>
  <c r="K40" i="13"/>
  <c r="K37" i="13"/>
  <c r="K34" i="13"/>
  <c r="K25" i="13"/>
  <c r="K22" i="13"/>
  <c r="K19" i="13"/>
  <c r="S37" i="13"/>
  <c r="I19" i="13"/>
  <c r="I25" i="13"/>
  <c r="S34" i="13"/>
  <c r="S19" i="13"/>
  <c r="S13" i="13"/>
  <c r="I37" i="13"/>
  <c r="I31" i="13"/>
  <c r="I28" i="13"/>
  <c r="I16" i="13"/>
  <c r="I13" i="13"/>
  <c r="U33" i="13"/>
  <c r="U34" i="13" s="1"/>
  <c r="K29" i="13"/>
  <c r="K31" i="13" s="1"/>
  <c r="I40" i="13"/>
  <c r="U17" i="13"/>
  <c r="U19" i="13" s="1"/>
  <c r="U35" i="13"/>
  <c r="U37" i="13" s="1"/>
  <c r="S28" i="13"/>
  <c r="S31" i="13"/>
  <c r="U11" i="13"/>
  <c r="U13" i="13" s="1"/>
  <c r="U29" i="13"/>
  <c r="U31" i="13" s="1"/>
  <c r="S16" i="13"/>
  <c r="S22" i="13"/>
  <c r="S40" i="13"/>
  <c r="K13" i="13"/>
  <c r="S25" i="13"/>
  <c r="K14" i="13"/>
  <c r="K16" i="13" s="1"/>
  <c r="K26" i="13"/>
  <c r="K28" i="13" s="1"/>
  <c r="I22" i="13"/>
  <c r="I34" i="13"/>
  <c r="K13" i="12"/>
  <c r="I34" i="12"/>
  <c r="I16" i="12"/>
  <c r="I22" i="12"/>
  <c r="I28" i="12"/>
  <c r="I40" i="12"/>
  <c r="I13" i="12"/>
  <c r="I19" i="12"/>
  <c r="I25" i="12"/>
  <c r="I31" i="12"/>
  <c r="I37" i="12"/>
  <c r="K41" i="13" l="1"/>
  <c r="S43" i="13"/>
  <c r="U43" i="13" s="1"/>
  <c r="U41" i="13"/>
  <c r="S44" i="13"/>
  <c r="U44" i="13" s="1"/>
  <c r="I44" i="13"/>
  <c r="K44" i="13" s="1"/>
  <c r="I43" i="13"/>
  <c r="I44" i="12"/>
  <c r="I43" i="12"/>
  <c r="U45" i="13" l="1"/>
  <c r="S45" i="13"/>
  <c r="I45" i="13"/>
  <c r="K43" i="13"/>
  <c r="K45" i="13" s="1"/>
  <c r="K44" i="12"/>
  <c r="K43" i="12"/>
</calcChain>
</file>

<file path=xl/sharedStrings.xml><?xml version="1.0" encoding="utf-8"?>
<sst xmlns="http://schemas.openxmlformats.org/spreadsheetml/2006/main" count="175" uniqueCount="29">
  <si>
    <t>Lp</t>
  </si>
  <si>
    <t>Miesiąc</t>
  </si>
  <si>
    <t>Listopad</t>
  </si>
  <si>
    <t>Grudzień</t>
  </si>
  <si>
    <t>Styczeń</t>
  </si>
  <si>
    <t xml:space="preserve">Luty </t>
  </si>
  <si>
    <t>Marzec</t>
  </si>
  <si>
    <t>Kwiecień</t>
  </si>
  <si>
    <t>Maj</t>
  </si>
  <si>
    <t xml:space="preserve">Czerwiec </t>
  </si>
  <si>
    <t>Wartość Netto</t>
  </si>
  <si>
    <t>VAT</t>
  </si>
  <si>
    <t>Wartość Brutto</t>
  </si>
  <si>
    <t xml:space="preserve">Razem  </t>
  </si>
  <si>
    <t xml:space="preserve">Wydatek w </t>
  </si>
  <si>
    <t xml:space="preserve">ilośc przejechanych km </t>
  </si>
  <si>
    <t>wrzesień</t>
  </si>
  <si>
    <t>pażdziernik</t>
  </si>
  <si>
    <t>Ilość biletów</t>
  </si>
  <si>
    <t>uczniowie</t>
  </si>
  <si>
    <t>opiekunki</t>
  </si>
  <si>
    <t>Szkoła Kostkowo</t>
  </si>
  <si>
    <t>roku 2024</t>
  </si>
  <si>
    <t>Szkoła Gniewino</t>
  </si>
  <si>
    <t>roku 2025</t>
  </si>
  <si>
    <t>Oddziały Szkoły Mistrzostwa Sportowego Wejherowo</t>
  </si>
  <si>
    <t>Oddziały Szkoły Mistrzostwa Sportowego Lębork</t>
  </si>
  <si>
    <t>Cena za jeden bilet netto warz z inflacją 7,6%</t>
  </si>
  <si>
    <t>ZAŁĄCZNIK NR 1A -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</si>
</sst>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9" fontId="1" fillId="0" borderId="13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3" fontId="1" fillId="0" borderId="10" xfId="0" applyNumberFormat="1" applyFont="1" applyBorder="1"/>
    <xf numFmtId="0" fontId="4" fillId="0" borderId="17" xfId="0" applyFont="1" applyBorder="1" applyAlignment="1">
      <alignment horizontal="left" vertical="center" wrapText="1"/>
    </xf>
    <xf numFmtId="3" fontId="1" fillId="0" borderId="13" xfId="0" applyNumberFormat="1" applyFont="1" applyBorder="1"/>
    <xf numFmtId="3" fontId="3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9" fontId="2" fillId="0" borderId="24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"/>
  <sheetViews>
    <sheetView tabSelected="1" zoomScale="110" zoomScaleNormal="110" workbookViewId="0">
      <selection activeCell="C8" sqref="C8:J8"/>
    </sheetView>
  </sheetViews>
  <sheetFormatPr defaultRowHeight="15" x14ac:dyDescent="0.25"/>
  <cols>
    <col min="1" max="1" width="6.42578125" style="2" customWidth="1"/>
    <col min="2" max="2" width="4" style="2" customWidth="1"/>
    <col min="3" max="3" width="4.28515625" style="2" customWidth="1"/>
    <col min="4" max="4" width="11" style="3" customWidth="1"/>
    <col min="5" max="5" width="11.42578125" style="13" customWidth="1"/>
    <col min="6" max="6" width="10.28515625" style="28" customWidth="1"/>
    <col min="7" max="7" width="8.7109375" style="28" hidden="1" customWidth="1"/>
    <col min="8" max="8" width="20.85546875" style="2" customWidth="1"/>
    <col min="9" max="9" width="15" style="17" customWidth="1"/>
    <col min="10" max="10" width="8.28515625" style="2" customWidth="1"/>
    <col min="11" max="11" width="16.7109375" style="17" customWidth="1"/>
    <col min="12" max="13" width="9.140625" style="2"/>
    <col min="14" max="14" width="10.7109375" style="2" customWidth="1"/>
    <col min="15" max="15" width="10.140625" style="2" customWidth="1"/>
    <col min="16" max="16" width="9.85546875" style="2" customWidth="1"/>
    <col min="17" max="17" width="10.7109375" style="2" customWidth="1"/>
    <col min="18" max="18" width="13.140625" style="2" customWidth="1"/>
    <col min="19" max="19" width="9.140625" style="2"/>
    <col min="20" max="20" width="12.5703125" style="2" customWidth="1"/>
    <col min="21" max="16384" width="9.140625" style="2"/>
  </cols>
  <sheetData>
    <row r="1" spans="3:11" x14ac:dyDescent="0.25">
      <c r="K1" s="4"/>
    </row>
    <row r="2" spans="3:11" x14ac:dyDescent="0.25">
      <c r="K2" s="4"/>
    </row>
    <row r="3" spans="3:11" x14ac:dyDescent="0.25">
      <c r="K3" s="2"/>
    </row>
    <row r="4" spans="3:11" x14ac:dyDescent="0.25">
      <c r="K4" s="21"/>
    </row>
    <row r="6" spans="3:11" x14ac:dyDescent="0.25">
      <c r="D6" s="2"/>
    </row>
    <row r="7" spans="3:11" x14ac:dyDescent="0.25">
      <c r="D7" s="2"/>
    </row>
    <row r="8" spans="3:11" ht="20.25" x14ac:dyDescent="0.25">
      <c r="C8" s="86" t="s">
        <v>28</v>
      </c>
      <c r="D8" s="86"/>
      <c r="E8" s="86"/>
      <c r="F8" s="86"/>
      <c r="G8" s="86"/>
      <c r="H8" s="86"/>
      <c r="I8" s="86"/>
      <c r="J8" s="86"/>
      <c r="K8" s="38"/>
    </row>
    <row r="9" spans="3:11" ht="50.25" customHeight="1" x14ac:dyDescent="0.25">
      <c r="C9" s="66" t="s">
        <v>21</v>
      </c>
      <c r="D9" s="65"/>
      <c r="E9" s="16"/>
      <c r="F9" s="32"/>
      <c r="G9" s="32"/>
      <c r="H9" s="10"/>
      <c r="I9" s="20"/>
      <c r="J9" s="11"/>
      <c r="K9" s="20"/>
    </row>
    <row r="10" spans="3:11" ht="28.5" customHeight="1" x14ac:dyDescent="0.25">
      <c r="C10" s="5" t="s">
        <v>0</v>
      </c>
      <c r="D10" s="6" t="s">
        <v>1</v>
      </c>
      <c r="E10" s="12"/>
      <c r="F10" s="55" t="s">
        <v>18</v>
      </c>
      <c r="G10" s="29" t="s">
        <v>15</v>
      </c>
      <c r="H10" s="1" t="s">
        <v>27</v>
      </c>
      <c r="I10" s="18" t="s">
        <v>10</v>
      </c>
      <c r="J10" s="40" t="s">
        <v>11</v>
      </c>
      <c r="K10" s="18" t="s">
        <v>12</v>
      </c>
    </row>
    <row r="11" spans="3:11" ht="23.25" customHeight="1" x14ac:dyDescent="0.25">
      <c r="C11" s="81">
        <v>1</v>
      </c>
      <c r="D11" s="81" t="s">
        <v>16</v>
      </c>
      <c r="E11" s="12" t="s">
        <v>19</v>
      </c>
      <c r="F11" s="33">
        <v>358</v>
      </c>
      <c r="G11" s="29"/>
      <c r="H11" s="67">
        <v>0</v>
      </c>
      <c r="I11" s="18">
        <f>F11*H11</f>
        <v>0</v>
      </c>
      <c r="J11" s="41">
        <v>0.08</v>
      </c>
      <c r="K11" s="18">
        <f>I11*1.08</f>
        <v>0</v>
      </c>
    </row>
    <row r="12" spans="3:11" ht="23.25" customHeight="1" x14ac:dyDescent="0.25">
      <c r="C12" s="82"/>
      <c r="D12" s="82"/>
      <c r="E12" s="12" t="s">
        <v>20</v>
      </c>
      <c r="F12" s="33">
        <v>4</v>
      </c>
      <c r="G12" s="30">
        <v>5963</v>
      </c>
      <c r="H12" s="67">
        <v>0</v>
      </c>
      <c r="I12" s="18">
        <f t="shared" ref="I12" si="0">F12*H12</f>
        <v>0</v>
      </c>
      <c r="J12" s="41">
        <v>0.08</v>
      </c>
      <c r="K12" s="18">
        <f t="shared" ref="K12" si="1">I12*1.08</f>
        <v>0</v>
      </c>
    </row>
    <row r="13" spans="3:11" ht="23.25" customHeight="1" x14ac:dyDescent="0.25">
      <c r="C13" s="83"/>
      <c r="D13" s="83"/>
      <c r="E13" s="12"/>
      <c r="F13" s="33"/>
      <c r="G13" s="30"/>
      <c r="H13" s="67"/>
      <c r="I13" s="59">
        <f>SUM(I11:I12)</f>
        <v>0</v>
      </c>
      <c r="J13" s="60"/>
      <c r="K13" s="59">
        <f>SUM(K11:K12)</f>
        <v>0</v>
      </c>
    </row>
    <row r="14" spans="3:11" ht="23.25" customHeight="1" x14ac:dyDescent="0.25">
      <c r="C14" s="81">
        <v>2</v>
      </c>
      <c r="D14" s="81" t="s">
        <v>17</v>
      </c>
      <c r="E14" s="12" t="s">
        <v>19</v>
      </c>
      <c r="F14" s="33">
        <v>358</v>
      </c>
      <c r="G14" s="30"/>
      <c r="H14" s="67">
        <v>0</v>
      </c>
      <c r="I14" s="18">
        <f>F14*H14</f>
        <v>0</v>
      </c>
      <c r="J14" s="41">
        <v>0.08</v>
      </c>
      <c r="K14" s="18">
        <f>I14*1.08</f>
        <v>0</v>
      </c>
    </row>
    <row r="15" spans="3:11" ht="23.25" customHeight="1" x14ac:dyDescent="0.25">
      <c r="C15" s="82"/>
      <c r="D15" s="82"/>
      <c r="E15" s="12" t="s">
        <v>20</v>
      </c>
      <c r="F15" s="33">
        <v>4</v>
      </c>
      <c r="G15" s="30">
        <v>5591</v>
      </c>
      <c r="H15" s="67">
        <v>0</v>
      </c>
      <c r="I15" s="18">
        <f t="shared" ref="I15" si="2">F15*H15</f>
        <v>0</v>
      </c>
      <c r="J15" s="41">
        <v>0.08</v>
      </c>
      <c r="K15" s="18">
        <f t="shared" ref="K15" si="3">I15*1.08</f>
        <v>0</v>
      </c>
    </row>
    <row r="16" spans="3:11" ht="23.25" customHeight="1" x14ac:dyDescent="0.25">
      <c r="C16" s="83"/>
      <c r="D16" s="83"/>
      <c r="E16" s="14"/>
      <c r="F16" s="33"/>
      <c r="G16" s="30"/>
      <c r="H16" s="67"/>
      <c r="I16" s="59">
        <f>SUM(I14:I15)</f>
        <v>0</v>
      </c>
      <c r="J16" s="60"/>
      <c r="K16" s="59">
        <f>K14+K15</f>
        <v>0</v>
      </c>
    </row>
    <row r="17" spans="3:11" ht="23.25" customHeight="1" x14ac:dyDescent="0.25">
      <c r="C17" s="81">
        <v>3</v>
      </c>
      <c r="D17" s="81" t="s">
        <v>2</v>
      </c>
      <c r="E17" s="14" t="s">
        <v>19</v>
      </c>
      <c r="F17" s="33">
        <v>358</v>
      </c>
      <c r="G17" s="30"/>
      <c r="H17" s="67">
        <v>0</v>
      </c>
      <c r="I17" s="18">
        <f>F17*H17</f>
        <v>0</v>
      </c>
      <c r="J17" s="41">
        <v>0.08</v>
      </c>
      <c r="K17" s="18">
        <f>I17*1.08</f>
        <v>0</v>
      </c>
    </row>
    <row r="18" spans="3:11" ht="23.25" customHeight="1" x14ac:dyDescent="0.25">
      <c r="C18" s="82"/>
      <c r="D18" s="82"/>
      <c r="E18" s="14" t="s">
        <v>20</v>
      </c>
      <c r="F18" s="33">
        <v>4</v>
      </c>
      <c r="G18" s="30">
        <v>4524</v>
      </c>
      <c r="H18" s="67">
        <v>0</v>
      </c>
      <c r="I18" s="18">
        <f t="shared" ref="I18" si="4">F18*H18</f>
        <v>0</v>
      </c>
      <c r="J18" s="41">
        <v>0.08</v>
      </c>
      <c r="K18" s="18">
        <f t="shared" ref="K18" si="5">I18*1.08</f>
        <v>0</v>
      </c>
    </row>
    <row r="19" spans="3:11" ht="23.25" customHeight="1" x14ac:dyDescent="0.25">
      <c r="C19" s="83"/>
      <c r="D19" s="83"/>
      <c r="E19" s="14"/>
      <c r="F19" s="33"/>
      <c r="G19" s="30"/>
      <c r="H19" s="67"/>
      <c r="I19" s="59">
        <f>SUM(I17:I18)</f>
        <v>0</v>
      </c>
      <c r="J19" s="60"/>
      <c r="K19" s="59">
        <f>K17+K18</f>
        <v>0</v>
      </c>
    </row>
    <row r="20" spans="3:11" ht="23.25" customHeight="1" x14ac:dyDescent="0.25">
      <c r="C20" s="81">
        <v>4</v>
      </c>
      <c r="D20" s="81" t="s">
        <v>3</v>
      </c>
      <c r="E20" s="14" t="s">
        <v>19</v>
      </c>
      <c r="F20" s="33">
        <v>358</v>
      </c>
      <c r="G20" s="30"/>
      <c r="H20" s="67">
        <v>0</v>
      </c>
      <c r="I20" s="18">
        <f>F20*H20</f>
        <v>0</v>
      </c>
      <c r="J20" s="41">
        <v>0.08</v>
      </c>
      <c r="K20" s="18">
        <f>I20*1.08</f>
        <v>0</v>
      </c>
    </row>
    <row r="21" spans="3:11" ht="23.25" customHeight="1" x14ac:dyDescent="0.25">
      <c r="C21" s="82"/>
      <c r="D21" s="82"/>
      <c r="E21" s="14" t="s">
        <v>20</v>
      </c>
      <c r="F21" s="33">
        <v>4</v>
      </c>
      <c r="G21" s="30">
        <v>3841</v>
      </c>
      <c r="H21" s="67">
        <v>0</v>
      </c>
      <c r="I21" s="18">
        <f t="shared" ref="I21" si="6">F21*H21</f>
        <v>0</v>
      </c>
      <c r="J21" s="41">
        <v>0.08</v>
      </c>
      <c r="K21" s="18">
        <f t="shared" ref="K21" si="7">I21*1.08</f>
        <v>0</v>
      </c>
    </row>
    <row r="22" spans="3:11" ht="23.25" customHeight="1" x14ac:dyDescent="0.25">
      <c r="C22" s="83"/>
      <c r="D22" s="83"/>
      <c r="E22" s="14"/>
      <c r="F22" s="33"/>
      <c r="G22" s="30"/>
      <c r="H22" s="67"/>
      <c r="I22" s="59">
        <f>SUM(I20:I21)</f>
        <v>0</v>
      </c>
      <c r="J22" s="60"/>
      <c r="K22" s="59">
        <f>K20+K21</f>
        <v>0</v>
      </c>
    </row>
    <row r="23" spans="3:11" ht="23.25" customHeight="1" x14ac:dyDescent="0.25">
      <c r="C23" s="81">
        <v>5</v>
      </c>
      <c r="D23" s="81" t="s">
        <v>4</v>
      </c>
      <c r="E23" s="14" t="s">
        <v>19</v>
      </c>
      <c r="F23" s="33">
        <v>358</v>
      </c>
      <c r="G23" s="30"/>
      <c r="H23" s="67">
        <v>0</v>
      </c>
      <c r="I23" s="18">
        <f>F23*H23</f>
        <v>0</v>
      </c>
      <c r="J23" s="41">
        <v>0.08</v>
      </c>
      <c r="K23" s="18">
        <f>I23*1.08</f>
        <v>0</v>
      </c>
    </row>
    <row r="24" spans="3:11" ht="23.25" customHeight="1" x14ac:dyDescent="0.25">
      <c r="C24" s="82"/>
      <c r="D24" s="82"/>
      <c r="E24" s="14" t="s">
        <v>20</v>
      </c>
      <c r="F24" s="33">
        <v>4</v>
      </c>
      <c r="G24" s="30">
        <v>2432</v>
      </c>
      <c r="H24" s="67">
        <v>0</v>
      </c>
      <c r="I24" s="18">
        <f t="shared" ref="I24" si="8">F24*H24</f>
        <v>0</v>
      </c>
      <c r="J24" s="41">
        <v>0.08</v>
      </c>
      <c r="K24" s="18">
        <f t="shared" ref="K24" si="9">I24*1.08</f>
        <v>0</v>
      </c>
    </row>
    <row r="25" spans="3:11" ht="23.25" customHeight="1" x14ac:dyDescent="0.25">
      <c r="C25" s="83"/>
      <c r="D25" s="83"/>
      <c r="E25" s="14"/>
      <c r="F25" s="33"/>
      <c r="G25" s="30"/>
      <c r="H25" s="67"/>
      <c r="I25" s="59">
        <f>SUM(I23:I24)</f>
        <v>0</v>
      </c>
      <c r="J25" s="60"/>
      <c r="K25" s="59">
        <f>K23+K24</f>
        <v>0</v>
      </c>
    </row>
    <row r="26" spans="3:11" ht="23.25" customHeight="1" x14ac:dyDescent="0.25">
      <c r="C26" s="81">
        <v>6</v>
      </c>
      <c r="D26" s="81" t="s">
        <v>5</v>
      </c>
      <c r="E26" s="14" t="s">
        <v>19</v>
      </c>
      <c r="F26" s="33">
        <v>358</v>
      </c>
      <c r="G26" s="30"/>
      <c r="H26" s="67">
        <v>0</v>
      </c>
      <c r="I26" s="18">
        <f>F26*H26</f>
        <v>0</v>
      </c>
      <c r="J26" s="41">
        <v>0.08</v>
      </c>
      <c r="K26" s="18">
        <f>I26*1.08</f>
        <v>0</v>
      </c>
    </row>
    <row r="27" spans="3:11" ht="23.25" customHeight="1" x14ac:dyDescent="0.25">
      <c r="C27" s="82"/>
      <c r="D27" s="82"/>
      <c r="E27" s="14" t="s">
        <v>20</v>
      </c>
      <c r="F27" s="33">
        <v>4</v>
      </c>
      <c r="G27" s="30">
        <v>4448</v>
      </c>
      <c r="H27" s="67">
        <v>0</v>
      </c>
      <c r="I27" s="18">
        <f t="shared" ref="I27" si="10">F27*H27</f>
        <v>0</v>
      </c>
      <c r="J27" s="41">
        <v>0.08</v>
      </c>
      <c r="K27" s="18">
        <f t="shared" ref="K27" si="11">I27*1.08</f>
        <v>0</v>
      </c>
    </row>
    <row r="28" spans="3:11" ht="23.25" customHeight="1" x14ac:dyDescent="0.25">
      <c r="C28" s="83"/>
      <c r="D28" s="83"/>
      <c r="E28" s="14"/>
      <c r="F28" s="33"/>
      <c r="G28" s="30"/>
      <c r="H28" s="67"/>
      <c r="I28" s="59">
        <f>SUM(I26:I27)</f>
        <v>0</v>
      </c>
      <c r="J28" s="60"/>
      <c r="K28" s="59">
        <f>K26+K27</f>
        <v>0</v>
      </c>
    </row>
    <row r="29" spans="3:11" ht="23.25" customHeight="1" x14ac:dyDescent="0.25">
      <c r="C29" s="81">
        <v>7</v>
      </c>
      <c r="D29" s="81" t="s">
        <v>6</v>
      </c>
      <c r="E29" s="14" t="s">
        <v>19</v>
      </c>
      <c r="F29" s="33">
        <v>358</v>
      </c>
      <c r="G29" s="30"/>
      <c r="H29" s="67">
        <v>0</v>
      </c>
      <c r="I29" s="18">
        <f>F29*H29</f>
        <v>0</v>
      </c>
      <c r="J29" s="41">
        <v>0.08</v>
      </c>
      <c r="K29" s="18">
        <f>I29*1.08</f>
        <v>0</v>
      </c>
    </row>
    <row r="30" spans="3:11" ht="23.25" customHeight="1" x14ac:dyDescent="0.25">
      <c r="C30" s="82"/>
      <c r="D30" s="82"/>
      <c r="E30" s="14" t="s">
        <v>20</v>
      </c>
      <c r="F30" s="33">
        <v>4</v>
      </c>
      <c r="G30" s="30">
        <v>5333</v>
      </c>
      <c r="H30" s="67">
        <v>0</v>
      </c>
      <c r="I30" s="18">
        <f t="shared" ref="I30" si="12">F30*H30</f>
        <v>0</v>
      </c>
      <c r="J30" s="41">
        <v>0.08</v>
      </c>
      <c r="K30" s="18">
        <f t="shared" ref="K30" si="13">I30*1.08</f>
        <v>0</v>
      </c>
    </row>
    <row r="31" spans="3:11" ht="23.25" customHeight="1" x14ac:dyDescent="0.25">
      <c r="C31" s="83"/>
      <c r="D31" s="83"/>
      <c r="E31" s="14"/>
      <c r="F31" s="33"/>
      <c r="G31" s="30"/>
      <c r="H31" s="67"/>
      <c r="I31" s="59">
        <f>SUM(I29:I30)</f>
        <v>0</v>
      </c>
      <c r="J31" s="60"/>
      <c r="K31" s="59">
        <f>K29+K30</f>
        <v>0</v>
      </c>
    </row>
    <row r="32" spans="3:11" ht="23.25" customHeight="1" x14ac:dyDescent="0.25">
      <c r="C32" s="81">
        <v>8</v>
      </c>
      <c r="D32" s="81" t="s">
        <v>7</v>
      </c>
      <c r="E32" s="14" t="s">
        <v>19</v>
      </c>
      <c r="F32" s="33">
        <v>358</v>
      </c>
      <c r="G32" s="30"/>
      <c r="H32" s="67">
        <v>0</v>
      </c>
      <c r="I32" s="18">
        <f>F32*H32</f>
        <v>0</v>
      </c>
      <c r="J32" s="41">
        <v>0.08</v>
      </c>
      <c r="K32" s="18">
        <f>I32*1.08</f>
        <v>0</v>
      </c>
    </row>
    <row r="33" spans="1:11" ht="23.25" customHeight="1" x14ac:dyDescent="0.25">
      <c r="C33" s="82"/>
      <c r="D33" s="82"/>
      <c r="E33" s="14" t="s">
        <v>20</v>
      </c>
      <c r="F33" s="33">
        <v>4</v>
      </c>
      <c r="G33" s="30">
        <v>3002</v>
      </c>
      <c r="H33" s="67">
        <v>0</v>
      </c>
      <c r="I33" s="18">
        <f t="shared" ref="I33" si="14">F33*H33</f>
        <v>0</v>
      </c>
      <c r="J33" s="41">
        <v>0.08</v>
      </c>
      <c r="K33" s="18">
        <f t="shared" ref="K33" si="15">I33*1.08</f>
        <v>0</v>
      </c>
    </row>
    <row r="34" spans="1:11" ht="23.25" customHeight="1" x14ac:dyDescent="0.25">
      <c r="C34" s="83"/>
      <c r="D34" s="83"/>
      <c r="E34" s="14"/>
      <c r="F34" s="33"/>
      <c r="G34" s="30"/>
      <c r="H34" s="67"/>
      <c r="I34" s="59">
        <f>SUM(I32:I33)</f>
        <v>0</v>
      </c>
      <c r="J34" s="60"/>
      <c r="K34" s="59">
        <f>K32+K33</f>
        <v>0</v>
      </c>
    </row>
    <row r="35" spans="1:11" ht="23.25" customHeight="1" x14ac:dyDescent="0.25">
      <c r="C35" s="81">
        <v>9</v>
      </c>
      <c r="D35" s="81" t="s">
        <v>8</v>
      </c>
      <c r="E35" s="14" t="s">
        <v>19</v>
      </c>
      <c r="F35" s="33">
        <v>358</v>
      </c>
      <c r="G35" s="30"/>
      <c r="H35" s="67">
        <v>0</v>
      </c>
      <c r="I35" s="18">
        <f>F35*H35</f>
        <v>0</v>
      </c>
      <c r="J35" s="41">
        <v>0.08</v>
      </c>
      <c r="K35" s="18">
        <f>I35*1.08</f>
        <v>0</v>
      </c>
    </row>
    <row r="36" spans="1:11" ht="23.25" customHeight="1" x14ac:dyDescent="0.25">
      <c r="C36" s="82"/>
      <c r="D36" s="82"/>
      <c r="E36" s="14" t="s">
        <v>20</v>
      </c>
      <c r="F36" s="33">
        <v>4</v>
      </c>
      <c r="G36" s="30">
        <v>3734</v>
      </c>
      <c r="H36" s="67">
        <v>0</v>
      </c>
      <c r="I36" s="18">
        <f t="shared" ref="I36" si="16">F36*H36</f>
        <v>0</v>
      </c>
      <c r="J36" s="41">
        <v>0.08</v>
      </c>
      <c r="K36" s="18">
        <f t="shared" ref="K36" si="17">I36*1.08</f>
        <v>0</v>
      </c>
    </row>
    <row r="37" spans="1:11" ht="23.25" customHeight="1" x14ac:dyDescent="0.25">
      <c r="C37" s="83"/>
      <c r="D37" s="83"/>
      <c r="E37" s="14"/>
      <c r="F37" s="33"/>
      <c r="G37" s="30"/>
      <c r="H37" s="67"/>
      <c r="I37" s="59">
        <f>SUM(I35:I36)</f>
        <v>0</v>
      </c>
      <c r="J37" s="60"/>
      <c r="K37" s="59">
        <f>K35+K36</f>
        <v>0</v>
      </c>
    </row>
    <row r="38" spans="1:11" ht="23.25" customHeight="1" x14ac:dyDescent="0.25">
      <c r="C38" s="81">
        <v>10</v>
      </c>
      <c r="D38" s="81" t="s">
        <v>9</v>
      </c>
      <c r="E38" s="14" t="s">
        <v>19</v>
      </c>
      <c r="F38" s="33">
        <v>358</v>
      </c>
      <c r="G38" s="30"/>
      <c r="H38" s="67">
        <v>0</v>
      </c>
      <c r="I38" s="18">
        <f>F38*H38</f>
        <v>0</v>
      </c>
      <c r="J38" s="41">
        <v>0.08</v>
      </c>
      <c r="K38" s="18">
        <f>I38*1.08</f>
        <v>0</v>
      </c>
    </row>
    <row r="39" spans="1:11" ht="23.25" customHeight="1" x14ac:dyDescent="0.25">
      <c r="C39" s="82"/>
      <c r="D39" s="82"/>
      <c r="E39" s="15" t="s">
        <v>20</v>
      </c>
      <c r="F39" s="34">
        <v>4</v>
      </c>
      <c r="G39" s="31">
        <v>3782</v>
      </c>
      <c r="H39" s="67">
        <v>0</v>
      </c>
      <c r="I39" s="19">
        <f t="shared" ref="I39" si="18">F39*H39</f>
        <v>0</v>
      </c>
      <c r="J39" s="42">
        <v>0.08</v>
      </c>
      <c r="K39" s="19">
        <f t="shared" ref="K39" si="19">I39*1.08</f>
        <v>0</v>
      </c>
    </row>
    <row r="40" spans="1:11" ht="23.25" customHeight="1" thickBot="1" x14ac:dyDescent="0.3">
      <c r="C40" s="82"/>
      <c r="D40" s="82"/>
      <c r="E40" s="68"/>
      <c r="F40" s="34"/>
      <c r="G40" s="31"/>
      <c r="H40" s="69"/>
      <c r="I40" s="70">
        <f>SUM(I38:I39)</f>
        <v>0</v>
      </c>
      <c r="J40" s="71"/>
      <c r="K40" s="70">
        <f>K38+K39</f>
        <v>0</v>
      </c>
    </row>
    <row r="41" spans="1:11" ht="23.25" customHeight="1" thickBot="1" x14ac:dyDescent="0.3">
      <c r="C41" s="72"/>
      <c r="D41" s="73" t="s">
        <v>13</v>
      </c>
      <c r="E41" s="74"/>
      <c r="F41" s="75">
        <f>SUM(F11:F40)</f>
        <v>3620</v>
      </c>
      <c r="G41" s="76"/>
      <c r="H41" s="77"/>
      <c r="I41" s="78">
        <f>I13+I16+I19+I22+I25+I28+I31+I34+I37+I40</f>
        <v>0</v>
      </c>
      <c r="J41" s="79"/>
      <c r="K41" s="80">
        <f>K13+K16+K19+K22+K25+K28+K31+K34+K37+K40</f>
        <v>0</v>
      </c>
    </row>
    <row r="42" spans="1:11" ht="23.25" customHeight="1" thickBot="1" x14ac:dyDescent="0.3">
      <c r="C42" s="8"/>
      <c r="D42" s="9"/>
      <c r="E42" s="16"/>
      <c r="F42" s="32"/>
      <c r="G42" s="32"/>
      <c r="H42" s="10"/>
      <c r="I42" s="20"/>
      <c r="J42" s="11"/>
      <c r="K42" s="20"/>
    </row>
    <row r="43" spans="1:11" ht="23.25" customHeight="1" x14ac:dyDescent="0.25">
      <c r="C43" s="8"/>
      <c r="D43" s="84" t="s">
        <v>14</v>
      </c>
      <c r="E43" s="51" t="s">
        <v>22</v>
      </c>
      <c r="F43" s="52"/>
      <c r="G43" s="52"/>
      <c r="H43" s="50"/>
      <c r="I43" s="22">
        <f>SUM(I13+I16+I19+I22)</f>
        <v>0</v>
      </c>
      <c r="J43" s="23">
        <v>0.08</v>
      </c>
      <c r="K43" s="24">
        <f>I43*1.08</f>
        <v>0</v>
      </c>
    </row>
    <row r="44" spans="1:11" ht="23.25" customHeight="1" thickBot="1" x14ac:dyDescent="0.3">
      <c r="C44" s="8"/>
      <c r="D44" s="85"/>
      <c r="E44" s="53" t="s">
        <v>24</v>
      </c>
      <c r="F44" s="54"/>
      <c r="G44" s="54"/>
      <c r="H44" s="48"/>
      <c r="I44" s="25">
        <f>SUM(I25+I28+I31+I34+I37+I40)</f>
        <v>0</v>
      </c>
      <c r="J44" s="26">
        <v>0.08</v>
      </c>
      <c r="K44" s="27">
        <f>I44*1.08</f>
        <v>0</v>
      </c>
    </row>
    <row r="45" spans="1:11" ht="23.25" customHeight="1" thickBot="1" x14ac:dyDescent="0.3">
      <c r="C45" s="8"/>
      <c r="D45" s="9"/>
      <c r="E45" s="43" t="s">
        <v>13</v>
      </c>
      <c r="F45" s="44"/>
      <c r="G45" s="44"/>
      <c r="H45" s="49"/>
      <c r="I45" s="45">
        <f>SUM(I43:I44)</f>
        <v>0</v>
      </c>
      <c r="J45" s="46"/>
      <c r="K45" s="47">
        <f>SUM(K43:K44)</f>
        <v>0</v>
      </c>
    </row>
    <row r="46" spans="1:11" ht="23.25" customHeight="1" x14ac:dyDescent="0.25"/>
    <row r="47" spans="1:11" ht="23.25" customHeight="1" x14ac:dyDescent="0.25">
      <c r="A47" s="65"/>
      <c r="D47" s="2"/>
      <c r="E47" s="2"/>
      <c r="F47" s="2"/>
      <c r="G47" s="2"/>
      <c r="I47" s="2"/>
      <c r="K47" s="2"/>
    </row>
    <row r="48" spans="1:11" ht="23.25" customHeight="1" x14ac:dyDescent="0.25">
      <c r="D48" s="2"/>
      <c r="E48" s="2"/>
      <c r="F48" s="2"/>
      <c r="G48" s="2"/>
      <c r="I48" s="2"/>
      <c r="K48" s="2"/>
    </row>
    <row r="49" spans="4:11" ht="23.25" customHeight="1" x14ac:dyDescent="0.25">
      <c r="D49" s="2"/>
      <c r="E49" s="2"/>
      <c r="F49" s="2"/>
      <c r="G49" s="2"/>
      <c r="I49" s="2"/>
      <c r="K49" s="2"/>
    </row>
    <row r="50" spans="4:11" ht="55.5" customHeight="1" x14ac:dyDescent="0.25">
      <c r="D50" s="2"/>
      <c r="E50" s="2"/>
      <c r="F50" s="2"/>
      <c r="G50" s="2"/>
      <c r="I50" s="2"/>
      <c r="K50" s="2"/>
    </row>
    <row r="51" spans="4:11" ht="23.25" customHeight="1" x14ac:dyDescent="0.25">
      <c r="D51" s="2"/>
      <c r="E51" s="2"/>
      <c r="F51" s="2"/>
      <c r="G51" s="2"/>
      <c r="I51" s="2"/>
      <c r="K51" s="2"/>
    </row>
    <row r="52" spans="4:11" ht="23.25" customHeight="1" x14ac:dyDescent="0.25"/>
    <row r="53" spans="4:11" ht="23.25" customHeight="1" x14ac:dyDescent="0.25"/>
    <row r="54" spans="4:11" ht="23.25" customHeight="1" x14ac:dyDescent="0.25"/>
    <row r="55" spans="4:11" ht="23.25" customHeight="1" x14ac:dyDescent="0.25"/>
    <row r="56" spans="4:11" ht="23.25" customHeight="1" x14ac:dyDescent="0.25"/>
    <row r="57" spans="4:11" ht="23.25" customHeight="1" x14ac:dyDescent="0.25"/>
    <row r="58" spans="4:11" ht="23.25" customHeight="1" x14ac:dyDescent="0.25"/>
    <row r="59" spans="4:11" ht="23.25" customHeight="1" x14ac:dyDescent="0.25"/>
    <row r="60" spans="4:11" ht="23.25" customHeight="1" x14ac:dyDescent="0.25"/>
    <row r="61" spans="4:11" ht="23.25" customHeight="1" x14ac:dyDescent="0.25"/>
    <row r="62" spans="4:11" ht="23.25" customHeight="1" x14ac:dyDescent="0.25"/>
    <row r="63" spans="4:11" ht="23.25" customHeight="1" x14ac:dyDescent="0.25"/>
    <row r="64" spans="4:11" ht="23.25" customHeight="1" x14ac:dyDescent="0.25"/>
    <row r="65" ht="23.25" customHeight="1" x14ac:dyDescent="0.25"/>
    <row r="66" ht="23.25" customHeight="1" x14ac:dyDescent="0.25"/>
    <row r="67" ht="23.25" customHeight="1" x14ac:dyDescent="0.25"/>
    <row r="68" ht="23.25" customHeight="1" x14ac:dyDescent="0.25"/>
    <row r="69" ht="23.25" customHeight="1" x14ac:dyDescent="0.25"/>
    <row r="70" ht="23.25" customHeight="1" x14ac:dyDescent="0.25"/>
    <row r="71" ht="23.25" customHeight="1" x14ac:dyDescent="0.25"/>
    <row r="72" ht="23.25" customHeight="1" x14ac:dyDescent="0.25"/>
    <row r="73" ht="23.25" customHeight="1" x14ac:dyDescent="0.25"/>
    <row r="74" ht="23.25" customHeight="1" x14ac:dyDescent="0.25"/>
    <row r="75" ht="23.25" customHeight="1" x14ac:dyDescent="0.25"/>
    <row r="76" ht="23.25" customHeight="1" x14ac:dyDescent="0.25"/>
    <row r="77" ht="23.25" customHeight="1" x14ac:dyDescent="0.25"/>
    <row r="78" ht="23.25" customHeight="1" x14ac:dyDescent="0.25"/>
    <row r="79" ht="23.25" customHeight="1" x14ac:dyDescent="0.25"/>
    <row r="80" ht="23.25" customHeight="1" x14ac:dyDescent="0.25"/>
    <row r="81" ht="23.25" customHeight="1" x14ac:dyDescent="0.25"/>
    <row r="82" ht="23.25" customHeight="1" x14ac:dyDescent="0.25"/>
    <row r="83" ht="23.25" customHeight="1" x14ac:dyDescent="0.25"/>
    <row r="84" ht="23.25" customHeight="1" x14ac:dyDescent="0.25"/>
    <row r="85" ht="23.25" customHeight="1" x14ac:dyDescent="0.25"/>
    <row r="90" ht="23.25" customHeight="1" x14ac:dyDescent="0.25"/>
    <row r="91" ht="23.25" customHeight="1" x14ac:dyDescent="0.25"/>
    <row r="92" ht="23.25" customHeight="1" x14ac:dyDescent="0.25"/>
  </sheetData>
  <mergeCells count="22">
    <mergeCell ref="C8:J8"/>
    <mergeCell ref="C38:C40"/>
    <mergeCell ref="D38:D40"/>
    <mergeCell ref="D43:D44"/>
    <mergeCell ref="C20:C22"/>
    <mergeCell ref="D20:D22"/>
    <mergeCell ref="C23:C25"/>
    <mergeCell ref="D23:D25"/>
    <mergeCell ref="C26:C28"/>
    <mergeCell ref="D26:D28"/>
    <mergeCell ref="C29:C31"/>
    <mergeCell ref="D29:D31"/>
    <mergeCell ref="C32:C34"/>
    <mergeCell ref="D32:D34"/>
    <mergeCell ref="C35:C37"/>
    <mergeCell ref="D35:D37"/>
    <mergeCell ref="C11:C13"/>
    <mergeCell ref="D11:D13"/>
    <mergeCell ref="C14:C16"/>
    <mergeCell ref="D14:D16"/>
    <mergeCell ref="C17:C19"/>
    <mergeCell ref="D17:D19"/>
  </mergeCells>
  <pageMargins left="0.51181102362204722" right="0.11811023622047245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75102-13A3-48EE-AD46-3D5968F50071}">
  <sheetPr>
    <pageSetUpPr fitToPage="1"/>
  </sheetPr>
  <dimension ref="A1:AF92"/>
  <sheetViews>
    <sheetView zoomScale="110" zoomScaleNormal="110" workbookViewId="0">
      <selection activeCell="AD41" sqref="AD41"/>
    </sheetView>
  </sheetViews>
  <sheetFormatPr defaultRowHeight="15" x14ac:dyDescent="0.25"/>
  <cols>
    <col min="1" max="1" width="6.42578125" style="2" customWidth="1"/>
    <col min="2" max="2" width="4" style="2" customWidth="1"/>
    <col min="3" max="3" width="4.28515625" style="2" customWidth="1"/>
    <col min="4" max="4" width="11" style="3" customWidth="1"/>
    <col min="5" max="5" width="11.42578125" style="13" customWidth="1"/>
    <col min="6" max="6" width="10.28515625" style="28" customWidth="1"/>
    <col min="7" max="7" width="8.7109375" style="28" hidden="1" customWidth="1"/>
    <col min="8" max="8" width="15.5703125" style="2" customWidth="1"/>
    <col min="9" max="9" width="15" style="17" customWidth="1"/>
    <col min="10" max="10" width="8.28515625" style="2" customWidth="1"/>
    <col min="11" max="11" width="16.7109375" style="17" customWidth="1"/>
    <col min="12" max="13" width="9.140625" style="2"/>
    <col min="14" max="14" width="10.7109375" style="2" customWidth="1"/>
    <col min="15" max="15" width="10.140625" style="2" customWidth="1"/>
    <col min="16" max="16" width="9.85546875" style="2" customWidth="1"/>
    <col min="17" max="17" width="10.7109375" style="2" customWidth="1"/>
    <col min="18" max="18" width="15.28515625" style="2" customWidth="1"/>
    <col min="19" max="19" width="15.7109375" style="2" customWidth="1"/>
    <col min="20" max="20" width="9.28515625" style="2" bestFit="1" customWidth="1"/>
    <col min="21" max="21" width="14.7109375" style="2" bestFit="1" customWidth="1"/>
    <col min="22" max="28" width="9.140625" style="2"/>
    <col min="29" max="29" width="14" style="2" customWidth="1"/>
    <col min="30" max="30" width="11.85546875" style="2" customWidth="1"/>
    <col min="31" max="31" width="9.140625" style="2"/>
    <col min="32" max="32" width="11.5703125" style="2" customWidth="1"/>
    <col min="33" max="16384" width="9.140625" style="2"/>
  </cols>
  <sheetData>
    <row r="1" spans="3:32" x14ac:dyDescent="0.25">
      <c r="K1" s="4"/>
    </row>
    <row r="2" spans="3:32" x14ac:dyDescent="0.25">
      <c r="K2" s="4"/>
    </row>
    <row r="3" spans="3:32" x14ac:dyDescent="0.25">
      <c r="K3" s="2"/>
    </row>
    <row r="4" spans="3:32" x14ac:dyDescent="0.25">
      <c r="K4" s="21"/>
    </row>
    <row r="6" spans="3:32" x14ac:dyDescent="0.25">
      <c r="D6" s="2"/>
    </row>
    <row r="7" spans="3:32" x14ac:dyDescent="0.25">
      <c r="D7" s="2"/>
    </row>
    <row r="8" spans="3:32" x14ac:dyDescent="0.25">
      <c r="C8" s="8"/>
      <c r="D8" s="9"/>
      <c r="E8" s="35"/>
      <c r="F8" s="36"/>
      <c r="G8" s="36"/>
      <c r="H8" s="37"/>
      <c r="I8" s="38"/>
      <c r="J8" s="39"/>
      <c r="K8" s="38"/>
    </row>
    <row r="9" spans="3:32" ht="50.25" customHeight="1" x14ac:dyDescent="0.25">
      <c r="C9" s="66" t="s">
        <v>23</v>
      </c>
      <c r="D9" s="65"/>
      <c r="E9" s="16"/>
      <c r="F9" s="32"/>
      <c r="G9" s="32"/>
      <c r="H9" s="10"/>
      <c r="I9" s="20"/>
      <c r="J9" s="11"/>
      <c r="K9" s="20"/>
      <c r="M9" s="66"/>
      <c r="N9" s="66" t="s">
        <v>25</v>
      </c>
      <c r="O9" s="66"/>
      <c r="P9" s="66"/>
      <c r="Q9" s="66"/>
      <c r="Y9" s="66" t="s">
        <v>26</v>
      </c>
      <c r="Z9" s="66"/>
      <c r="AA9" s="66"/>
      <c r="AB9" s="66"/>
    </row>
    <row r="10" spans="3:32" ht="44.25" customHeight="1" x14ac:dyDescent="0.25">
      <c r="C10" s="5" t="s">
        <v>0</v>
      </c>
      <c r="D10" s="6" t="s">
        <v>1</v>
      </c>
      <c r="E10" s="12"/>
      <c r="F10" s="55" t="s">
        <v>18</v>
      </c>
      <c r="G10" s="29" t="s">
        <v>15</v>
      </c>
      <c r="H10" s="1" t="s">
        <v>27</v>
      </c>
      <c r="I10" s="18" t="s">
        <v>10</v>
      </c>
      <c r="J10" s="40" t="s">
        <v>11</v>
      </c>
      <c r="K10" s="18" t="s">
        <v>12</v>
      </c>
      <c r="N10" s="5" t="s">
        <v>0</v>
      </c>
      <c r="O10" s="6" t="s">
        <v>1</v>
      </c>
      <c r="P10" s="12"/>
      <c r="Q10" s="55" t="s">
        <v>18</v>
      </c>
      <c r="R10" s="1" t="s">
        <v>27</v>
      </c>
      <c r="S10" s="18" t="s">
        <v>10</v>
      </c>
      <c r="T10" s="40" t="s">
        <v>11</v>
      </c>
      <c r="U10" s="18" t="s">
        <v>12</v>
      </c>
      <c r="Y10" s="5" t="s">
        <v>0</v>
      </c>
      <c r="Z10" s="6" t="s">
        <v>1</v>
      </c>
      <c r="AA10" s="12"/>
      <c r="AB10" s="55" t="s">
        <v>18</v>
      </c>
      <c r="AC10" s="1" t="s">
        <v>27</v>
      </c>
      <c r="AD10" s="18" t="s">
        <v>10</v>
      </c>
      <c r="AE10" s="40" t="s">
        <v>11</v>
      </c>
      <c r="AF10" s="18" t="s">
        <v>12</v>
      </c>
    </row>
    <row r="11" spans="3:32" ht="23.25" customHeight="1" x14ac:dyDescent="0.25">
      <c r="C11" s="81">
        <v>1</v>
      </c>
      <c r="D11" s="81" t="s">
        <v>16</v>
      </c>
      <c r="E11" s="12" t="s">
        <v>19</v>
      </c>
      <c r="F11" s="87">
        <v>220</v>
      </c>
      <c r="G11" s="29"/>
      <c r="H11" s="1">
        <v>0</v>
      </c>
      <c r="I11" s="18">
        <f>F11*H11</f>
        <v>0</v>
      </c>
      <c r="J11" s="41">
        <v>0.08</v>
      </c>
      <c r="K11" s="18">
        <f>I11*1.08</f>
        <v>0</v>
      </c>
      <c r="N11" s="81">
        <v>1</v>
      </c>
      <c r="O11" s="81" t="s">
        <v>16</v>
      </c>
      <c r="P11" s="12" t="s">
        <v>19</v>
      </c>
      <c r="Q11" s="87">
        <v>20</v>
      </c>
      <c r="R11" s="1">
        <v>0</v>
      </c>
      <c r="S11" s="18">
        <f>Q11*R11</f>
        <v>0</v>
      </c>
      <c r="T11" s="41">
        <v>0.08</v>
      </c>
      <c r="U11" s="18">
        <f>S11*1.08</f>
        <v>0</v>
      </c>
      <c r="Y11" s="81">
        <v>1</v>
      </c>
      <c r="Z11" s="81" t="s">
        <v>16</v>
      </c>
      <c r="AA11" s="12" t="s">
        <v>19</v>
      </c>
      <c r="AB11" s="87">
        <v>20</v>
      </c>
      <c r="AC11" s="1">
        <v>0</v>
      </c>
      <c r="AD11" s="18">
        <f>AB11*AC11</f>
        <v>0</v>
      </c>
      <c r="AE11" s="41">
        <v>0.08</v>
      </c>
      <c r="AF11" s="18">
        <f>AD11*1.08</f>
        <v>0</v>
      </c>
    </row>
    <row r="12" spans="3:32" ht="23.25" customHeight="1" x14ac:dyDescent="0.25">
      <c r="C12" s="82"/>
      <c r="D12" s="82"/>
      <c r="E12" s="12" t="s">
        <v>20</v>
      </c>
      <c r="F12" s="87">
        <v>3</v>
      </c>
      <c r="G12" s="30">
        <v>5963</v>
      </c>
      <c r="H12" s="7">
        <v>0</v>
      </c>
      <c r="I12" s="18">
        <f t="shared" ref="I12" si="0">F12*H12</f>
        <v>0</v>
      </c>
      <c r="J12" s="41">
        <v>0.08</v>
      </c>
      <c r="K12" s="18">
        <f t="shared" ref="K12" si="1">I12*1.08</f>
        <v>0</v>
      </c>
      <c r="N12" s="82"/>
      <c r="O12" s="82"/>
      <c r="P12" s="12" t="s">
        <v>20</v>
      </c>
      <c r="Q12" s="87">
        <v>1</v>
      </c>
      <c r="R12" s="7">
        <v>0</v>
      </c>
      <c r="S12" s="18">
        <f>Q12*R12</f>
        <v>0</v>
      </c>
      <c r="T12" s="41">
        <v>0.08</v>
      </c>
      <c r="U12" s="18">
        <f t="shared" ref="U12" si="2">S12*1.08</f>
        <v>0</v>
      </c>
      <c r="Y12" s="82"/>
      <c r="Z12" s="82"/>
      <c r="AA12" s="12" t="s">
        <v>20</v>
      </c>
      <c r="AB12" s="87">
        <v>1</v>
      </c>
      <c r="AC12" s="7">
        <v>0</v>
      </c>
      <c r="AD12" s="18">
        <f>AB12*AC12</f>
        <v>0</v>
      </c>
      <c r="AE12" s="41">
        <v>0.08</v>
      </c>
      <c r="AF12" s="18">
        <f t="shared" ref="AF12" si="3">AD12*1.08</f>
        <v>0</v>
      </c>
    </row>
    <row r="13" spans="3:32" ht="23.25" customHeight="1" x14ac:dyDescent="0.25">
      <c r="C13" s="83"/>
      <c r="D13" s="83"/>
      <c r="E13" s="12"/>
      <c r="F13" s="87"/>
      <c r="G13" s="30"/>
      <c r="H13" s="7"/>
      <c r="I13" s="59">
        <f>SUM(I11:I12)</f>
        <v>0</v>
      </c>
      <c r="J13" s="60"/>
      <c r="K13" s="59">
        <f>SUM(K11:K12)</f>
        <v>0</v>
      </c>
      <c r="N13" s="83"/>
      <c r="O13" s="83"/>
      <c r="P13" s="12"/>
      <c r="Q13" s="87"/>
      <c r="R13" s="7"/>
      <c r="S13" s="59">
        <f>SUM(S11:S12)</f>
        <v>0</v>
      </c>
      <c r="T13" s="60"/>
      <c r="U13" s="59">
        <f>SUM(U11:U12)</f>
        <v>0</v>
      </c>
      <c r="Y13" s="83"/>
      <c r="Z13" s="83"/>
      <c r="AA13" s="12"/>
      <c r="AB13" s="87"/>
      <c r="AC13" s="7"/>
      <c r="AD13" s="59">
        <f>SUM(AD11:AD12)</f>
        <v>0</v>
      </c>
      <c r="AE13" s="60"/>
      <c r="AF13" s="59">
        <f>SUM(AF11:AF12)</f>
        <v>0</v>
      </c>
    </row>
    <row r="14" spans="3:32" ht="23.25" customHeight="1" x14ac:dyDescent="0.25">
      <c r="C14" s="81">
        <v>2</v>
      </c>
      <c r="D14" s="81" t="s">
        <v>17</v>
      </c>
      <c r="E14" s="12" t="s">
        <v>19</v>
      </c>
      <c r="F14" s="87">
        <v>220</v>
      </c>
      <c r="G14" s="30"/>
      <c r="H14" s="1">
        <v>0</v>
      </c>
      <c r="I14" s="18">
        <f>F14*H14</f>
        <v>0</v>
      </c>
      <c r="J14" s="41">
        <v>0.08</v>
      </c>
      <c r="K14" s="18">
        <f>I14*1.08</f>
        <v>0</v>
      </c>
      <c r="N14" s="81">
        <v>2</v>
      </c>
      <c r="O14" s="81" t="s">
        <v>17</v>
      </c>
      <c r="P14" s="12" t="s">
        <v>19</v>
      </c>
      <c r="Q14" s="87">
        <v>20</v>
      </c>
      <c r="R14" s="1">
        <v>0</v>
      </c>
      <c r="S14" s="18">
        <f>Q14*R14</f>
        <v>0</v>
      </c>
      <c r="T14" s="41">
        <v>0.08</v>
      </c>
      <c r="U14" s="18">
        <f>S14*1.08</f>
        <v>0</v>
      </c>
      <c r="Y14" s="81">
        <v>2</v>
      </c>
      <c r="Z14" s="81" t="s">
        <v>17</v>
      </c>
      <c r="AA14" s="12" t="s">
        <v>19</v>
      </c>
      <c r="AB14" s="87">
        <v>20</v>
      </c>
      <c r="AC14" s="1">
        <v>0</v>
      </c>
      <c r="AD14" s="18">
        <f>AB14*AC14</f>
        <v>0</v>
      </c>
      <c r="AE14" s="41">
        <v>0.08</v>
      </c>
      <c r="AF14" s="18">
        <f>AD14*1.08</f>
        <v>0</v>
      </c>
    </row>
    <row r="15" spans="3:32" ht="23.25" customHeight="1" x14ac:dyDescent="0.25">
      <c r="C15" s="82"/>
      <c r="D15" s="82"/>
      <c r="E15" s="12" t="s">
        <v>20</v>
      </c>
      <c r="F15" s="87">
        <v>3</v>
      </c>
      <c r="G15" s="30">
        <v>5591</v>
      </c>
      <c r="H15" s="7">
        <v>0</v>
      </c>
      <c r="I15" s="18">
        <f t="shared" ref="I15" si="4">F15*H15</f>
        <v>0</v>
      </c>
      <c r="J15" s="41">
        <v>0.08</v>
      </c>
      <c r="K15" s="18">
        <f t="shared" ref="K15" si="5">I15*1.08</f>
        <v>0</v>
      </c>
      <c r="N15" s="82"/>
      <c r="O15" s="82"/>
      <c r="P15" s="12" t="s">
        <v>20</v>
      </c>
      <c r="Q15" s="87">
        <v>1</v>
      </c>
      <c r="R15" s="7">
        <v>0</v>
      </c>
      <c r="S15" s="18">
        <f>Q15*R15</f>
        <v>0</v>
      </c>
      <c r="T15" s="41">
        <v>0.08</v>
      </c>
      <c r="U15" s="18">
        <f t="shared" ref="U15" si="6">S15*1.08</f>
        <v>0</v>
      </c>
      <c r="Y15" s="82"/>
      <c r="Z15" s="82"/>
      <c r="AA15" s="12" t="s">
        <v>20</v>
      </c>
      <c r="AB15" s="87">
        <v>1</v>
      </c>
      <c r="AC15" s="7">
        <v>0</v>
      </c>
      <c r="AD15" s="18">
        <f>AB15*AC15</f>
        <v>0</v>
      </c>
      <c r="AE15" s="41">
        <v>0.08</v>
      </c>
      <c r="AF15" s="18">
        <f t="shared" ref="AF15" si="7">AD15*1.08</f>
        <v>0</v>
      </c>
    </row>
    <row r="16" spans="3:32" ht="23.25" customHeight="1" x14ac:dyDescent="0.25">
      <c r="C16" s="83"/>
      <c r="D16" s="83"/>
      <c r="E16" s="14"/>
      <c r="F16" s="87"/>
      <c r="G16" s="30"/>
      <c r="H16" s="7"/>
      <c r="I16" s="59">
        <f>SUM(I14:I15)</f>
        <v>0</v>
      </c>
      <c r="J16" s="60"/>
      <c r="K16" s="59">
        <f>K14+K15</f>
        <v>0</v>
      </c>
      <c r="N16" s="83"/>
      <c r="O16" s="83"/>
      <c r="P16" s="14"/>
      <c r="Q16" s="87"/>
      <c r="R16" s="7"/>
      <c r="S16" s="59">
        <f>SUM(S14:S15)</f>
        <v>0</v>
      </c>
      <c r="T16" s="60"/>
      <c r="U16" s="59">
        <f>U14+U15</f>
        <v>0</v>
      </c>
      <c r="Y16" s="83"/>
      <c r="Z16" s="83"/>
      <c r="AA16" s="14"/>
      <c r="AB16" s="87"/>
      <c r="AC16" s="7"/>
      <c r="AD16" s="59">
        <f>SUM(AD14:AD15)</f>
        <v>0</v>
      </c>
      <c r="AE16" s="60"/>
      <c r="AF16" s="59">
        <f>AF14+AF15</f>
        <v>0</v>
      </c>
    </row>
    <row r="17" spans="3:32" ht="23.25" customHeight="1" x14ac:dyDescent="0.25">
      <c r="C17" s="81">
        <v>3</v>
      </c>
      <c r="D17" s="81" t="s">
        <v>2</v>
      </c>
      <c r="E17" s="14" t="s">
        <v>19</v>
      </c>
      <c r="F17" s="87">
        <v>220</v>
      </c>
      <c r="G17" s="30"/>
      <c r="H17" s="1">
        <v>0</v>
      </c>
      <c r="I17" s="18">
        <f>F17*H17</f>
        <v>0</v>
      </c>
      <c r="J17" s="41">
        <v>0.08</v>
      </c>
      <c r="K17" s="18">
        <f>I17*1.08</f>
        <v>0</v>
      </c>
      <c r="N17" s="81">
        <v>3</v>
      </c>
      <c r="O17" s="81" t="s">
        <v>2</v>
      </c>
      <c r="P17" s="14" t="s">
        <v>19</v>
      </c>
      <c r="Q17" s="87">
        <v>20</v>
      </c>
      <c r="R17" s="1">
        <v>0</v>
      </c>
      <c r="S17" s="18">
        <f>Q17*R17</f>
        <v>0</v>
      </c>
      <c r="T17" s="41">
        <v>0.08</v>
      </c>
      <c r="U17" s="18">
        <f>S17*1.08</f>
        <v>0</v>
      </c>
      <c r="Y17" s="81">
        <v>3</v>
      </c>
      <c r="Z17" s="81" t="s">
        <v>2</v>
      </c>
      <c r="AA17" s="14" t="s">
        <v>19</v>
      </c>
      <c r="AB17" s="87">
        <v>20</v>
      </c>
      <c r="AC17" s="1">
        <v>0</v>
      </c>
      <c r="AD17" s="18">
        <f>AB17*AC17</f>
        <v>0</v>
      </c>
      <c r="AE17" s="41">
        <v>0.08</v>
      </c>
      <c r="AF17" s="18">
        <f>AD17*1.08</f>
        <v>0</v>
      </c>
    </row>
    <row r="18" spans="3:32" ht="23.25" customHeight="1" x14ac:dyDescent="0.25">
      <c r="C18" s="82"/>
      <c r="D18" s="82"/>
      <c r="E18" s="14" t="s">
        <v>20</v>
      </c>
      <c r="F18" s="87">
        <v>3</v>
      </c>
      <c r="G18" s="30">
        <v>4524</v>
      </c>
      <c r="H18" s="7">
        <v>0</v>
      </c>
      <c r="I18" s="18">
        <f t="shared" ref="I18" si="8">F18*H18</f>
        <v>0</v>
      </c>
      <c r="J18" s="41">
        <v>0.08</v>
      </c>
      <c r="K18" s="18">
        <f t="shared" ref="K18" si="9">I18*1.08</f>
        <v>0</v>
      </c>
      <c r="N18" s="82"/>
      <c r="O18" s="82"/>
      <c r="P18" s="14" t="s">
        <v>20</v>
      </c>
      <c r="Q18" s="87">
        <v>1</v>
      </c>
      <c r="R18" s="7">
        <v>0</v>
      </c>
      <c r="S18" s="18">
        <f>Q18*R18</f>
        <v>0</v>
      </c>
      <c r="T18" s="41">
        <v>0.08</v>
      </c>
      <c r="U18" s="18">
        <f t="shared" ref="U18" si="10">S18*1.08</f>
        <v>0</v>
      </c>
      <c r="Y18" s="82"/>
      <c r="Z18" s="82"/>
      <c r="AA18" s="14" t="s">
        <v>20</v>
      </c>
      <c r="AB18" s="87">
        <v>1</v>
      </c>
      <c r="AC18" s="7">
        <v>0</v>
      </c>
      <c r="AD18" s="18">
        <f>AB18*AC18</f>
        <v>0</v>
      </c>
      <c r="AE18" s="41">
        <v>0.08</v>
      </c>
      <c r="AF18" s="18">
        <f t="shared" ref="AF18" si="11">AD18*1.08</f>
        <v>0</v>
      </c>
    </row>
    <row r="19" spans="3:32" ht="23.25" customHeight="1" x14ac:dyDescent="0.25">
      <c r="C19" s="83"/>
      <c r="D19" s="83"/>
      <c r="E19" s="14"/>
      <c r="F19" s="87"/>
      <c r="G19" s="30"/>
      <c r="H19" s="7"/>
      <c r="I19" s="59">
        <f>SUM(I17:I18)</f>
        <v>0</v>
      </c>
      <c r="J19" s="60"/>
      <c r="K19" s="59">
        <f>K17+K18</f>
        <v>0</v>
      </c>
      <c r="N19" s="83"/>
      <c r="O19" s="83"/>
      <c r="P19" s="14"/>
      <c r="Q19" s="87"/>
      <c r="R19" s="7"/>
      <c r="S19" s="59">
        <f>SUM(S17:S18)</f>
        <v>0</v>
      </c>
      <c r="T19" s="60"/>
      <c r="U19" s="59">
        <f>U17+U18</f>
        <v>0</v>
      </c>
      <c r="Y19" s="83"/>
      <c r="Z19" s="83"/>
      <c r="AA19" s="14"/>
      <c r="AB19" s="87"/>
      <c r="AC19" s="7"/>
      <c r="AD19" s="59">
        <f>SUM(AD17:AD18)</f>
        <v>0</v>
      </c>
      <c r="AE19" s="60"/>
      <c r="AF19" s="59">
        <f>AF17+AF18</f>
        <v>0</v>
      </c>
    </row>
    <row r="20" spans="3:32" ht="23.25" customHeight="1" x14ac:dyDescent="0.25">
      <c r="C20" s="81">
        <v>4</v>
      </c>
      <c r="D20" s="81" t="s">
        <v>3</v>
      </c>
      <c r="E20" s="14" t="s">
        <v>19</v>
      </c>
      <c r="F20" s="87">
        <v>220</v>
      </c>
      <c r="G20" s="30"/>
      <c r="H20" s="1">
        <v>0</v>
      </c>
      <c r="I20" s="18">
        <f>F20*H20</f>
        <v>0</v>
      </c>
      <c r="J20" s="41">
        <v>0.08</v>
      </c>
      <c r="K20" s="18">
        <f>I20*1.08</f>
        <v>0</v>
      </c>
      <c r="N20" s="81">
        <v>4</v>
      </c>
      <c r="O20" s="81" t="s">
        <v>3</v>
      </c>
      <c r="P20" s="14" t="s">
        <v>19</v>
      </c>
      <c r="Q20" s="87">
        <v>20</v>
      </c>
      <c r="R20" s="1">
        <v>0</v>
      </c>
      <c r="S20" s="18">
        <f>Q20*R20</f>
        <v>0</v>
      </c>
      <c r="T20" s="41">
        <v>0.08</v>
      </c>
      <c r="U20" s="18">
        <f>S20*1.08</f>
        <v>0</v>
      </c>
      <c r="Y20" s="81">
        <v>4</v>
      </c>
      <c r="Z20" s="81" t="s">
        <v>3</v>
      </c>
      <c r="AA20" s="14" t="s">
        <v>19</v>
      </c>
      <c r="AB20" s="87">
        <v>20</v>
      </c>
      <c r="AC20" s="1">
        <v>0</v>
      </c>
      <c r="AD20" s="18">
        <f>AB20*AC20</f>
        <v>0</v>
      </c>
      <c r="AE20" s="41">
        <v>0.08</v>
      </c>
      <c r="AF20" s="18">
        <f>AD20*1.08</f>
        <v>0</v>
      </c>
    </row>
    <row r="21" spans="3:32" ht="23.25" customHeight="1" x14ac:dyDescent="0.25">
      <c r="C21" s="82"/>
      <c r="D21" s="82"/>
      <c r="E21" s="14" t="s">
        <v>20</v>
      </c>
      <c r="F21" s="87">
        <v>3</v>
      </c>
      <c r="G21" s="30">
        <v>3841</v>
      </c>
      <c r="H21" s="7">
        <v>0</v>
      </c>
      <c r="I21" s="18">
        <f t="shared" ref="I21" si="12">F21*H21</f>
        <v>0</v>
      </c>
      <c r="J21" s="41">
        <v>0.08</v>
      </c>
      <c r="K21" s="18">
        <f t="shared" ref="K21" si="13">I21*1.08</f>
        <v>0</v>
      </c>
      <c r="N21" s="82"/>
      <c r="O21" s="82"/>
      <c r="P21" s="14" t="s">
        <v>20</v>
      </c>
      <c r="Q21" s="87">
        <v>1</v>
      </c>
      <c r="R21" s="7">
        <v>0</v>
      </c>
      <c r="S21" s="18">
        <f>Q21*R21</f>
        <v>0</v>
      </c>
      <c r="T21" s="41">
        <v>0.08</v>
      </c>
      <c r="U21" s="18">
        <f t="shared" ref="U21" si="14">S21*1.08</f>
        <v>0</v>
      </c>
      <c r="Y21" s="82"/>
      <c r="Z21" s="82"/>
      <c r="AA21" s="14" t="s">
        <v>20</v>
      </c>
      <c r="AB21" s="87">
        <v>1</v>
      </c>
      <c r="AC21" s="7">
        <v>0</v>
      </c>
      <c r="AD21" s="18">
        <f>AB21*AC21</f>
        <v>0</v>
      </c>
      <c r="AE21" s="41">
        <v>0.08</v>
      </c>
      <c r="AF21" s="18">
        <f t="shared" ref="AF21" si="15">AD21*1.08</f>
        <v>0</v>
      </c>
    </row>
    <row r="22" spans="3:32" ht="23.25" customHeight="1" x14ac:dyDescent="0.25">
      <c r="C22" s="83"/>
      <c r="D22" s="83"/>
      <c r="E22" s="14"/>
      <c r="F22" s="87"/>
      <c r="G22" s="30"/>
      <c r="H22" s="7"/>
      <c r="I22" s="59">
        <f>SUM(I20:I21)</f>
        <v>0</v>
      </c>
      <c r="J22" s="60"/>
      <c r="K22" s="59">
        <f>K20+K21</f>
        <v>0</v>
      </c>
      <c r="N22" s="83"/>
      <c r="O22" s="83"/>
      <c r="P22" s="14"/>
      <c r="Q22" s="87"/>
      <c r="R22" s="7"/>
      <c r="S22" s="59">
        <f>SUM(S20:S21)</f>
        <v>0</v>
      </c>
      <c r="T22" s="60"/>
      <c r="U22" s="59">
        <f>U20+U21</f>
        <v>0</v>
      </c>
      <c r="Y22" s="83"/>
      <c r="Z22" s="83"/>
      <c r="AA22" s="14"/>
      <c r="AB22" s="87"/>
      <c r="AC22" s="7"/>
      <c r="AD22" s="59">
        <f>SUM(AD20:AD21)</f>
        <v>0</v>
      </c>
      <c r="AE22" s="60"/>
      <c r="AF22" s="59">
        <f>AF20+AF21</f>
        <v>0</v>
      </c>
    </row>
    <row r="23" spans="3:32" ht="23.25" customHeight="1" x14ac:dyDescent="0.25">
      <c r="C23" s="81">
        <v>5</v>
      </c>
      <c r="D23" s="81" t="s">
        <v>4</v>
      </c>
      <c r="E23" s="14" t="s">
        <v>19</v>
      </c>
      <c r="F23" s="87">
        <v>220</v>
      </c>
      <c r="G23" s="30"/>
      <c r="H23" s="1">
        <v>0</v>
      </c>
      <c r="I23" s="18">
        <f>F23*H23</f>
        <v>0</v>
      </c>
      <c r="J23" s="41">
        <v>0.08</v>
      </c>
      <c r="K23" s="18">
        <f>I23*1.08</f>
        <v>0</v>
      </c>
      <c r="N23" s="81">
        <v>5</v>
      </c>
      <c r="O23" s="81" t="s">
        <v>4</v>
      </c>
      <c r="P23" s="14" t="s">
        <v>19</v>
      </c>
      <c r="Q23" s="87">
        <v>20</v>
      </c>
      <c r="R23" s="1">
        <v>0</v>
      </c>
      <c r="S23" s="18">
        <f>Q23*R23</f>
        <v>0</v>
      </c>
      <c r="T23" s="41">
        <v>0.08</v>
      </c>
      <c r="U23" s="18">
        <f>S23*1.08</f>
        <v>0</v>
      </c>
      <c r="Y23" s="81">
        <v>5</v>
      </c>
      <c r="Z23" s="81" t="s">
        <v>4</v>
      </c>
      <c r="AA23" s="14" t="s">
        <v>19</v>
      </c>
      <c r="AB23" s="87">
        <v>20</v>
      </c>
      <c r="AC23" s="1">
        <v>0</v>
      </c>
      <c r="AD23" s="18">
        <f>AB23*AC23</f>
        <v>0</v>
      </c>
      <c r="AE23" s="41">
        <v>0.08</v>
      </c>
      <c r="AF23" s="18">
        <f>AD23*1.08</f>
        <v>0</v>
      </c>
    </row>
    <row r="24" spans="3:32" ht="23.25" customHeight="1" x14ac:dyDescent="0.25">
      <c r="C24" s="82"/>
      <c r="D24" s="82"/>
      <c r="E24" s="14" t="s">
        <v>20</v>
      </c>
      <c r="F24" s="87">
        <v>3</v>
      </c>
      <c r="G24" s="30">
        <v>2432</v>
      </c>
      <c r="H24" s="7">
        <v>0</v>
      </c>
      <c r="I24" s="18">
        <f t="shared" ref="I24" si="16">F24*H24</f>
        <v>0</v>
      </c>
      <c r="J24" s="41">
        <v>0.08</v>
      </c>
      <c r="K24" s="18">
        <f t="shared" ref="K24" si="17">I24*1.08</f>
        <v>0</v>
      </c>
      <c r="N24" s="82"/>
      <c r="O24" s="82"/>
      <c r="P24" s="14" t="s">
        <v>20</v>
      </c>
      <c r="Q24" s="87">
        <v>1</v>
      </c>
      <c r="R24" s="7">
        <v>0</v>
      </c>
      <c r="S24" s="18">
        <f>Q24*R24</f>
        <v>0</v>
      </c>
      <c r="T24" s="41">
        <v>0.08</v>
      </c>
      <c r="U24" s="18">
        <f t="shared" ref="U24" si="18">S24*1.08</f>
        <v>0</v>
      </c>
      <c r="Y24" s="82"/>
      <c r="Z24" s="82"/>
      <c r="AA24" s="14" t="s">
        <v>20</v>
      </c>
      <c r="AB24" s="87">
        <v>1</v>
      </c>
      <c r="AC24" s="7">
        <v>0</v>
      </c>
      <c r="AD24" s="18">
        <f>AB24*AC24</f>
        <v>0</v>
      </c>
      <c r="AE24" s="41">
        <v>0.08</v>
      </c>
      <c r="AF24" s="18">
        <f t="shared" ref="AF24" si="19">AD24*1.08</f>
        <v>0</v>
      </c>
    </row>
    <row r="25" spans="3:32" ht="23.25" customHeight="1" x14ac:dyDescent="0.25">
      <c r="C25" s="83"/>
      <c r="D25" s="83"/>
      <c r="E25" s="14"/>
      <c r="F25" s="87"/>
      <c r="G25" s="30"/>
      <c r="H25" s="7"/>
      <c r="I25" s="59">
        <f>SUM(I23:I24)</f>
        <v>0</v>
      </c>
      <c r="J25" s="60"/>
      <c r="K25" s="59">
        <f>K23+K24</f>
        <v>0</v>
      </c>
      <c r="N25" s="83"/>
      <c r="O25" s="83"/>
      <c r="P25" s="14"/>
      <c r="Q25" s="87"/>
      <c r="R25" s="7"/>
      <c r="S25" s="59">
        <f>SUM(S23:S24)</f>
        <v>0</v>
      </c>
      <c r="T25" s="60"/>
      <c r="U25" s="59">
        <f>U23+U24</f>
        <v>0</v>
      </c>
      <c r="Y25" s="83"/>
      <c r="Z25" s="83"/>
      <c r="AA25" s="14"/>
      <c r="AB25" s="87"/>
      <c r="AC25" s="7"/>
      <c r="AD25" s="59">
        <f>SUM(AD23:AD24)</f>
        <v>0</v>
      </c>
      <c r="AE25" s="60"/>
      <c r="AF25" s="59">
        <f>AF23+AF24</f>
        <v>0</v>
      </c>
    </row>
    <row r="26" spans="3:32" ht="23.25" customHeight="1" x14ac:dyDescent="0.25">
      <c r="C26" s="81">
        <v>6</v>
      </c>
      <c r="D26" s="81" t="s">
        <v>5</v>
      </c>
      <c r="E26" s="14" t="s">
        <v>19</v>
      </c>
      <c r="F26" s="87">
        <v>220</v>
      </c>
      <c r="G26" s="30"/>
      <c r="H26" s="1">
        <v>0</v>
      </c>
      <c r="I26" s="18">
        <f>F26*H26</f>
        <v>0</v>
      </c>
      <c r="J26" s="41">
        <v>0.08</v>
      </c>
      <c r="K26" s="18">
        <f>I26*1.08</f>
        <v>0</v>
      </c>
      <c r="N26" s="81">
        <v>6</v>
      </c>
      <c r="O26" s="81" t="s">
        <v>5</v>
      </c>
      <c r="P26" s="14" t="s">
        <v>19</v>
      </c>
      <c r="Q26" s="87">
        <v>20</v>
      </c>
      <c r="R26" s="1">
        <v>0</v>
      </c>
      <c r="S26" s="18">
        <f>Q26*R26</f>
        <v>0</v>
      </c>
      <c r="T26" s="41">
        <v>0.08</v>
      </c>
      <c r="U26" s="18">
        <f>S26*1.08</f>
        <v>0</v>
      </c>
      <c r="Y26" s="81">
        <v>6</v>
      </c>
      <c r="Z26" s="81" t="s">
        <v>5</v>
      </c>
      <c r="AA26" s="14" t="s">
        <v>19</v>
      </c>
      <c r="AB26" s="87">
        <v>20</v>
      </c>
      <c r="AC26" s="1">
        <v>0</v>
      </c>
      <c r="AD26" s="18">
        <f>AB26*AC26</f>
        <v>0</v>
      </c>
      <c r="AE26" s="41">
        <v>0.08</v>
      </c>
      <c r="AF26" s="18">
        <f>AD26*1.08</f>
        <v>0</v>
      </c>
    </row>
    <row r="27" spans="3:32" ht="23.25" customHeight="1" x14ac:dyDescent="0.25">
      <c r="C27" s="82"/>
      <c r="D27" s="82"/>
      <c r="E27" s="14" t="s">
        <v>20</v>
      </c>
      <c r="F27" s="87">
        <v>3</v>
      </c>
      <c r="G27" s="30">
        <v>4448</v>
      </c>
      <c r="H27" s="7">
        <v>0</v>
      </c>
      <c r="I27" s="18">
        <f t="shared" ref="I27" si="20">F27*H27</f>
        <v>0</v>
      </c>
      <c r="J27" s="41">
        <v>0.08</v>
      </c>
      <c r="K27" s="18">
        <f t="shared" ref="K27" si="21">I27*1.08</f>
        <v>0</v>
      </c>
      <c r="N27" s="82"/>
      <c r="O27" s="82"/>
      <c r="P27" s="14" t="s">
        <v>20</v>
      </c>
      <c r="Q27" s="87">
        <v>1</v>
      </c>
      <c r="R27" s="7">
        <v>0</v>
      </c>
      <c r="S27" s="18">
        <f>Q27*R27</f>
        <v>0</v>
      </c>
      <c r="T27" s="41">
        <v>0.08</v>
      </c>
      <c r="U27" s="18">
        <f t="shared" ref="U27" si="22">S27*1.08</f>
        <v>0</v>
      </c>
      <c r="Y27" s="82"/>
      <c r="Z27" s="82"/>
      <c r="AA27" s="14" t="s">
        <v>20</v>
      </c>
      <c r="AB27" s="87">
        <v>1</v>
      </c>
      <c r="AC27" s="7">
        <v>0</v>
      </c>
      <c r="AD27" s="18">
        <f>AB27*AC27</f>
        <v>0</v>
      </c>
      <c r="AE27" s="41">
        <v>0.08</v>
      </c>
      <c r="AF27" s="18">
        <f t="shared" ref="AF27" si="23">AD27*1.08</f>
        <v>0</v>
      </c>
    </row>
    <row r="28" spans="3:32" ht="23.25" customHeight="1" x14ac:dyDescent="0.25">
      <c r="C28" s="83"/>
      <c r="D28" s="83"/>
      <c r="E28" s="14"/>
      <c r="F28" s="87"/>
      <c r="G28" s="30"/>
      <c r="H28" s="7"/>
      <c r="I28" s="59">
        <f>SUM(I26:I27)</f>
        <v>0</v>
      </c>
      <c r="J28" s="60"/>
      <c r="K28" s="59">
        <f>K26+K27</f>
        <v>0</v>
      </c>
      <c r="N28" s="83"/>
      <c r="O28" s="83"/>
      <c r="P28" s="14"/>
      <c r="Q28" s="87"/>
      <c r="R28" s="7"/>
      <c r="S28" s="59">
        <f>SUM(S26:S27)</f>
        <v>0</v>
      </c>
      <c r="T28" s="60"/>
      <c r="U28" s="59">
        <f>U26+U27</f>
        <v>0</v>
      </c>
      <c r="Y28" s="83"/>
      <c r="Z28" s="83"/>
      <c r="AA28" s="14"/>
      <c r="AB28" s="87"/>
      <c r="AC28" s="7"/>
      <c r="AD28" s="59">
        <f>SUM(AD26:AD27)</f>
        <v>0</v>
      </c>
      <c r="AE28" s="60"/>
      <c r="AF28" s="59">
        <f>AF26+AF27</f>
        <v>0</v>
      </c>
    </row>
    <row r="29" spans="3:32" ht="23.25" customHeight="1" x14ac:dyDescent="0.25">
      <c r="C29" s="81">
        <v>7</v>
      </c>
      <c r="D29" s="81" t="s">
        <v>6</v>
      </c>
      <c r="E29" s="14" t="s">
        <v>19</v>
      </c>
      <c r="F29" s="87">
        <v>220</v>
      </c>
      <c r="G29" s="30"/>
      <c r="H29" s="1">
        <v>0</v>
      </c>
      <c r="I29" s="18">
        <f>F29*H29</f>
        <v>0</v>
      </c>
      <c r="J29" s="41">
        <v>0.08</v>
      </c>
      <c r="K29" s="18">
        <f>I29*1.08</f>
        <v>0</v>
      </c>
      <c r="N29" s="81">
        <v>7</v>
      </c>
      <c r="O29" s="81" t="s">
        <v>6</v>
      </c>
      <c r="P29" s="14" t="s">
        <v>19</v>
      </c>
      <c r="Q29" s="87">
        <v>20</v>
      </c>
      <c r="R29" s="1">
        <v>0</v>
      </c>
      <c r="S29" s="18">
        <f>Q29*R29</f>
        <v>0</v>
      </c>
      <c r="T29" s="41">
        <v>0.08</v>
      </c>
      <c r="U29" s="18">
        <f>S29*1.08</f>
        <v>0</v>
      </c>
      <c r="Y29" s="81">
        <v>7</v>
      </c>
      <c r="Z29" s="81" t="s">
        <v>6</v>
      </c>
      <c r="AA29" s="14" t="s">
        <v>19</v>
      </c>
      <c r="AB29" s="87">
        <v>20</v>
      </c>
      <c r="AC29" s="1">
        <v>0</v>
      </c>
      <c r="AD29" s="18">
        <f>AB29*AC29</f>
        <v>0</v>
      </c>
      <c r="AE29" s="41">
        <v>0.08</v>
      </c>
      <c r="AF29" s="18">
        <f>AD29*1.08</f>
        <v>0</v>
      </c>
    </row>
    <row r="30" spans="3:32" ht="23.25" customHeight="1" x14ac:dyDescent="0.25">
      <c r="C30" s="82"/>
      <c r="D30" s="82"/>
      <c r="E30" s="14" t="s">
        <v>20</v>
      </c>
      <c r="F30" s="87">
        <v>3</v>
      </c>
      <c r="G30" s="30">
        <v>5333</v>
      </c>
      <c r="H30" s="7">
        <v>0</v>
      </c>
      <c r="I30" s="18">
        <f t="shared" ref="I30" si="24">F30*H30</f>
        <v>0</v>
      </c>
      <c r="J30" s="41">
        <v>0.08</v>
      </c>
      <c r="K30" s="18">
        <f t="shared" ref="K30" si="25">I30*1.08</f>
        <v>0</v>
      </c>
      <c r="N30" s="82"/>
      <c r="O30" s="82"/>
      <c r="P30" s="14" t="s">
        <v>20</v>
      </c>
      <c r="Q30" s="87">
        <v>1</v>
      </c>
      <c r="R30" s="7">
        <v>0</v>
      </c>
      <c r="S30" s="18">
        <f>Q30*R30</f>
        <v>0</v>
      </c>
      <c r="T30" s="41">
        <v>0.08</v>
      </c>
      <c r="U30" s="18">
        <f t="shared" ref="U30" si="26">S30*1.08</f>
        <v>0</v>
      </c>
      <c r="Y30" s="82"/>
      <c r="Z30" s="82"/>
      <c r="AA30" s="14" t="s">
        <v>20</v>
      </c>
      <c r="AB30" s="87">
        <v>1</v>
      </c>
      <c r="AC30" s="7">
        <v>0</v>
      </c>
      <c r="AD30" s="18">
        <f>AB30*AC30</f>
        <v>0</v>
      </c>
      <c r="AE30" s="41">
        <v>0.08</v>
      </c>
      <c r="AF30" s="18">
        <f t="shared" ref="AF30" si="27">AD30*1.08</f>
        <v>0</v>
      </c>
    </row>
    <row r="31" spans="3:32" ht="23.25" customHeight="1" x14ac:dyDescent="0.25">
      <c r="C31" s="83"/>
      <c r="D31" s="83"/>
      <c r="E31" s="14"/>
      <c r="F31" s="87"/>
      <c r="G31" s="30"/>
      <c r="H31" s="7"/>
      <c r="I31" s="59">
        <f>SUM(I29:I30)</f>
        <v>0</v>
      </c>
      <c r="J31" s="60"/>
      <c r="K31" s="59">
        <f>K29+K30</f>
        <v>0</v>
      </c>
      <c r="N31" s="83"/>
      <c r="O31" s="83"/>
      <c r="P31" s="14"/>
      <c r="Q31" s="87"/>
      <c r="R31" s="7"/>
      <c r="S31" s="59">
        <f>SUM(S29:S30)</f>
        <v>0</v>
      </c>
      <c r="T31" s="60"/>
      <c r="U31" s="59">
        <f>U29+U30</f>
        <v>0</v>
      </c>
      <c r="Y31" s="83"/>
      <c r="Z31" s="83"/>
      <c r="AA31" s="14"/>
      <c r="AB31" s="87"/>
      <c r="AC31" s="7"/>
      <c r="AD31" s="59">
        <f>SUM(AD29:AD30)</f>
        <v>0</v>
      </c>
      <c r="AE31" s="60"/>
      <c r="AF31" s="59">
        <f>AF29+AF30</f>
        <v>0</v>
      </c>
    </row>
    <row r="32" spans="3:32" ht="23.25" customHeight="1" x14ac:dyDescent="0.25">
      <c r="C32" s="81">
        <v>8</v>
      </c>
      <c r="D32" s="81" t="s">
        <v>7</v>
      </c>
      <c r="E32" s="14" t="s">
        <v>19</v>
      </c>
      <c r="F32" s="87">
        <v>220</v>
      </c>
      <c r="G32" s="30"/>
      <c r="H32" s="1">
        <v>0</v>
      </c>
      <c r="I32" s="18">
        <f>F32*H32</f>
        <v>0</v>
      </c>
      <c r="J32" s="41">
        <v>0.08</v>
      </c>
      <c r="K32" s="18">
        <f>I32*1.08</f>
        <v>0</v>
      </c>
      <c r="N32" s="81">
        <v>8</v>
      </c>
      <c r="O32" s="81" t="s">
        <v>7</v>
      </c>
      <c r="P32" s="14" t="s">
        <v>19</v>
      </c>
      <c r="Q32" s="87">
        <v>20</v>
      </c>
      <c r="R32" s="1">
        <v>0</v>
      </c>
      <c r="S32" s="18">
        <f>Q32*R32</f>
        <v>0</v>
      </c>
      <c r="T32" s="41">
        <v>0.08</v>
      </c>
      <c r="U32" s="18">
        <f>S32*1.08</f>
        <v>0</v>
      </c>
      <c r="Y32" s="81">
        <v>8</v>
      </c>
      <c r="Z32" s="81" t="s">
        <v>7</v>
      </c>
      <c r="AA32" s="14" t="s">
        <v>19</v>
      </c>
      <c r="AB32" s="87">
        <v>20</v>
      </c>
      <c r="AC32" s="1">
        <v>0</v>
      </c>
      <c r="AD32" s="18">
        <f>AB32*AC32</f>
        <v>0</v>
      </c>
      <c r="AE32" s="41">
        <v>0.08</v>
      </c>
      <c r="AF32" s="18">
        <f>AD32*1.08</f>
        <v>0</v>
      </c>
    </row>
    <row r="33" spans="1:32" ht="23.25" customHeight="1" x14ac:dyDescent="0.25">
      <c r="C33" s="82"/>
      <c r="D33" s="82"/>
      <c r="E33" s="14" t="s">
        <v>20</v>
      </c>
      <c r="F33" s="87">
        <v>3</v>
      </c>
      <c r="G33" s="30">
        <v>3002</v>
      </c>
      <c r="H33" s="7">
        <v>0</v>
      </c>
      <c r="I33" s="18">
        <f t="shared" ref="I33" si="28">F33*H33</f>
        <v>0</v>
      </c>
      <c r="J33" s="41">
        <v>0.08</v>
      </c>
      <c r="K33" s="18">
        <f t="shared" ref="K33" si="29">I33*1.08</f>
        <v>0</v>
      </c>
      <c r="N33" s="82"/>
      <c r="O33" s="82"/>
      <c r="P33" s="14" t="s">
        <v>20</v>
      </c>
      <c r="Q33" s="87">
        <v>1</v>
      </c>
      <c r="R33" s="7">
        <v>0</v>
      </c>
      <c r="S33" s="18">
        <f>Q33*R33</f>
        <v>0</v>
      </c>
      <c r="T33" s="41">
        <v>0.08</v>
      </c>
      <c r="U33" s="18">
        <f t="shared" ref="U33" si="30">S33*1.08</f>
        <v>0</v>
      </c>
      <c r="Y33" s="82"/>
      <c r="Z33" s="82"/>
      <c r="AA33" s="14" t="s">
        <v>20</v>
      </c>
      <c r="AB33" s="87">
        <v>1</v>
      </c>
      <c r="AC33" s="7">
        <v>0</v>
      </c>
      <c r="AD33" s="18">
        <f>AB33*AC33</f>
        <v>0</v>
      </c>
      <c r="AE33" s="41">
        <v>0.08</v>
      </c>
      <c r="AF33" s="18">
        <f t="shared" ref="AF33" si="31">AD33*1.08</f>
        <v>0</v>
      </c>
    </row>
    <row r="34" spans="1:32" ht="23.25" customHeight="1" x14ac:dyDescent="0.25">
      <c r="C34" s="83"/>
      <c r="D34" s="83"/>
      <c r="E34" s="14"/>
      <c r="F34" s="87"/>
      <c r="G34" s="30"/>
      <c r="H34" s="7"/>
      <c r="I34" s="59">
        <f>SUM(I32:I33)</f>
        <v>0</v>
      </c>
      <c r="J34" s="60"/>
      <c r="K34" s="59">
        <f>K32+K33</f>
        <v>0</v>
      </c>
      <c r="N34" s="83"/>
      <c r="O34" s="83"/>
      <c r="P34" s="14"/>
      <c r="Q34" s="87"/>
      <c r="R34" s="7"/>
      <c r="S34" s="59">
        <f>SUM(S32:S33)</f>
        <v>0</v>
      </c>
      <c r="T34" s="60"/>
      <c r="U34" s="59">
        <f>U32+U33</f>
        <v>0</v>
      </c>
      <c r="Y34" s="83"/>
      <c r="Z34" s="83"/>
      <c r="AA34" s="14"/>
      <c r="AB34" s="87"/>
      <c r="AC34" s="7"/>
      <c r="AD34" s="59">
        <f>SUM(AD32:AD33)</f>
        <v>0</v>
      </c>
      <c r="AE34" s="60"/>
      <c r="AF34" s="59">
        <f>AF32+AF33</f>
        <v>0</v>
      </c>
    </row>
    <row r="35" spans="1:32" ht="23.25" customHeight="1" x14ac:dyDescent="0.25">
      <c r="C35" s="81">
        <v>9</v>
      </c>
      <c r="D35" s="81" t="s">
        <v>8</v>
      </c>
      <c r="E35" s="14" t="s">
        <v>19</v>
      </c>
      <c r="F35" s="87">
        <v>220</v>
      </c>
      <c r="G35" s="30"/>
      <c r="H35" s="1">
        <v>0</v>
      </c>
      <c r="I35" s="18">
        <f>F35*H35</f>
        <v>0</v>
      </c>
      <c r="J35" s="41">
        <v>0.08</v>
      </c>
      <c r="K35" s="18">
        <f>I35*1.08</f>
        <v>0</v>
      </c>
      <c r="N35" s="81">
        <v>9</v>
      </c>
      <c r="O35" s="81" t="s">
        <v>8</v>
      </c>
      <c r="P35" s="14" t="s">
        <v>19</v>
      </c>
      <c r="Q35" s="87">
        <v>20</v>
      </c>
      <c r="R35" s="1">
        <v>0</v>
      </c>
      <c r="S35" s="18">
        <f>Q35*R35</f>
        <v>0</v>
      </c>
      <c r="T35" s="41">
        <v>0.08</v>
      </c>
      <c r="U35" s="18">
        <f>S35*1.08</f>
        <v>0</v>
      </c>
      <c r="Y35" s="81">
        <v>9</v>
      </c>
      <c r="Z35" s="81" t="s">
        <v>8</v>
      </c>
      <c r="AA35" s="14" t="s">
        <v>19</v>
      </c>
      <c r="AB35" s="87">
        <v>20</v>
      </c>
      <c r="AC35" s="1">
        <v>0</v>
      </c>
      <c r="AD35" s="18">
        <f>AB35*AC35</f>
        <v>0</v>
      </c>
      <c r="AE35" s="41">
        <v>0.08</v>
      </c>
      <c r="AF35" s="18">
        <f>AD35*1.08</f>
        <v>0</v>
      </c>
    </row>
    <row r="36" spans="1:32" ht="23.25" customHeight="1" x14ac:dyDescent="0.25">
      <c r="C36" s="82"/>
      <c r="D36" s="82"/>
      <c r="E36" s="14" t="s">
        <v>20</v>
      </c>
      <c r="F36" s="87">
        <v>3</v>
      </c>
      <c r="G36" s="30">
        <v>3734</v>
      </c>
      <c r="H36" s="7">
        <v>0</v>
      </c>
      <c r="I36" s="18">
        <f t="shared" ref="I36" si="32">F36*H36</f>
        <v>0</v>
      </c>
      <c r="J36" s="41">
        <v>0.08</v>
      </c>
      <c r="K36" s="18">
        <f t="shared" ref="K36" si="33">I36*1.08</f>
        <v>0</v>
      </c>
      <c r="N36" s="82"/>
      <c r="O36" s="82"/>
      <c r="P36" s="14" t="s">
        <v>20</v>
      </c>
      <c r="Q36" s="87">
        <v>1</v>
      </c>
      <c r="R36" s="7">
        <v>0</v>
      </c>
      <c r="S36" s="18">
        <f>Q36*R36</f>
        <v>0</v>
      </c>
      <c r="T36" s="41">
        <v>0.08</v>
      </c>
      <c r="U36" s="18">
        <f t="shared" ref="U36" si="34">S36*1.08</f>
        <v>0</v>
      </c>
      <c r="Y36" s="82"/>
      <c r="Z36" s="82"/>
      <c r="AA36" s="14" t="s">
        <v>20</v>
      </c>
      <c r="AB36" s="87">
        <v>1</v>
      </c>
      <c r="AC36" s="7">
        <v>0</v>
      </c>
      <c r="AD36" s="18">
        <f>AB36*AC36</f>
        <v>0</v>
      </c>
      <c r="AE36" s="41">
        <v>0.08</v>
      </c>
      <c r="AF36" s="18">
        <f t="shared" ref="AF36" si="35">AD36*1.08</f>
        <v>0</v>
      </c>
    </row>
    <row r="37" spans="1:32" ht="23.25" customHeight="1" x14ac:dyDescent="0.25">
      <c r="C37" s="83"/>
      <c r="D37" s="83"/>
      <c r="E37" s="14"/>
      <c r="F37" s="87"/>
      <c r="G37" s="30"/>
      <c r="H37" s="7"/>
      <c r="I37" s="59">
        <f>SUM(I35:I36)</f>
        <v>0</v>
      </c>
      <c r="J37" s="60"/>
      <c r="K37" s="59">
        <f>K35+K36</f>
        <v>0</v>
      </c>
      <c r="N37" s="83"/>
      <c r="O37" s="83"/>
      <c r="P37" s="14"/>
      <c r="Q37" s="87"/>
      <c r="R37" s="7"/>
      <c r="S37" s="59">
        <f>SUM(S35:S36)</f>
        <v>0</v>
      </c>
      <c r="T37" s="60"/>
      <c r="U37" s="59">
        <f>U35+U36</f>
        <v>0</v>
      </c>
      <c r="Y37" s="83"/>
      <c r="Z37" s="83"/>
      <c r="AA37" s="14"/>
      <c r="AB37" s="87"/>
      <c r="AC37" s="7"/>
      <c r="AD37" s="59">
        <f>SUM(AD35:AD36)</f>
        <v>0</v>
      </c>
      <c r="AE37" s="60"/>
      <c r="AF37" s="59">
        <f>AF35+AF36</f>
        <v>0</v>
      </c>
    </row>
    <row r="38" spans="1:32" ht="23.25" customHeight="1" x14ac:dyDescent="0.25">
      <c r="C38" s="81">
        <v>10</v>
      </c>
      <c r="D38" s="81" t="s">
        <v>9</v>
      </c>
      <c r="E38" s="14" t="s">
        <v>19</v>
      </c>
      <c r="F38" s="87">
        <v>220</v>
      </c>
      <c r="G38" s="30"/>
      <c r="H38" s="1">
        <v>0</v>
      </c>
      <c r="I38" s="18">
        <f>F38*H38</f>
        <v>0</v>
      </c>
      <c r="J38" s="41">
        <v>0.08</v>
      </c>
      <c r="K38" s="18">
        <f>I38*1.08</f>
        <v>0</v>
      </c>
      <c r="N38" s="81">
        <v>10</v>
      </c>
      <c r="O38" s="81" t="s">
        <v>9</v>
      </c>
      <c r="P38" s="14" t="s">
        <v>19</v>
      </c>
      <c r="Q38" s="87">
        <v>20</v>
      </c>
      <c r="R38" s="1">
        <v>0</v>
      </c>
      <c r="S38" s="18">
        <f>Q38*R38</f>
        <v>0</v>
      </c>
      <c r="T38" s="41">
        <v>0.08</v>
      </c>
      <c r="U38" s="18">
        <f>S38*1.08</f>
        <v>0</v>
      </c>
      <c r="Y38" s="81">
        <v>10</v>
      </c>
      <c r="Z38" s="81" t="s">
        <v>9</v>
      </c>
      <c r="AA38" s="14" t="s">
        <v>19</v>
      </c>
      <c r="AB38" s="87">
        <v>20</v>
      </c>
      <c r="AC38" s="1">
        <v>0</v>
      </c>
      <c r="AD38" s="18">
        <f>AB38*AC38</f>
        <v>0</v>
      </c>
      <c r="AE38" s="41">
        <v>0.08</v>
      </c>
      <c r="AF38" s="18">
        <f>AD38*1.08</f>
        <v>0</v>
      </c>
    </row>
    <row r="39" spans="1:32" ht="23.25" customHeight="1" x14ac:dyDescent="0.25">
      <c r="C39" s="82"/>
      <c r="D39" s="82"/>
      <c r="E39" s="15" t="s">
        <v>20</v>
      </c>
      <c r="F39" s="87">
        <v>3</v>
      </c>
      <c r="G39" s="31">
        <v>3782</v>
      </c>
      <c r="H39" s="7">
        <v>0</v>
      </c>
      <c r="I39" s="19">
        <f t="shared" ref="I39" si="36">F39*H39</f>
        <v>0</v>
      </c>
      <c r="J39" s="42">
        <v>0.08</v>
      </c>
      <c r="K39" s="19">
        <f t="shared" ref="K39" si="37">I39*1.08</f>
        <v>0</v>
      </c>
      <c r="N39" s="82"/>
      <c r="O39" s="82"/>
      <c r="P39" s="15" t="s">
        <v>20</v>
      </c>
      <c r="Q39" s="87">
        <v>1</v>
      </c>
      <c r="R39" s="7">
        <v>0</v>
      </c>
      <c r="S39" s="19">
        <f>Q39*R39</f>
        <v>0</v>
      </c>
      <c r="T39" s="42">
        <v>0.08</v>
      </c>
      <c r="U39" s="19">
        <f t="shared" ref="U39" si="38">S39*1.08</f>
        <v>0</v>
      </c>
      <c r="Y39" s="82"/>
      <c r="Z39" s="82"/>
      <c r="AA39" s="15" t="s">
        <v>20</v>
      </c>
      <c r="AB39" s="87">
        <v>1</v>
      </c>
      <c r="AC39" s="7">
        <v>0</v>
      </c>
      <c r="AD39" s="19">
        <f>AB39*AC39</f>
        <v>0</v>
      </c>
      <c r="AE39" s="42">
        <v>0.08</v>
      </c>
      <c r="AF39" s="19">
        <f t="shared" ref="AF39" si="39">AD39*1.08</f>
        <v>0</v>
      </c>
    </row>
    <row r="40" spans="1:32" ht="23.25" customHeight="1" x14ac:dyDescent="0.25">
      <c r="C40" s="83"/>
      <c r="D40" s="83"/>
      <c r="E40" s="12"/>
      <c r="F40" s="87"/>
      <c r="G40" s="30"/>
      <c r="H40" s="7"/>
      <c r="I40" s="59">
        <f>SUM(I38:I39)</f>
        <v>0</v>
      </c>
      <c r="J40" s="61"/>
      <c r="K40" s="59">
        <f>K38+K39</f>
        <v>0</v>
      </c>
      <c r="N40" s="83"/>
      <c r="O40" s="83"/>
      <c r="P40" s="12"/>
      <c r="Q40" s="87"/>
      <c r="R40" s="7"/>
      <c r="S40" s="59">
        <f>SUM(S38:S39)</f>
        <v>0</v>
      </c>
      <c r="T40" s="61"/>
      <c r="U40" s="59">
        <f>U38+U39</f>
        <v>0</v>
      </c>
      <c r="Y40" s="83"/>
      <c r="Z40" s="83"/>
      <c r="AA40" s="12"/>
      <c r="AB40" s="87"/>
      <c r="AC40" s="7"/>
      <c r="AD40" s="59">
        <f>SUM(AD38:AD39)</f>
        <v>0</v>
      </c>
      <c r="AE40" s="61"/>
      <c r="AF40" s="59">
        <f>AF38+AF39</f>
        <v>0</v>
      </c>
    </row>
    <row r="41" spans="1:32" ht="23.25" customHeight="1" thickBot="1" x14ac:dyDescent="0.3">
      <c r="C41" s="56"/>
      <c r="D41" s="57" t="s">
        <v>13</v>
      </c>
      <c r="E41" s="58"/>
      <c r="F41" s="88">
        <f>SUM(F11:F40)</f>
        <v>2230</v>
      </c>
      <c r="G41" s="62"/>
      <c r="H41" s="49"/>
      <c r="I41" s="63">
        <f>I13+I16+I19+I22+I25+I28+I31+I34+I37+I40</f>
        <v>0</v>
      </c>
      <c r="J41" s="46"/>
      <c r="K41" s="64">
        <f>K13+K16+K19+K22+K25+K28+K31+K34+K37+K40</f>
        <v>0</v>
      </c>
      <c r="N41" s="56"/>
      <c r="O41" s="57" t="s">
        <v>13</v>
      </c>
      <c r="P41" s="58"/>
      <c r="Q41" s="88">
        <f>SUM(Q11:Q40)</f>
        <v>210</v>
      </c>
      <c r="R41" s="49"/>
      <c r="S41" s="63">
        <f>S13+S16+S19+S22+S25+S28+S31+S34+S37+S40</f>
        <v>0</v>
      </c>
      <c r="T41" s="46"/>
      <c r="U41" s="64">
        <f>SUM(U40+U37+U34+U31+U28+U25+U22+U19+U16+U13)</f>
        <v>0</v>
      </c>
      <c r="Y41" s="56"/>
      <c r="Z41" s="57" t="s">
        <v>13</v>
      </c>
      <c r="AA41" s="58"/>
      <c r="AB41" s="88">
        <f>SUM(AB11:AB40)</f>
        <v>210</v>
      </c>
      <c r="AC41" s="49"/>
      <c r="AD41" s="63">
        <f>SUM(AD40,AD37,AD34,AD31,AD28,AD25,AD22,AD19,AD16,AD13)</f>
        <v>0</v>
      </c>
      <c r="AE41" s="46"/>
      <c r="AF41" s="64">
        <f>SUM(AF40+AF37+AF34+AF31+AF28+AF25+AF22+AF19+AF16+AF13)</f>
        <v>0</v>
      </c>
    </row>
    <row r="42" spans="1:32" ht="23.25" customHeight="1" thickBot="1" x14ac:dyDescent="0.3">
      <c r="C42" s="8"/>
      <c r="D42" s="9"/>
      <c r="E42" s="16"/>
      <c r="F42" s="32"/>
      <c r="G42" s="32"/>
      <c r="H42" s="10"/>
      <c r="I42" s="20"/>
      <c r="J42" s="11"/>
      <c r="K42" s="20"/>
      <c r="N42" s="8"/>
      <c r="O42" s="9"/>
      <c r="P42" s="16"/>
      <c r="Q42" s="32"/>
      <c r="R42" s="10"/>
      <c r="S42" s="20"/>
      <c r="T42" s="11"/>
      <c r="U42" s="20"/>
      <c r="Y42" s="8"/>
      <c r="Z42" s="9"/>
      <c r="AA42" s="16"/>
      <c r="AB42" s="32"/>
      <c r="AC42" s="10"/>
      <c r="AD42" s="20"/>
      <c r="AE42" s="11"/>
      <c r="AF42" s="20"/>
    </row>
    <row r="43" spans="1:32" ht="23.25" customHeight="1" x14ac:dyDescent="0.25">
      <c r="C43" s="8"/>
      <c r="D43" s="84" t="s">
        <v>14</v>
      </c>
      <c r="E43" s="51" t="s">
        <v>22</v>
      </c>
      <c r="F43" s="52"/>
      <c r="G43" s="52"/>
      <c r="H43" s="50"/>
      <c r="I43" s="22">
        <f>SUM(I13+I16+I19+I22)</f>
        <v>0</v>
      </c>
      <c r="J43" s="23">
        <v>0.08</v>
      </c>
      <c r="K43" s="24">
        <f>I43*1.08</f>
        <v>0</v>
      </c>
      <c r="N43" s="8"/>
      <c r="O43" s="84" t="s">
        <v>14</v>
      </c>
      <c r="P43" s="51" t="s">
        <v>22</v>
      </c>
      <c r="Q43" s="52"/>
      <c r="R43" s="50"/>
      <c r="S43" s="22">
        <f>SUM(S13+S16+S19+S22)</f>
        <v>0</v>
      </c>
      <c r="T43" s="23">
        <v>0.08</v>
      </c>
      <c r="U43" s="24">
        <f>S43*1.08</f>
        <v>0</v>
      </c>
      <c r="Y43" s="8"/>
      <c r="Z43" s="84" t="s">
        <v>14</v>
      </c>
      <c r="AA43" s="51" t="s">
        <v>22</v>
      </c>
      <c r="AB43" s="52"/>
      <c r="AC43" s="50"/>
      <c r="AD43" s="22">
        <f>SUM(AD13+AD16+AD19+AD22)</f>
        <v>0</v>
      </c>
      <c r="AE43" s="23">
        <v>0.08</v>
      </c>
      <c r="AF43" s="24">
        <f>AD43*1.08</f>
        <v>0</v>
      </c>
    </row>
    <row r="44" spans="1:32" ht="23.25" customHeight="1" thickBot="1" x14ac:dyDescent="0.3">
      <c r="C44" s="8"/>
      <c r="D44" s="85"/>
      <c r="E44" s="53" t="s">
        <v>24</v>
      </c>
      <c r="F44" s="54"/>
      <c r="G44" s="54"/>
      <c r="H44" s="48"/>
      <c r="I44" s="25">
        <f>SUM(I25+I28+I31+I34+I37+I40)</f>
        <v>0</v>
      </c>
      <c r="J44" s="26">
        <v>0.08</v>
      </c>
      <c r="K44" s="27">
        <f>I44*1.08</f>
        <v>0</v>
      </c>
      <c r="N44" s="8"/>
      <c r="O44" s="85"/>
      <c r="P44" s="53" t="s">
        <v>24</v>
      </c>
      <c r="Q44" s="54"/>
      <c r="R44" s="48"/>
      <c r="S44" s="25">
        <f>SUM(S25+S28+S31+S34+S37+S40)</f>
        <v>0</v>
      </c>
      <c r="T44" s="26">
        <v>0.08</v>
      </c>
      <c r="U44" s="27">
        <f>S44*1.08</f>
        <v>0</v>
      </c>
      <c r="Y44" s="8"/>
      <c r="Z44" s="85"/>
      <c r="AA44" s="53" t="s">
        <v>24</v>
      </c>
      <c r="AB44" s="54"/>
      <c r="AC44" s="48"/>
      <c r="AD44" s="25">
        <f>SUM(AD25+AD28+AD31+AD34+AD37+AD40)</f>
        <v>0</v>
      </c>
      <c r="AE44" s="26">
        <v>0.08</v>
      </c>
      <c r="AF44" s="27">
        <f>AD44*1.08</f>
        <v>0</v>
      </c>
    </row>
    <row r="45" spans="1:32" ht="23.25" customHeight="1" thickBot="1" x14ac:dyDescent="0.3">
      <c r="C45" s="8"/>
      <c r="D45" s="9"/>
      <c r="E45" s="43" t="s">
        <v>13</v>
      </c>
      <c r="F45" s="44"/>
      <c r="G45" s="44"/>
      <c r="H45" s="49"/>
      <c r="I45" s="45">
        <f>SUM(I43:I44)</f>
        <v>0</v>
      </c>
      <c r="J45" s="46"/>
      <c r="K45" s="47">
        <f>SUM(K43:K44)</f>
        <v>0</v>
      </c>
      <c r="N45" s="8"/>
      <c r="O45" s="9"/>
      <c r="P45" s="43" t="s">
        <v>13</v>
      </c>
      <c r="Q45" s="44"/>
      <c r="R45" s="49"/>
      <c r="S45" s="45">
        <f>SUM(S43:S44)</f>
        <v>0</v>
      </c>
      <c r="T45" s="46"/>
      <c r="U45" s="47">
        <f>SUM(U43:U44)</f>
        <v>0</v>
      </c>
      <c r="Y45" s="8"/>
      <c r="Z45" s="9"/>
      <c r="AA45" s="43" t="s">
        <v>13</v>
      </c>
      <c r="AB45" s="44"/>
      <c r="AC45" s="49"/>
      <c r="AD45" s="45">
        <f>SUM(AD43:AD44)</f>
        <v>0</v>
      </c>
      <c r="AE45" s="46"/>
      <c r="AF45" s="47">
        <f>SUM(AF43:AF44)</f>
        <v>0</v>
      </c>
    </row>
    <row r="46" spans="1:32" ht="23.25" customHeight="1" x14ac:dyDescent="0.25"/>
    <row r="47" spans="1:32" ht="23.25" customHeight="1" x14ac:dyDescent="0.25">
      <c r="A47" s="65"/>
      <c r="D47" s="2"/>
      <c r="E47" s="2"/>
      <c r="F47" s="2"/>
      <c r="G47" s="2"/>
      <c r="I47" s="2"/>
      <c r="K47" s="2"/>
    </row>
    <row r="48" spans="1:32" ht="23.25" customHeight="1" x14ac:dyDescent="0.25">
      <c r="D48" s="2"/>
      <c r="E48" s="2"/>
      <c r="F48" s="2"/>
      <c r="G48" s="2"/>
      <c r="I48" s="2"/>
      <c r="K48" s="2"/>
    </row>
    <row r="49" spans="4:11" ht="23.25" customHeight="1" x14ac:dyDescent="0.25">
      <c r="D49" s="2"/>
      <c r="E49" s="2"/>
      <c r="F49" s="2"/>
      <c r="G49" s="2"/>
      <c r="I49" s="2"/>
      <c r="K49" s="2"/>
    </row>
    <row r="50" spans="4:11" ht="55.5" customHeight="1" x14ac:dyDescent="0.25">
      <c r="D50" s="2"/>
      <c r="E50" s="2"/>
      <c r="F50" s="2"/>
      <c r="G50" s="2"/>
      <c r="I50" s="2"/>
      <c r="K50" s="2"/>
    </row>
    <row r="51" spans="4:11" ht="23.25" customHeight="1" x14ac:dyDescent="0.25">
      <c r="D51" s="2"/>
      <c r="E51" s="2"/>
      <c r="F51" s="2"/>
      <c r="G51" s="2"/>
      <c r="I51" s="2"/>
      <c r="K51" s="2"/>
    </row>
    <row r="52" spans="4:11" ht="23.25" customHeight="1" x14ac:dyDescent="0.25"/>
    <row r="53" spans="4:11" ht="23.25" customHeight="1" x14ac:dyDescent="0.25"/>
    <row r="54" spans="4:11" ht="23.25" customHeight="1" x14ac:dyDescent="0.25"/>
    <row r="55" spans="4:11" ht="23.25" customHeight="1" x14ac:dyDescent="0.25"/>
    <row r="56" spans="4:11" ht="23.25" customHeight="1" x14ac:dyDescent="0.25"/>
    <row r="57" spans="4:11" ht="23.25" customHeight="1" x14ac:dyDescent="0.25"/>
    <row r="58" spans="4:11" ht="23.25" customHeight="1" x14ac:dyDescent="0.25"/>
    <row r="59" spans="4:11" ht="23.25" customHeight="1" x14ac:dyDescent="0.25"/>
    <row r="60" spans="4:11" ht="23.25" customHeight="1" x14ac:dyDescent="0.25"/>
    <row r="61" spans="4:11" ht="23.25" customHeight="1" x14ac:dyDescent="0.25"/>
    <row r="62" spans="4:11" ht="23.25" customHeight="1" x14ac:dyDescent="0.25"/>
    <row r="63" spans="4:11" ht="23.25" customHeight="1" x14ac:dyDescent="0.25"/>
    <row r="64" spans="4:11" ht="23.25" customHeight="1" x14ac:dyDescent="0.25"/>
    <row r="65" ht="23.25" customHeight="1" x14ac:dyDescent="0.25"/>
    <row r="66" ht="23.25" customHeight="1" x14ac:dyDescent="0.25"/>
    <row r="67" ht="23.25" customHeight="1" x14ac:dyDescent="0.25"/>
    <row r="68" ht="23.25" customHeight="1" x14ac:dyDescent="0.25"/>
    <row r="69" ht="23.25" customHeight="1" x14ac:dyDescent="0.25"/>
    <row r="70" ht="23.25" customHeight="1" x14ac:dyDescent="0.25"/>
    <row r="71" ht="23.25" customHeight="1" x14ac:dyDescent="0.25"/>
    <row r="72" ht="23.25" customHeight="1" x14ac:dyDescent="0.25"/>
    <row r="73" ht="23.25" customHeight="1" x14ac:dyDescent="0.25"/>
    <row r="74" ht="23.25" customHeight="1" x14ac:dyDescent="0.25"/>
    <row r="75" ht="23.25" customHeight="1" x14ac:dyDescent="0.25"/>
    <row r="76" ht="23.25" customHeight="1" x14ac:dyDescent="0.25"/>
    <row r="77" ht="23.25" customHeight="1" x14ac:dyDescent="0.25"/>
    <row r="78" ht="23.25" customHeight="1" x14ac:dyDescent="0.25"/>
    <row r="79" ht="23.25" customHeight="1" x14ac:dyDescent="0.25"/>
    <row r="80" ht="23.25" customHeight="1" x14ac:dyDescent="0.25"/>
    <row r="81" ht="23.25" customHeight="1" x14ac:dyDescent="0.25"/>
    <row r="82" ht="23.25" customHeight="1" x14ac:dyDescent="0.25"/>
    <row r="83" ht="23.25" customHeight="1" x14ac:dyDescent="0.25"/>
    <row r="84" ht="23.25" customHeight="1" x14ac:dyDescent="0.25"/>
    <row r="85" ht="23.25" customHeight="1" x14ac:dyDescent="0.25"/>
    <row r="90" ht="23.25" customHeight="1" x14ac:dyDescent="0.25"/>
    <row r="91" ht="23.25" customHeight="1" x14ac:dyDescent="0.25"/>
    <row r="92" ht="23.25" customHeight="1" x14ac:dyDescent="0.25"/>
  </sheetData>
  <mergeCells count="63">
    <mergeCell ref="Z43:Z44"/>
    <mergeCell ref="Y32:Y34"/>
    <mergeCell ref="Z32:Z34"/>
    <mergeCell ref="Y35:Y37"/>
    <mergeCell ref="Z35:Z37"/>
    <mergeCell ref="Y38:Y40"/>
    <mergeCell ref="Z38:Z40"/>
    <mergeCell ref="N29:N31"/>
    <mergeCell ref="O29:O31"/>
    <mergeCell ref="Y11:Y13"/>
    <mergeCell ref="Z11:Z13"/>
    <mergeCell ref="Y14:Y16"/>
    <mergeCell ref="Z14:Z16"/>
    <mergeCell ref="Y17:Y19"/>
    <mergeCell ref="Z17:Z19"/>
    <mergeCell ref="Y20:Y22"/>
    <mergeCell ref="Z20:Z22"/>
    <mergeCell ref="Y23:Y25"/>
    <mergeCell ref="Z23:Z25"/>
    <mergeCell ref="Y26:Y28"/>
    <mergeCell ref="Z26:Z28"/>
    <mergeCell ref="Y29:Y31"/>
    <mergeCell ref="Z29:Z31"/>
    <mergeCell ref="O20:O22"/>
    <mergeCell ref="N23:N25"/>
    <mergeCell ref="O23:O25"/>
    <mergeCell ref="N26:N28"/>
    <mergeCell ref="O26:O28"/>
    <mergeCell ref="N20:N22"/>
    <mergeCell ref="C38:C40"/>
    <mergeCell ref="D38:D40"/>
    <mergeCell ref="D43:D44"/>
    <mergeCell ref="C29:C31"/>
    <mergeCell ref="D29:D31"/>
    <mergeCell ref="C32:C34"/>
    <mergeCell ref="D32:D34"/>
    <mergeCell ref="C35:C37"/>
    <mergeCell ref="D35:D37"/>
    <mergeCell ref="O43:O44"/>
    <mergeCell ref="N32:N34"/>
    <mergeCell ref="O32:O34"/>
    <mergeCell ref="N35:N37"/>
    <mergeCell ref="O35:O37"/>
    <mergeCell ref="N38:N40"/>
    <mergeCell ref="O38:O40"/>
    <mergeCell ref="N11:N13"/>
    <mergeCell ref="O11:O13"/>
    <mergeCell ref="N14:N16"/>
    <mergeCell ref="O14:O16"/>
    <mergeCell ref="N17:N19"/>
    <mergeCell ref="O17:O19"/>
    <mergeCell ref="C20:C22"/>
    <mergeCell ref="D20:D22"/>
    <mergeCell ref="C23:C25"/>
    <mergeCell ref="D23:D25"/>
    <mergeCell ref="C26:C28"/>
    <mergeCell ref="D26:D28"/>
    <mergeCell ref="C11:C13"/>
    <mergeCell ref="D11:D13"/>
    <mergeCell ref="C14:C16"/>
    <mergeCell ref="D14:D16"/>
    <mergeCell ref="C17:C19"/>
    <mergeCell ref="D17:D19"/>
  </mergeCells>
  <pageMargins left="0.51181102362204722" right="0.11811023622047245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Szacunkowe dane Kostkowo</vt:lpstr>
      <vt:lpstr>Szacunkowe dane Gniewino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</dc:creator>
  <cp:lastModifiedBy>Anna Kankowska</cp:lastModifiedBy>
  <cp:lastPrinted>2023-07-12T08:05:54Z</cp:lastPrinted>
  <dcterms:created xsi:type="dcterms:W3CDTF">2018-08-09T04:54:53Z</dcterms:created>
  <dcterms:modified xsi:type="dcterms:W3CDTF">2024-08-14T08:38:32Z</dcterms:modified>
</cp:coreProperties>
</file>