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0" windowHeight="9120" activeTab="0"/>
  </bookViews>
  <sheets>
    <sheet name="2014" sheetId="1" r:id="rId1"/>
    <sheet name="Podsumowanie" sheetId="2" r:id="rId2"/>
  </sheets>
  <definedNames>
    <definedName name="_xlnm.Print_Area" localSheetId="0">'2014'!$B$246:$K$246</definedName>
  </definedNames>
  <calcPr fullCalcOnLoad="1"/>
</workbook>
</file>

<file path=xl/sharedStrings.xml><?xml version="1.0" encoding="utf-8"?>
<sst xmlns="http://schemas.openxmlformats.org/spreadsheetml/2006/main" count="416" uniqueCount="157">
  <si>
    <t>Wartość brutto  
(Wartość netto                           + podatek VAT)</t>
  </si>
  <si>
    <t>RAZEM:</t>
  </si>
  <si>
    <t>Ilość opakowań</t>
  </si>
  <si>
    <t>X</t>
  </si>
  <si>
    <t>Cena  jedn. netto</t>
  </si>
  <si>
    <t>Lp.</t>
  </si>
  <si>
    <t>Opis przedmiotu zamówienia</t>
  </si>
  <si>
    <t>Jednostka miary opakowania</t>
  </si>
  <si>
    <t>Nazwa handlowa, producent</t>
  </si>
  <si>
    <t>Zadanie nr 1</t>
  </si>
  <si>
    <t>Zadanie nr 2</t>
  </si>
  <si>
    <t>Zadanie nr 3</t>
  </si>
  <si>
    <t>Zadanie nr 4</t>
  </si>
  <si>
    <t>Zadanie nr 5</t>
  </si>
  <si>
    <t>VAT          w %</t>
  </si>
  <si>
    <t>Cena  jedn. brutto</t>
  </si>
  <si>
    <t>-1-</t>
  </si>
  <si>
    <t>-2-</t>
  </si>
  <si>
    <t>-3-</t>
  </si>
  <si>
    <t>-4-</t>
  </si>
  <si>
    <t>-5-</t>
  </si>
  <si>
    <t>5 L</t>
  </si>
  <si>
    <t>2 L</t>
  </si>
  <si>
    <t xml:space="preserve">5 kg </t>
  </si>
  <si>
    <t>1 L</t>
  </si>
  <si>
    <t>500 ml</t>
  </si>
  <si>
    <t>200 ml</t>
  </si>
  <si>
    <t>350 ml</t>
  </si>
  <si>
    <t xml:space="preserve"> 5 L</t>
  </si>
  <si>
    <t>650 ml</t>
  </si>
  <si>
    <t>750 ml</t>
  </si>
  <si>
    <t>6 L</t>
  </si>
  <si>
    <t>0,2 kg</t>
  </si>
  <si>
    <t>wkład 90 sztuk</t>
  </si>
  <si>
    <t>40 g</t>
  </si>
  <si>
    <t>150 tabletek</t>
  </si>
  <si>
    <t>Maty antybakteryjne (dekontaminacyjne), jednorazowe, o właściwościach bakterio- i grzybobójczych, zatrzymujące zanieczyszczenia z obuwia, kół wózków i łóżek, każda mata składa się z 30 warstw ponumerowanej folii polietylenowej pokrytej klejem akrylowym z dodatkiem środka bakteriobójczego, o rozmiarze 90 cm x 115 cm</t>
  </si>
  <si>
    <t>24 miesiące</t>
  </si>
  <si>
    <t>CPV: 33631600-8 Środki dezynfekcyjne i antyseptyczne</t>
  </si>
  <si>
    <t>1 opakowanie = 5 mat               x 30 sztuk łącznie                  150 sztuk</t>
  </si>
  <si>
    <t>100 sztuk</t>
  </si>
  <si>
    <t>Preparaty do mycia, dezynfekcji narzędzi, sprzętu endoskopowego oraz innego sprzętu medycznego</t>
  </si>
  <si>
    <r>
      <t xml:space="preserve">Środek utleniający, ulegający biodegradacji, rozpuszczalny w wodzie wodociągowej o słabo zasadowym pH, do szybkiej dezynfekcji powierzchni narzędzi chirurgicznych, endoskopów sztywnych i giętkich, sond chirurgicznych i echo-kardiograficznych, urządzeń anestezjologicznych itp. </t>
    </r>
    <r>
      <rPr>
        <b/>
        <sz val="8"/>
        <rFont val="Arial"/>
        <family val="2"/>
      </rPr>
      <t>Spektrum:</t>
    </r>
    <r>
      <rPr>
        <sz val="8"/>
        <rFont val="Arial"/>
        <family val="2"/>
      </rPr>
      <t xml:space="preserve"> bakteriobójcze, prątkobójcze, grzybobójcze, wirusobójcze i sporobójcze. 
CZAS DZIAŁANIA:  do 10 min.                                                                                                          </t>
    </r>
    <r>
      <rPr>
        <b/>
        <sz val="8"/>
        <rFont val="Arial"/>
        <family val="2"/>
      </rPr>
      <t xml:space="preserve">Rejestracja: </t>
    </r>
    <r>
      <rPr>
        <sz val="8"/>
        <rFont val="Arial"/>
        <family val="2"/>
      </rPr>
      <t>wyrób medyczny
Opakowanie do 5 kg</t>
    </r>
  </si>
  <si>
    <t>Preparaty do mycia oraz dezynfekcji powierzchni</t>
  </si>
  <si>
    <r>
      <t xml:space="preserve">Preparat do mycia i dezynfekcji dużych powierzchni,  nie zawierający aldehydów, fenoli, QAV, chloru, substancji nadtlenowych z możliwością stosowania w oddziale noworodkowym i dziecięcym.                                                                                                                                                                                          POSTAĆ: koncentrat;     
SPEKTRUM:    B, F - 15 min., Tbc - 30 min., V (HBV, HIV, HCV, Rota) - 15 min.                                                                                                                                                                          Dodatkowe walory:  Łagodny, nie drażniący, zapach akceptowany przez otoczenie.                        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wyrób medyczny                                                                                                                         Kanister z dozownikiem max. do 6 L - z możliwością dozowania przy pomocy automatycznych urządzeń dozujących DG1 lub DG3</t>
    </r>
  </si>
  <si>
    <r>
      <t xml:space="preserve">Preparat do mycia i dezynfekcji dużych powierzchni, nie zawierający aldehydów, fenoli, QAV, chloru,                                                                                                                                          substancji nadtlenowych z możliwością stosowania w oddziale noworodkowym i dziecięcym.
POSTAĆ: koncentrat;  
SPEKTRUM:   B, F - 15 min., Tbc - 30 min., V (HBV, HIV, HCV, Rota) - 15 min.                 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wyrób medyczny                                                                                                                                                                      Dodatkowe walory:  łagodny, nie drażniący, zapach akceptowany przez otoczenie,                                                                                                                     Kanister z dozownikiem max. do 2 L - z dozownikiem oraz możliwością dozowania przy pomocy automatycznych urządzeń dozujących DG1 lub DG3</t>
    </r>
  </si>
  <si>
    <r>
      <t xml:space="preserve">Preparat do mycia i dezynfekcji   dużych powierzchni zmywalnych na bazie QAV i amin.
Zakres działania: B,F,V (Vaccinia, Rota)- 15 minut             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wyrób medyczny
Kanister z dozownikiem max. do 6 L - z możliwością dozowania przy pomocy automatycznych urządzeń dozujących DG1 lub DG3</t>
    </r>
  </si>
  <si>
    <r>
      <t xml:space="preserve">Preparat do dezynfekcji powierzchni bez aldehydu glutarowego, kwasu nadoctowego na bazie mononadsiarczanu potasu. Możliwość stosowania wody wodociągowej.
Zakres działania: B, F, V czas działania do 15 min.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wyrób medyczny
Opakowanie 0,2 kg</t>
    </r>
  </si>
  <si>
    <t>Środki do mycia, dekonatminacji pacjentów oraz do dezynfekcji skóry</t>
  </si>
  <si>
    <r>
      <t xml:space="preserve">Syntetyczny preparat bez zawartości mydła do chirurgicznego i higienicznego mycia rąk o pH 5 - 5,5, środek musi być kompatybilny z preparatem do dezynfekcji rąk.                                                                                                             
Opakowanie kompatybilne z dozownikami łokciowymi typu „Dermados”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kosmetyk                                                                                                                               Opakowanie: butelka do 500 ml</t>
    </r>
  </si>
  <si>
    <r>
      <t xml:space="preserve">Preparat do dezynfekcji skóry – na bazie alkoholu, bezjodowy, bezbarwny.
Spektrum działania: B, V, F, prątki  czas do 60 sekund
Możliwość stosowania od pierwszego dnia życia - środek zgodny z wymogami do stosowania na oddziale noworodkowym (atest IMiD lub instytutu równoważnego lub zapis o możliwości stosowania u noworodków zawarty w ulotce i Charakterystyce Produktu Leczniczego)                                                                                                            </t>
    </r>
    <r>
      <rPr>
        <b/>
        <sz val="8"/>
        <rFont val="Arial"/>
        <family val="2"/>
      </rPr>
      <t xml:space="preserve">Rejestracja: </t>
    </r>
    <r>
      <rPr>
        <sz val="8"/>
        <rFont val="Arial"/>
        <family val="2"/>
      </rPr>
      <t>produkt leczniczy
Opakowanie do 350 ml z atomizerem</t>
    </r>
  </si>
  <si>
    <t>Preparat do dezynfekcji skóry – na bazie akoholu, barwiony.
Spektrum działania: B, V, F, prątki  czas do 60 sekund
Możliwość stosowania od pierwszego dnia życia - środek zgodny z wymogami do stosowania na oddziale noworodkowym (atest IMiD lub instytutu równoważnego lub zapis o możliwości stosowania u noworodków zawarty w ulotce i Charakterystyce Produktu Leczniczego)
Opakowanie do 350 ml z atomizerem</t>
  </si>
  <si>
    <r>
      <t xml:space="preserve">Preparat do odkażania skóry o właściwościach barwiących, bez zawartości jodu i fenoli,  o działaniu odtłuszczającym skórę, pozbawiony negatywnego działania na skórę tj. działania toksyczno – alergizującego, 
o przedłużonym działaniu tj. minimum 3 godz.,                                                                                                                                                                                                                        Skład: alkohole, barwniki lub równoważne,                                                                                   
Spektrum działania: B, Tbc, F, V (HIV, HBV)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Rejestracja:</t>
    </r>
    <r>
      <rPr>
        <sz val="8"/>
        <rFont val="Arial"/>
        <family val="2"/>
      </rPr>
      <t xml:space="preserve"> produkt leczniczy                                                    
Opakowanie:  1 L;                                                                                                                                     
Postać: płyn</t>
    </r>
  </si>
  <si>
    <r>
      <t xml:space="preserve">Bezbarwny preparat do odkażania skóry, bez zawartości jodu i fenoli,  pozbawiony negatywnego działania na skórę tj. działania toksyczno – alergizującego, o działaniu odtłuszczającym skórę,  o przedłużonym działaniu, tj. minimum 3 godziny, Skład: alkohole                                                                                                            
Spektrum działania: B, Tbc, F, V (HIV, HBV)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produkt leczniczy                                                                                                                                                                                                                Postać: płyn                                                                                                                                              
Opakowanie: do 350 ml z atomizerem</t>
    </r>
  </si>
  <si>
    <r>
      <t xml:space="preserve">Bezbarwny preparat do odkażania skóry, bez zawartości jodu i fenoli, pozbawiony negatywnego działania na skórę tj. działania toksyczno – alergizującego, o działaniu odtłuszczającym skórę, o przedłużonym działaniu, tj. minimum 3 godziny,                                                             ,                                                                                                                                                                                                             
Skład: alkohole                                                                                                      
Spektrum działania: B, Tbc, F, V (HIV, HBV)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Rejestracja: </t>
    </r>
    <r>
      <rPr>
        <sz val="8"/>
        <rFont val="Arial"/>
        <family val="2"/>
      </rPr>
      <t>produkt leczniczy                                                                                                                                                                                                               Postać: płyn 1 L                                                                                                                            
Opakowanie:  do 1 L</t>
    </r>
  </si>
  <si>
    <r>
      <t xml:space="preserve">Preparat do mycia rąk i ciała w postaci pianki,  nie zawierający dodatku substancji zapachowych oraz barwników, dla osób o szczególnie wrażliwej skórze,  o pH 5,0 - 5,5 .                                                                                                                                                                                                                                                                                    Środek zgodny z wymogami do stosowania na oddziale Noworodkowym  od pierwszego dnia życia (atest IMiD lub instytutu równoważnego), bez konieczności spełnienia dodatkowych warunków wynikających z użycia produktu                                                                                                                                                                                                                                                        Postać: pianka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kosmetyk                                                                                                                               
Opakowanie: 200 ml</t>
    </r>
  </si>
  <si>
    <r>
      <t xml:space="preserve">Preparat na bazie 3 - 4% chlorheksydyny, z dodatkiem alkoholu etylowego przeznaczony do higienicznego                         i chirurgicznego mycia i dezynfekcji rąk oraz skóry pacjenta. 
Skuteczny wobec bakterii łącznie z MRSA, grzybów oraz HIV i HBV.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Rejestracja: </t>
    </r>
    <r>
      <rPr>
        <sz val="8"/>
        <rFont val="Arial"/>
        <family val="2"/>
      </rPr>
      <t>produkt leczniczy
Opakowanie butelka do 500 ml z pompką dozującą</t>
    </r>
  </si>
  <si>
    <t>ŚRODEK DO DEZYNFEKCJI POWIETRZA METODĄ ZAMGŁAWIANIA KOMPATYBILNE Z URZĄDZENIEM NOCOSPRAY</t>
  </si>
  <si>
    <r>
      <t xml:space="preserve">Trójenzymatyczny preparat do maszynowego i manualnego mycia narzędzi, endoskopów i innych wyrobów medycznych na bazie kompleksu enzymów w połączeniu z detergentami szybko i skutecznie rozpuszczającymi  zanieczyszczenia organiczne; działanie bakteriostatyczne i grzybostatyczne,                                                                                               
POSTAĆ: koncentrat do rozcieńczania w zimnej wodzie wodociągowej, stężenie robocze  0,5 – 2%  
- pH neutralne; - niskopieniący,                                                                                                               
CZAS DZIAŁANIA: 5 min;                                                                                             
Opakowanie: do 2 L z pompką lub miarką.          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wyrób medyczny</t>
    </r>
  </si>
  <si>
    <r>
      <t xml:space="preserve">Preparat służący do dekontaminacji ciała pacjenta oraz do higienicznego mycia rąk, na bazie chlorheksydyny i chlorku didecylodimetyloamonu, nie zawierający mydła, alkoholi, substancji zapachowych i barwników; działanie ok. 24 godz. po użyciu.                                                                                                                                                                                                                           Czas działania: higieniczne mycia rąk zgodnie z VAH EN 1499 oraz bakteriobójczy EN 13727 - 30 sekund, drożdżobójczy EN 13624 - 60 sekund, skuteczny wobec wirusów osłonionych łącznie z HBV, HCV i HIV - po 60 sekundach                                                                                                              
Postać: płyn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produkt biobójczy                                                                                                                             
Opakowanie: 500 ml</t>
    </r>
  </si>
  <si>
    <t>250 ml</t>
  </si>
  <si>
    <t>1,5 kg</t>
  </si>
  <si>
    <r>
      <t xml:space="preserve">Środek dezynfekcyjny na bazie aldehydu glutarowego; nie zawierający aldehydu mrówkowego oraz czwartorzędowych związków amoniowych, płynny, słabo pieniący, neutralny,                                                                                                                  </t>
    </r>
    <r>
      <rPr>
        <b/>
        <sz val="8"/>
        <rFont val="Arial"/>
        <family val="2"/>
      </rPr>
      <t>SPEKTRUM:</t>
    </r>
    <r>
      <rPr>
        <sz val="8"/>
        <rFont val="Arial"/>
        <family val="2"/>
      </rPr>
      <t xml:space="preserve"> działanie bakteriobójcze, grzybobójcze, wirusobójcze  i prątkobójcze,                                                                                                                              Stosowany w oddzielnym etapie dezynfekcji po etapie mycia w warunkach 10ml/L (1%) 60°C/10 min.                                                                                                   
Kompatybilny (ten sam producent) ze środkiem myjącym , środkiem płuczącym, 
środkiem neutralizującym (poz.4).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wyrób medyczny                                                                                      
Opakowanie: do 5 L</t>
    </r>
  </si>
  <si>
    <t xml:space="preserve">Lekko kwaśny preparat do płukania po maszynowej dezynfekcji chemiczno-termicznej. Zapobiega tworzeniu się plam podczas suszenia umytego sprzętu. Stężenie roztworu roboczego 0,03-0,3%, pH ok. 3,5-4,5. Zawiera niejonowe i anionowe związki powierzchniowo-czynne, alkohol, kwas mlekowy. Wyrób medyczny
Opakowanie 5L
</t>
  </si>
  <si>
    <t xml:space="preserve">Preparat do maszynowego mycia wyrobów medycznych. 
Zawierający w składzie: Niejonowe związki powierzchniowo-czynne, enzym(np. proteaza), związek sekwestrujący (np. kwas metyloglicynodioctowy, trójsodowy ). Możliwość zastosowania do aluminium anodowanego. Stężenie użytkowe 0,3-1%. pH roztworu roboczego &gt;10,5 przy każdym dopuszczalnym stężeniu. Wyrób medyczny
Opakowanie 5L
</t>
  </si>
  <si>
    <t xml:space="preserve">Gotowy do użycia preparat o działaniu sporobójczym do dezynfekcji endoskopów i innych termolabilnych wyrobów medycznych. Skład aldehyd ortoflatowy, substancje bufurujące. 
Spektrum biobójcze: bakteriobójczy, prątkobójczy, grzybobójczy, wirusobójczy – 5 minut, działanie sporobójcze w 30 minutowym czasie ekspozycji. Gotowy do użycia, nie wymaga dodawania aktywatora, możliwość wielokrotnego użycia do 14 dni. 
Możliwość zastosowania w procesie manualnym i maszynowym. 
Produkt wraz z walidowanymi testami paskowymi kontrolującymi aktywność biobójczą roztworu. Opakowanie kanister – 5 litrów, pudełko pasków testowych do 50 szt.
</t>
  </si>
  <si>
    <t>kanister 5 L</t>
  </si>
  <si>
    <t>6 kg</t>
  </si>
  <si>
    <t xml:space="preserve">Jednorazowe chusteczki nasączone alkoholami do szybkiej dezynfekcji małych powierzchni i sprzętu medycznego, opakowanie typu puszka posiadajace możliwość zastosowania wkładów uzupełniających; bez zawartości aldehydów. Substancje czynne 35 g propan-2-ol,25 g propan-1-ol.Czas i spektrum działania: B, F zgodnie z PN-EN 16615 do 1 minuty, Tbc - PN-EN 14348 + metodyka EN 16615 (bójczy wobec prątków gruźlicy) 
do 1 minuty. V (osłonkowe, Rota) do 30 s. Wielkość chusteczki: 150 x 170 mm.  
Okres trwałości 2 miesiące po pierwszym otwarciu. Wyrób medyczny
</t>
  </si>
  <si>
    <t xml:space="preserve">Jednorazowe chusteczki nasączone alkoholami do szybkiej dezynfekcji małych powierzchni i sprzętu medycznego, w postaci wkładów uzupełniających do opakowania typu puszka; bez zawartości aldehydów. Substancje czynne 35 g propan-2-ol,25 g propan-1-ol.Czas i spektrum działania: B, F zgodnie z PN-EN 16615 do 1 minuty, Tbc - PN-EN 14348 + metodyka EN 16615 (bójczy wobec prątków gruźlicy) 
do 1 minuty. V (osłonkowe, Rota) do 30 s. Wielkość chusteczki: 150 x 170 mm.  
Okres trwałości 2 miesiące po pierwszym otwarciu. Wyrób medyczny
</t>
  </si>
  <si>
    <t xml:space="preserve">Preparat do higienicznego i chirurgicznego odkażania rąk.
Skład: Dwie substancje aktywne Izopropanol do 80 g, fenoksyetanol 
Spektrum działania: B, Tbc, V
Czas działania: B, Tbc, V(HBV, HCV i HIV) – 30 sek; Adeno i Noro – 90 sek
Preparat z dodatkiem gliceryny
Opakowanie kompatybilne z dozownikami łokciowymi typu dermados.
Postać: płyn lub żel
Rejestracja: produkt biobójczy 
Opakowanie: do 500 ml
</t>
  </si>
  <si>
    <t xml:space="preserve">Chusteczki bez zawartości alkoholu na bazie QAV dezynfekcyjno – myjące do wrażliwych na działanie alkoholi powierzchni wyrobów medycznych, sprzętu i wyposażenia. 
Szerokie spektrum biobójcze: bakteriobójcze, prątkobójcze, grzybobójcze, wirusobójcze 
(HIV, HBV, HCV, Adeno, Rota, Noro, Vaccinia, Herpes, Corona, VRS, POLYOMA SV 40). 
Zastosowanie do dezynfekcji i mycia wyposażenia medycznego, które nie może być dezynfekowane poprzez zanurzenie np. sondy ultradźwiękowe, kable, czujniki ciśnieniowe, turbiny, prostnice, kątnice. Opakowanie 100 szt. chusteczek.
</t>
  </si>
  <si>
    <t>100 chusteczek</t>
  </si>
  <si>
    <t>1 butelka                 500 ml</t>
  </si>
  <si>
    <t>1 butelka                 500 ml                       z pompką</t>
  </si>
  <si>
    <t>1 kg</t>
  </si>
  <si>
    <t>Zadanie nr 7</t>
  </si>
  <si>
    <t>100 ml</t>
  </si>
  <si>
    <t>Alkoholowy (na bazie etanolu) środek dezynfekujący zawierający 2% chlorheksydyny, bezbarwny, przeznaczony do dezynfekcji skóry oraz dezynfekcji nieinwazyjnych wyrobów medycznych. Posiada szerokie spektrum działania przeciwbakteryjnego (w tym MRSA), mykobakteriobójczego (w tym Mycobacterium avium i terrae), drożdżobójczego, wirusobójczego (HBV, HIV, HCV, BVDV, Vaccinia i Rota), gotowy do użycia Rejestracja: wyrób medyczny ze znakiem CE</t>
  </si>
  <si>
    <t>Roztwór do irygacji ran i przemywania ran, zawierający oktenidynę                                                           Rejestracja: wyrób medyczny</t>
  </si>
  <si>
    <t>Zadanie nr 8</t>
  </si>
  <si>
    <t>20 ml</t>
  </si>
  <si>
    <t>50 ml</t>
  </si>
  <si>
    <t>1 litr</t>
  </si>
  <si>
    <t>Żel do nosa w postaci hydrożelu, nawilżający oraz dekontaminujący przedsionki nosa, zawierający oktenidynę, tubka 6 ml</t>
  </si>
  <si>
    <t>tubka 6 ml</t>
  </si>
  <si>
    <t>Preparat do dekontaminacji ran w postaci żelu, zawierający oktenidynę, działanie przeciwbakteryjne, przeciwgrzybicze i nawilżające, pakowany w tuby o poj. 20 ml                                                                                                    Rejestracja: wyrób medyczny</t>
  </si>
  <si>
    <t>Emulsja myjąca do ciała i włosów, o działaniu dekontaminującym (w tym pacjenci z MDRO), do stosowania w postaci nierozcieńczonej, wymagany czas mycia: do 60 sekund                                                         Rejestracja: kosmetyk</t>
  </si>
  <si>
    <t>Roztwór antyseptyczny zawierający oktenidynę i fenoksyetanol, działanie bakteriobójcze, grzybobójcze i wirusobójcze, do stosowania na skórę                                                           Rejestracja: produkt leczniczy</t>
  </si>
  <si>
    <t>Pianka do mycia zawierająca poliheksanidynę</t>
  </si>
  <si>
    <t>200 ml z dyspenserem</t>
  </si>
  <si>
    <t>Żel do nosa zawierający poliheksanidynę</t>
  </si>
  <si>
    <t>30 ml</t>
  </si>
  <si>
    <t>Roztwór na skórę zawierający poliheksanidynę</t>
  </si>
  <si>
    <t>Płyn do płukania jamy ustnej zawierający poliheksanidynę</t>
  </si>
  <si>
    <t>Płyn do przemywania ran zawierajacy poliheksanidynę</t>
  </si>
  <si>
    <t>1000 ml</t>
  </si>
  <si>
    <t>Żel na rany zawierający poliheksanidynę</t>
  </si>
  <si>
    <t>30 g</t>
  </si>
  <si>
    <t>Zadanie nr 9</t>
  </si>
  <si>
    <t>Zadanie nr 10</t>
  </si>
  <si>
    <r>
      <t xml:space="preserve">Preparat na bazie alkoholu etylowego przeznaczony do dezynfekcji powierzchni, posiadający </t>
    </r>
    <r>
      <rPr>
        <b/>
        <u val="single"/>
        <sz val="8"/>
        <rFont val="Arial"/>
        <family val="2"/>
      </rPr>
      <t>atest do kontaktu z żywnością</t>
    </r>
    <r>
      <rPr>
        <sz val="8"/>
        <rFont val="Arial"/>
        <family val="2"/>
      </rPr>
      <t xml:space="preserve">                                                                                Rejestracja: wyrób medyczny</t>
    </r>
  </si>
  <si>
    <t>chusteczki                    100 sztuk</t>
  </si>
  <si>
    <t>butelka 1 litr                      z atomizerem</t>
  </si>
  <si>
    <t>Preparat do dezynfekcji chemicznej stacji uzdatniania wody, roztwór roboczy 3% na bazie kwasu nadoctowego, spektrum działania: B, Tbc, F, V; czas działania 15 min., pakowany po 5 kg</t>
  </si>
  <si>
    <t>5 kg</t>
  </si>
  <si>
    <t>Środek czyszczący do dezynfekcji zimnej, odtłuszczania i odbiałaczania aparatów do hemodializy na bazie stabilizowanego podchlorynu sodu, pakowany po 5 kg</t>
  </si>
  <si>
    <t>Zaoferowane produkty do dezynfekcji muszą być kompatybilne ze sobą i z aparatami do dializy Fresenius, będącymi na wyposażeniu Ośrodka Dializ</t>
  </si>
  <si>
    <t>Zadanie nr 11</t>
  </si>
  <si>
    <t>Preparat do chemiczno-termicznej dezynfekcji i dekalcyfikacji aparatów do hemodializy Fresenius (automatyczny stopień rozcieńczania 1/24), na bazie kwasu cytrynowego (zawartość 21 g/100 ml), jabłkowego i mlekowego; gotowy do użycia bez konieczności rozcieńczania; spektrum działania: B, Tbc, F, V; czas działania 15 min. temp. 80°C, pakowany po 5 litrów</t>
  </si>
  <si>
    <t>Zadanie nr 12</t>
  </si>
  <si>
    <t>Endodis Disinfectant płyn 2,8 litra*</t>
  </si>
  <si>
    <t>Endodet płyn 5 litrów*</t>
  </si>
  <si>
    <t>Endoact płyn 5 litrów*</t>
  </si>
  <si>
    <t>*Zamawiający wymaga zaoferowania produktów wskazanych w opisie przedmiotu zamówienia. Przeznaczone sa one do mycia i dezynfekcji endoskopów zakupionych z dotacji ministerialnej, sprzęt jest na gwarancji i stosowanie innych środków niż zalecane przez producenta skutkuje utratą gwarancji. Po zakończeniu okresu gwarancyjnego Zamawiający będzie dokonywać zakupu również płynów równoważnych.</t>
  </si>
  <si>
    <t>2,8 L</t>
  </si>
  <si>
    <t xml:space="preserve">Środek do pielęgnacji narzędzi w sprayu, na bazie białego oleju medycznego, Przeznaczony jest do manualnej pielęgnacji narzędzi z przegubami po procesie maszynowej dekontaminacji.
Jego zastosowanie nie powoduje powstawania powłok osadowych, a także nie ma negatywnego wpływu na dalszy proces sterylizacji.
</t>
  </si>
  <si>
    <t>spray 400 ml</t>
  </si>
  <si>
    <t>MATY DEKONTAMINACYJNE</t>
  </si>
  <si>
    <t xml:space="preserve">Zadanie nr 6
</t>
  </si>
  <si>
    <t>ETANOLOWE ŚRODKI DO DEZYNFEKCJI SKÓRY I POWIERZCHNI NA BAZIE CHLORHEKSYDYNY</t>
  </si>
  <si>
    <t>ŚRODKI ANTYSEPTYCZNE NA BAZIE OKTENIDYNY</t>
  </si>
  <si>
    <t>ŚRODKI ANTYSEPTYCZNE NA BAZIE POLIHEKSANIDYNY</t>
  </si>
  <si>
    <t>ŚRODKI DEZYNFEKUJĄCE Z ATESTEM DO KONTAKTU Z ŻYWNOŚCIĄ</t>
  </si>
  <si>
    <t>ŚRODKI ODKAŻAJĄCE DLA STACJI DIALIZ W SYSTEMIE FRESENIUS</t>
  </si>
  <si>
    <t>ŚRODKI MYJĄCO-DEZYNFEKUJĄCE DLA CENTRALNEJ PRACOWNI ENDOSKOPII - SPRZĘT NA GWARANCJI</t>
  </si>
  <si>
    <t>Preparat (ultrakoncentrat) do mycia sprzętu medycznego/instrumentarium, sprzętu anestezjologicznego, sprzętu laparoskopowego, butelek szklanych oraz kontenerów narzędziowych z aluminium i aluminium eloksalowanego/, działanie antyprionowe. Zawierający w składzie niejonowe środki powierzchniowoczynne, związki kompleksujące, kompleks enzymatyczny (proteaza, lipaza), pH roztworu alkaliczne w zakresie 10-11. Dozowanie w zakresie od 0,03% do 1%. Skuteczny od 1 minuty.  Opakowanie: 5L</t>
  </si>
  <si>
    <t>Preparat do neutralizacji alkalicznych pozostałości preparatów myjących i
wody podczas cyklu mycia na bazie kwasu fosforowego. Przeznaczony do narzędzi
medycznych i chirurgicznych oraz wyrobów medycznych. Stężenie roztworu roboczego 0,1-0,5 %,
Wyrób medyczny                                         Opakowanie:  5 L</t>
  </si>
  <si>
    <t>Uwaga! Wymogiem Zamawiającego jest zaoferowanie w pozycjach 1 - 5 produktów kompatybilnych ze sobą w procesie użytkowania, pochodzących od jednego producenta.</t>
  </si>
  <si>
    <t>Preparat w proszku, bez aktywatora do manualnego mycia i dezynfekcji wyrobów medycznych, również do dezynfekcji końcowej (narzędzi, endoskopów giętkich – pozytywna opinia Olympus Optical i Storz); mający również zastosowanie w myjkach ultradźwiękowych - etap mycia i dezynfekcji 10 min spektrum działania: bakteriobójcze (EN 13727 i EN 14561, warunki czyste i brudne), drożdżakobójcze (EN 13624 i EN 14562, warunki czyste) - 1%, 5min; drożdżakobójcze (EN 13624 i EN 14562, warunki brudne), prątki gruźlicy (EN 14348 i EN 14563, warunki brudne), ograniczone spektrum działania wirusobójczego (EN 14476 i EN 17111, warunki czyste i brudne) - 1%, 10min; Clostridium difficile (EN 17126, warunki brudne) - 1%, 15min; działanie prątkobójcze (EN 14348 i EN 14563, warunki czyste), wirusobójcze (EN 14476 i EN 17111, warunki czyste) - 2%, 15min; grzybobójcze (EN 13624 i EN 14562, warunki czyste), sporobójcze (EN 17126, warunki czyste) - 2%, 30min; skład: nadwęglan sodu, tenzydy niejonowe, fosfoniany (zawartość substancji aktywnej w 2% roztworze użytkowym: &gt;1000 ppm kwasu nadoctowego); bez zawartość benzenu (i jego pochodnych), nadboranu sodu, aldehydów, chloru, fenoli, enzymów i czwartorzędowych związków amoniowych; przygotowanie roztworu w wodzie do 30°C; w komplecie 50szt. dedykowanych, kompatybilnych (pochodzących od jednego producenta) pasków testowych; posiadający doskonałą kompatybilność materiałową oraz neutralne pH ok. 8,5 +/- 0,5 - dla stężenia 1% - 2%; wyrób medyczny.</t>
  </si>
  <si>
    <r>
      <t xml:space="preserve">Tlenowy preparat w postaci higroskopijnego proszku, do mycia i dezynfekcji w obszarach wysokiego ryzyka nieinwazyjnych i niezanurzalnych wyrobów medycznych; przygotowanie roztworu w wodzie do 30°C; roztwór aktywny do 8 godzin; oparty na działaniu kwasu nadoctowego - bez nadboranu, aldehydów, związków amoniowych, chloru, fenolu; wskazany przez RKI dla ognisk epidemicznych dla zakresu skuteczności A/B; posiadający doskonałą kompatybilność materiałową oraz neutralne pH ok. 8,5 +/- 0,5 - dla stężenia 1% - 2%; spektrum działania: bakteriobójczy (EN 13727/EN 16615); drożdżakobójczy (EN 13624/EN 16615) – 1%, 5min; grzybobójczy (EN 13624/EN 16615), prątkobójczy (w tym prątki gruźlicy) (EN 14348/EN 16615), wirusobójczy (EN 14476) – 2%, 15min; ograniczone działanie wirusobójcze (EN 14476) – 1%, 10min; norowirus (zalecenia RKI 10/2022) – 2%, 10min; C.difficile (EN 17126) – 1%, 15min; sporobójczy (EN 17126) – 2%, 30min;                           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wyrób medyczny         
Opakowanie: do 2 kg</t>
    </r>
  </si>
  <si>
    <r>
      <t xml:space="preserve">Preparat chlorowy w postaci tabletek, przeznaczony do dezynfekcji dużych powierzchni zmywalnych, również obciążonych materiałem organicznym w tym basenów, misek, kaczek.  Możliwość zalewania zanieczyszczeń organicznych z jednoczesnym działaniem sporobójczym (Cl. difficile R027 warunki brudne albumina i erytrocyty).                                                                                        Zakres działania: B, Tbc, F, V (polio, norowirus) - 15 min                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preparat biobójczy
1 tabl na 1 litr wody; opakowanie do 200 tabletek</t>
    </r>
  </si>
  <si>
    <r>
      <t xml:space="preserve">Preparat w postaci szybkodziałających gotowych do użycia chusteczek do dezynfekcji i mycia powierzchni medycznych wrażliwych nadziałanie alkoholu, na bazie H₂O₂ bez zawartości alkoholu, chloru, QAV, kwasu nadoctowego oraz poliaminy; chusteczka o wymiarze min. 20 x 20 cm i gramaturze min. 50 g/m²; spektrum działania: zgodnie z EN 16615 (test czterech pól) B, F - 5 minut, V zgodnie z RKI V (osłonkowe w tym: HBV, HCV, HIV; Polyoma SV40, Rota) - 30s, V zgodnie z EN 14476 (Adeno) - 1min; testy wykonane na roztworze odciśniętym z chusteczki lub bezpośrednio z jej udziałem (EN 16615); możliwość stosowania min. 3 miesiące od daty otwarcia opakowania, konfekcjonowane w opakowaniu 100 chusteczek.                                                                                       </t>
    </r>
    <r>
      <rPr>
        <b/>
        <sz val="8"/>
        <rFont val="Arial"/>
        <family val="2"/>
      </rPr>
      <t xml:space="preserve">Rejestracja: </t>
    </r>
    <r>
      <rPr>
        <sz val="8"/>
        <rFont val="Arial"/>
        <family val="2"/>
      </rPr>
      <t>wyrób medyczny                                                                              Opakowanie x 100 sztuk</t>
    </r>
  </si>
  <si>
    <r>
      <t xml:space="preserve">Preparat w postaci szybkodziałającej gotowej pianki do dezynfekcji i mycia powierzchni medycznych wrażliwych nadziałanie alkoholu; na bazie H2O2 (&lt; 2%) bez zawartości alkoholu, chloru, kwasu nadoctowego, QAV); spektrum działania potwierdzone zgodnie z: VAH 2015 (w tym EN 16615, warunki brudne): bakterie, drożdże, grzyby – 5min; prątki – 15min; RKI: wirusy (osłonkowe, Adeno, Polyoma SV40, Rota) – do 1min; EN 16615 (warunki brudne) – Test 4 pól: bakterie, drożdże – 15s; grzyby – 5min; prątki – 15min; EN 13727 (bakteriobójczy) 15 sek; EN 13624 (drożdżakobójczy) 1 min; EN 13624 (grzybobójczy) 5 min; EN 14348 (bójczy wobec prątków gruźlicy, prątkobójczy) 5 min; działanie wirusobójcze na wirusy osłonkowe wg EN 14476 15 sek; EN 14476 (ograniczone spektrum działania wirusobójczego) 15 min; EN 14476 Adeno 30 sek.; EN 14476 Noro 15 min; EN 14476 Rota 30 sek; okres trwałości po pierwszym otwarciu – do końca okresu ważności; możliwość stosowania bez użycia środków ochrony indywidualnych; opakowanie 750ml; produkt posiadający podwójną rejestrację                                                                                  </t>
    </r>
    <r>
      <rPr>
        <b/>
        <sz val="8"/>
        <rFont val="Arial"/>
        <family val="2"/>
      </rPr>
      <t xml:space="preserve">Rejestracja: </t>
    </r>
    <r>
      <rPr>
        <sz val="8"/>
        <rFont val="Arial"/>
        <family val="2"/>
      </rPr>
      <t>wyrób medyczny i biobójczy                                                                 Opakowanie 750 ml</t>
    </r>
  </si>
  <si>
    <t>Preparat w postaci szybkodziałającej gotowej pianki na bazie nadtlenku wodoru, do dezynfekcji i mycia powierzchni medycznych wrażliwych nadziałanie alkoholu (w tym urządzeń elektronicznych np. sondy USG, monitory, telefony komórkowe); na bazie H2O2 (&lt; 2%) bez zawartości alkoholu, chloru, kwasu nadoctowego, QAV); spektrum działania: zgodnie z EN 16615 B, F (Candidia albicans) – 1 min, F, Tbc – 5min, S (Cl. Difficile R 027) – 15min, V zgodnie z RKI i EN 14476 (HBV, HCV, HIV, Adeno, Polyoma SV40, Noro, Polio) – do 30 min; okres trwałości po pierwszym otwarciu – do końca okresu ważności; możliwość stosowania bez użycia środków ochrony indywidualnych; opakowania: 5l i 750ml; 
Posiadający podwójną rejestrację wyrób medyczny i biobójczy</t>
  </si>
  <si>
    <t>Preparat w postaci szybkodziałających gotowych do użycia chusteczek do dezynfekcji i mycia powierzchni medycznych wrażliwych nadziałanie alkoholu (w tym urządzeń elektronicznych np. sondy USG, monitory, telefony komórkowe),zawiera w składzie H2O2 (&lt; 2%), kwas glikolowy, związki powierzchniowo czynne, bez zawartości alkoholu, chloru, kwasu nadoctowego, QAV; chusteczka o wymiarze 20x20cm i gramaturze 50g/m2; pH: 2,1 - 2,3; spektrum działania – dla zastosowania jako wyrób medyczny: zgodnie z EN 16615: B, F – do 2 min, Tbc – 5min; zgodnie z EN 14476: V (HIV, HBV, HCV, Adeno) – 30s; wg zaleceń RKI – V (HIV HBV, HCV, Polyoma SV40, Rotawirus) – do 30 s, Adeno – 1 min; pozytywna opinia producentów urządzeń ultrasonograficznych – Philips oraz Fuji Film; opakowanie flow pack a'100szt; okres trwałości po pierwszym otwarciu - 3 miesiące; możliwość stosowania bez środków ochrony indywidualnej 
Produkt posiadający podwójną rejestrację wyrób medyczny i biobójczy</t>
  </si>
  <si>
    <t>Żel alkoholowy (alkohol etylowy CAS 64-17-5 - 80g w 100 g preparatu) do higienicznej (30s) i chirurkicznej (90s) dezynfekcji rąk; do skóry wrażliwej - przetestowany dermatologicznie; bez zapachu i barwników; opakowanie 500ml pasujące do dozowników Dermados (wymagane poświadczenie producenta dozowników o kompatybilności); Skuteczność: B, F, Tbc, V (Polio, Adeno, Noro i wirusy osłonione.) - 30 sek; przebadany zgodnie z normami EN 1500, EN 12791, EN 13727, EN 13624, EN 14348, EN 14476.                                                                    Rejestracja: produkt biobójczy</t>
  </si>
  <si>
    <r>
      <t xml:space="preserve">Preparat do higienicznej i chirurgicznej dezynfekcji rąk na bazie etanolu (min. 89%), bez zawartości jodu, chlorheksydyny, izopropanolu, fenolu i jego pochodnych; preparat bezbarwny zawierający substancje nawilżające, pielęgnujące i regenerujące skórę, takie, jak witamina E, pantenol i gliceryna, substancje zapachowe; higieniczna dezynfekcja rąk zgodnie z normą EN 1500 w ciągu 20s; chirurgiczna dezynfekcja rąk zgodnie z normą EN 12791 w ciągu 90s. Spełniający  normy: EN 1500, EN 12791, EN 13727, EN 13624, EN 14476, EN14348 oraz RKI; spektrum działania: B – 15s., F – 15s., Tbc – 20s., V (wszystkie wirusy osłonione łącznie z HBV, HCV, HIV, Rota, Noro (mysi) – 15s., Adeno, Polio – 30s.)                                      
Postać: płyn lub żel                    </t>
    </r>
    <r>
      <rPr>
        <b/>
        <sz val="8"/>
        <rFont val="Arial"/>
        <family val="2"/>
      </rPr>
      <t xml:space="preserve">                                                                                                       Rejestracja:</t>
    </r>
    <r>
      <rPr>
        <sz val="8"/>
        <rFont val="Arial"/>
        <family val="2"/>
      </rPr>
      <t xml:space="preserve"> produkt biobójczy                                                                                     
Opakowanie: do 500 ml</t>
    </r>
  </si>
  <si>
    <r>
      <t xml:space="preserve">Preparat do ogólnej antyseptyki skóry przed procedurami naruszającymi ciągłość skóry oraz do higienicznej dezynfekcji rąk. Preparat na bazie alkoholu etylowego (min. 70%) zawierający 2% diglukonianu chlorheksydyny, glicerynę. Spektrum działania: bakterie, prątki, drożdże oraz wirusy osłonione (łącznie z HBV, HCV, HIV). Czas działania: dezynfekcja skóry - 30 do 60s., dezynfekcja skóry bogatej w gruczoły łojowe 5min., dezynfekcja rąk zgodnie z EN1500 - 30s. Przedłużone działanie do 6h. Dezynfekcja skóry przez spryskiwanie lub przecieranie za pomocą sterylnego gazika.                                                                                                                                                                                                                                                                                                                                                                                                                                                                               Opakowanie kompatybilne z dozownikami łokciowymi typu „Dermados”                                           
Postać: płyn     </t>
    </r>
    <r>
      <rPr>
        <b/>
        <sz val="8"/>
        <rFont val="Arial"/>
        <family val="2"/>
      </rPr>
      <t xml:space="preserve">                                                                                        Rejestracja:</t>
    </r>
    <r>
      <rPr>
        <sz val="8"/>
        <rFont val="Arial"/>
        <family val="2"/>
      </rPr>
      <t xml:space="preserve"> produkt leczniczy                                                                                                   
Opakowanie: do 500 ml</t>
    </r>
  </si>
  <si>
    <r>
      <t xml:space="preserve">Emulsja wody w oleju o działaniu natłuszczającym, ochronnym i regenerującym skórę; zawiera witaminę E i gliceryne; konfekcjonowana w opakowania 100ml i 500ml przystosowane do dozowników typu Dermados; preparat kompatybilny z produktami do dezynfekcji i mycia rąk, pochodzący od jednego producenta.                                                                                                                           Postać: emulsja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kosmetyk                                                                                                                         
Opakowanie:  do 500 ml</t>
    </r>
  </si>
  <si>
    <r>
      <t xml:space="preserve">Preparat do dezynfekcji błon śluzowych oraz granicznej z nimi skóry przed: operacjami, zabiegami ginekologicznymi, zawierający chlorheksydynę.
Spektrum działania: B, V, F                             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produkt leczniczy
Opakowanie: 0,5 L</t>
    </r>
  </si>
  <si>
    <t>Emulsja typu olej w wodzie w o działaniu nawilżającym i ochronnym, zawierająca wosk pszczeli. Przetestowana klinicznie i dermatologicznie.
Postać: emulsja                                                                                          Rejestracja: kosmetyk                                                                                                                         
Opakowanie:  do 500 ml</t>
  </si>
  <si>
    <t>2% roztwór chlorheksydyny w 70% alkoholu izopropylowym do dezynfekcji wyrobów medycznych (w tym zewnętrznych elementów centralnych i obwodowych cewników dożylnych); B (DGHM i EN 13727 warunki czyste i brudne), Tbc (EN 14348 warunki brudne), F (C. albicans wg EN 13624 warunki czyste i brudne), V (wszystkie wirusy osłonione w tym HIV, HBV, HCV, Rota) do 1min, działanie przedłużone do 24h; wyrób medyczny</t>
  </si>
  <si>
    <t>pojemnik 90 sztuk</t>
  </si>
  <si>
    <r>
      <t xml:space="preserve">Preparat do mycia, dezynfekcji powierzchni i czyszczenia wyrobów medycznych i wyposażenia medycznego na bazie aktywnego tlenu. Zawiera substancję czynną pentapotas.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wyrób medyczny.
Spektrum: B, F, V
Opakowanie  - 40 g</t>
    </r>
  </si>
  <si>
    <r>
      <t xml:space="preserve">Preparat służący do dekontaminacji ciała pacjenta oraz do higienicznego mycia rąk, na bazie chlorheksydyny i chlorku didecylodimetyloamonu, nie zawierający mydła, alkoholi, substancji zapachowych i barwników; działanie ok. 24 godz. po użyciu.                                                                                                                                                                                                                           Czas działania: higieniczne mycia rąk zgodnie z VAH EN 1499 oraz bakteriobójczy EN 13727 - 30 sekund, drożdżobójczy EN 13624 - 60 sekund, skuteczny wobec wirusów osłonionych łącznie z HBV, HCV i HIV - po 60 sekundach                                                                                                              
Postać: pianka                                                                                          </t>
    </r>
    <r>
      <rPr>
        <b/>
        <sz val="8"/>
        <rFont val="Arial"/>
        <family val="2"/>
      </rPr>
      <t>Rejestracja:</t>
    </r>
    <r>
      <rPr>
        <sz val="8"/>
        <rFont val="Arial"/>
        <family val="2"/>
      </rPr>
      <t xml:space="preserve"> produkt biobójczy                                                                                                                             
Opakowanie: 500 ml</t>
    </r>
  </si>
  <si>
    <t>Wartość netto            4 x 6</t>
  </si>
  <si>
    <t xml:space="preserve">Roztwór wodny gotowy do użycia  przeznaczony do dezynfekcji pomieszczeń metodą zamgławiania, na bazie nadtlenku wodoru (12%) i kationów srebra 0,0017%; 
Wraz z urządzeniem NOCOSPRAY przebadany w kierunku normy EN 17-272 (2020) lub NFT 72-281 (2014) w zakresie B,V,F,S. Produkt posiadający pozwolenie na obrót produktem biobójczym ważne przez cały okres obowiązywania umowy. W pozwoleniu na obrót produktem biobójczym potwierdzenie przeznaczenia do stosowania wraz z urządzeniem NOCOSPRAY i obszaru zastosowania - szpitale i kliniki. Nie powoduje korozji i nie pozostawia śladów po procesie. Na butelce preparatu powinna być nadrukowana podziałka wyrażona w mililitrach w celu łatwej weryfikacji ilości zużytego oraz pozostałego preparatu. Okres przydatności - 2 lata od daty produkcji.
</t>
  </si>
  <si>
    <t xml:space="preserve">Roztwór wodny gotowy do użycia  przeznaczony do dezynfekcji pomieszczeń metodą zamgławiania, na bazie nadtlenku wodoru (7,9%) i kwasu askorbinowego. 
Wraz z urządzeniem NOCOSPRAY przebadany w kierunku normy EN 17-272 (2020) lub NFT 72-281 (2014) w zakresie B,V,F,S. Produkt posiadający pozwolenie na obrót produktem biobójczym ważne przez cały okres obowiązywania umowy. W pozwoleniu na obrót produktem biobójczym potwierdzenie przeznaczenia do stosowania wraz z urządzeniem NOCOSPRAY i obszaru zastosowania - szpitale i kliniki. Nie powoduje korozji i nie pozostawia śladów po procesie. Na butelce preparatu powinna być nadrukowana podziałka wyrażona w mililitrach w celu łatwej weryfikacji ilości zużytego oraz pozostałego preparatu. Okres przydatności - 2 lata od daty produkcji.
</t>
  </si>
  <si>
    <t xml:space="preserve">Roztwór wodny gotowy do użycia  przeznaczony do dezynfekcji pomieszczeń metodą zamgławiania, na bazie nadtlenku wodoru (6%) i kationów srebra 0,0017%; o zapachu miętowym.
Wraz z urządzeniem NOCOSPRAY przebadany w kierunku normy EN 17-272 (2020) lub NFT 72-281 (2014) w zakresie B,V,F,S. Produkt posiadający pozwolenie na obrót produktem biobójczym ważne przez cały okres obowiązywania umowy. W pozwoleniu na obrót produktem biobójczym potwierdzenie przeznaczenia do stosowania wraz z urządzeniem NOCOSPRAY i obszaru zastosowania - szpitale i kliniki.  Nie powoduje korozji i nie pozostawia śladów po procesie. Na butelce preparatu powinna być nadrukowana podziałka wyrażona w mililitrach w celu łatwej weryfikacji ilości zużytego oraz pozostałego preparatu. Okres przydatności - 2 lata od daty produkcji.
</t>
  </si>
  <si>
    <t>Rejestracja produktów w zadaniu nr 9 - wyroby medyczne</t>
  </si>
  <si>
    <t>Rejestracja produktów w zadaniu nr 2 - produkty biobójcze</t>
  </si>
  <si>
    <t>Gotowy trójenzymatyczny preparat w postaci piany, przeznaczony do wstępnego nawilżania oraz dezynfekcji zanieczyszczonych narzędzi chirurgicznych na bazie czwartorzędowego węglanu amonowego, niejonowych związków powierzchniowo czynnych oraz glicerolu. Spektrum: B, F (C.albicans), V (HIV, HBV, HCV, Herpes, Vaccinia) do 15 min., Tbc M.terrae do 30 min. chakarkeryzujący się wysoką kompatybilnościa materiałową - umożliwiający przechowywanie narzędzi w postaci zwilżonej przez okres do 72 godzin; opakowanie o poj. 750 ml ze zintegrowanym spryskiwaczem. Rejestracja: wyrób medyczny</t>
  </si>
  <si>
    <t>Gotowy do użycia preparat na bazie min. dwóch alkoholi (bez etanolu) i amfoterycznych związków powierzchniowo czynnych, przeznaczony do szybkiej dezynfekcji powierzchni i sprzętu medycznego; przebadany dodatkowo zgodnie z normą EN 16615:2015;  wymagana pozytywna opinia kliniczna IMiDz lub placówki równoważnej gwarantująca bezpieczeństwo zastosowania na oddziałach pediatrycznych. Spektrum działania: B (łącznie z MRSA i Tbc), F,  V (Rota, Adeno, HIV, HBV, HCV) – do 1 min                                                                                                              
Opakowanie: butelka do 650 ml z rozpylaczem Rejestracja: produkt biobójczy</t>
  </si>
  <si>
    <t>Gotowy do użycia preparat bezalkoholowy w postaci piany do dezynfekcji i mycia powierzchni oraz wyposażenia wrażliwych na alkohole (również inkubatorów); na bazie chlorku didecylodimetyloamoniowego (bez zawartości H2O2); szerokie spektrum biobójcze: B, F (C. albicans), V (HIV, HBV, HCV, Vaccinia, Rota, Herpes), Tbc; opakowanie 750 ml 
Opakowanie: butelka z końcówką spieniającą max. 750 ml Rejestracja: wyrób medyczny</t>
  </si>
  <si>
    <t>W przypadku zad. 5 poz. 18 Zamawiający dopuszcza dostawy produktu posiadajacego termin ważności nie krótszy niż 9 miesięcy (w przypadku wszystkich pozostałych produktów 12 miesięcy - zgodnie z SWZ).</t>
  </si>
  <si>
    <t>ZP/220/53/24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</si>
</sst>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.00\ &quot;zł&quot;"/>
    <numFmt numFmtId="173" formatCode="#,##0.00\ _z_ł"/>
    <numFmt numFmtId="174" formatCode="#,##0\ _z_ł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%"/>
    <numFmt numFmtId="180" formatCode="#,##0.00###;&quot;'($'&quot;#,##0.00###&quot;')'&quot;"/>
    <numFmt numFmtId="181" formatCode="#,##0.00;&quot;'($'&quot;#,##0.00&quot;')'&quot;"/>
    <numFmt numFmtId="182" formatCode="#,##0\ &quot;zł&quot;"/>
    <numFmt numFmtId="183" formatCode="#,##0.00&quot; zł&quot;"/>
    <numFmt numFmtId="184" formatCode="#,##0.00&quot; zł&quot;;[Red]&quot;-&quot;#,##0.00&quot; zł&quot;"/>
    <numFmt numFmtId="185" formatCode="[$-415]d\ mmmm\ yyyy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44" fontId="21" fillId="0" borderId="10" xfId="0" applyNumberFormat="1" applyFont="1" applyBorder="1" applyAlignment="1">
      <alignment horizontal="center" vertical="center"/>
    </xf>
    <xf numFmtId="172" fontId="21" fillId="0" borderId="0" xfId="0" applyNumberFormat="1" applyFont="1" applyFill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2" fillId="0" borderId="0" xfId="0" applyFont="1" applyFill="1" applyAlignment="1">
      <alignment horizontal="center"/>
    </xf>
    <xf numFmtId="172" fontId="21" fillId="0" borderId="1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73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 quotePrefix="1">
      <alignment/>
    </xf>
    <xf numFmtId="4" fontId="0" fillId="0" borderId="0" xfId="0" applyNumberForma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1" fillId="0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1 2" xfId="52"/>
    <cellStyle name="Normalny 2" xfId="53"/>
    <cellStyle name="Normalny 4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4"/>
  <sheetViews>
    <sheetView tabSelected="1" view="pageLayout" workbookViewId="0" topLeftCell="A1">
      <selection activeCell="L256" sqref="A1:L256"/>
    </sheetView>
  </sheetViews>
  <sheetFormatPr defaultColWidth="9.140625" defaultRowHeight="12.75"/>
  <cols>
    <col min="1" max="1" width="2.7109375" style="12" customWidth="1"/>
    <col min="2" max="2" width="3.140625" style="2" customWidth="1"/>
    <col min="3" max="3" width="47.140625" style="12" customWidth="1"/>
    <col min="4" max="4" width="10.28125" style="12" customWidth="1"/>
    <col min="5" max="5" width="9.28125" style="12" bestFit="1" customWidth="1"/>
    <col min="6" max="6" width="11.7109375" style="12" customWidth="1"/>
    <col min="7" max="7" width="10.00390625" style="14" customWidth="1"/>
    <col min="8" max="8" width="11.421875" style="21" customWidth="1"/>
    <col min="9" max="9" width="5.421875" style="14" customWidth="1"/>
    <col min="10" max="10" width="11.00390625" style="14" customWidth="1"/>
    <col min="11" max="11" width="9.8515625" style="21" customWidth="1"/>
    <col min="12" max="12" width="9.421875" style="13" bestFit="1" customWidth="1"/>
    <col min="13" max="14" width="9.28125" style="13" bestFit="1" customWidth="1"/>
    <col min="15" max="19" width="9.140625" style="13" customWidth="1"/>
    <col min="20" max="16384" width="9.140625" style="12" customWidth="1"/>
  </cols>
  <sheetData>
    <row r="2" spans="3:11" s="2" customFormat="1" ht="35.25" customHeight="1">
      <c r="C2" s="15" t="s">
        <v>9</v>
      </c>
      <c r="D2" s="4"/>
      <c r="E2" s="1" t="s">
        <v>37</v>
      </c>
      <c r="F2" s="4"/>
      <c r="G2" s="53" t="s">
        <v>38</v>
      </c>
      <c r="H2" s="53"/>
      <c r="I2" s="53"/>
      <c r="J2" s="53"/>
      <c r="K2" s="53"/>
    </row>
    <row r="3" spans="2:11" ht="26.25" customHeight="1">
      <c r="B3" s="46" t="s">
        <v>156</v>
      </c>
      <c r="C3" s="47"/>
      <c r="D3" s="47"/>
      <c r="E3" s="47"/>
      <c r="F3" s="47"/>
      <c r="G3" s="47"/>
      <c r="H3" s="47"/>
      <c r="I3" s="47"/>
      <c r="J3" s="47"/>
      <c r="K3" s="48"/>
    </row>
    <row r="4" spans="2:11" ht="39" customHeight="1">
      <c r="B4" s="39" t="s">
        <v>5</v>
      </c>
      <c r="C4" s="39" t="s">
        <v>6</v>
      </c>
      <c r="D4" s="39" t="s">
        <v>8</v>
      </c>
      <c r="E4" s="39" t="s">
        <v>2</v>
      </c>
      <c r="F4" s="39" t="s">
        <v>7</v>
      </c>
      <c r="G4" s="39" t="s">
        <v>4</v>
      </c>
      <c r="H4" s="39" t="s">
        <v>146</v>
      </c>
      <c r="I4" s="39" t="s">
        <v>14</v>
      </c>
      <c r="J4" s="39" t="s">
        <v>15</v>
      </c>
      <c r="K4" s="39" t="s">
        <v>0</v>
      </c>
    </row>
    <row r="5" spans="2:11" ht="11.25">
      <c r="B5" s="40" t="s">
        <v>16</v>
      </c>
      <c r="C5" s="40" t="s">
        <v>17</v>
      </c>
      <c r="D5" s="40" t="s">
        <v>18</v>
      </c>
      <c r="E5" s="40" t="s">
        <v>19</v>
      </c>
      <c r="F5" s="40" t="s">
        <v>20</v>
      </c>
      <c r="G5" s="40">
        <v>-6</v>
      </c>
      <c r="H5" s="40">
        <v>-7</v>
      </c>
      <c r="I5" s="40">
        <v>-8</v>
      </c>
      <c r="J5" s="40">
        <v>-9</v>
      </c>
      <c r="K5" s="40">
        <v>-10</v>
      </c>
    </row>
    <row r="6" spans="1:13" ht="159.75" customHeight="1">
      <c r="A6" s="13"/>
      <c r="B6" s="6">
        <v>1</v>
      </c>
      <c r="C6" s="10" t="s">
        <v>62</v>
      </c>
      <c r="D6" s="5"/>
      <c r="E6" s="16">
        <v>130</v>
      </c>
      <c r="F6" s="8" t="s">
        <v>21</v>
      </c>
      <c r="G6" s="22"/>
      <c r="H6" s="22">
        <f>E6*G6</f>
        <v>0</v>
      </c>
      <c r="I6" s="8">
        <v>8</v>
      </c>
      <c r="J6" s="9">
        <f aca="true" t="shared" si="0" ref="J6:K10">G6+G6*8%</f>
        <v>0</v>
      </c>
      <c r="K6" s="17">
        <f t="shared" si="0"/>
        <v>0</v>
      </c>
      <c r="L6" s="1"/>
      <c r="M6" s="23"/>
    </row>
    <row r="7" spans="1:13" ht="97.5" customHeight="1">
      <c r="A7" s="13"/>
      <c r="B7" s="6">
        <v>2</v>
      </c>
      <c r="C7" s="10" t="s">
        <v>127</v>
      </c>
      <c r="D7" s="5"/>
      <c r="E7" s="16">
        <v>30</v>
      </c>
      <c r="F7" s="8" t="s">
        <v>28</v>
      </c>
      <c r="G7" s="22"/>
      <c r="H7" s="22">
        <f>E7*G7</f>
        <v>0</v>
      </c>
      <c r="I7" s="8">
        <v>8</v>
      </c>
      <c r="J7" s="9">
        <f t="shared" si="0"/>
        <v>0</v>
      </c>
      <c r="K7" s="17">
        <f t="shared" si="0"/>
        <v>0</v>
      </c>
      <c r="L7" s="1"/>
      <c r="M7" s="23"/>
    </row>
    <row r="8" spans="1:13" ht="102" customHeight="1">
      <c r="A8" s="13"/>
      <c r="B8" s="6">
        <v>3</v>
      </c>
      <c r="C8" s="10" t="s">
        <v>126</v>
      </c>
      <c r="D8" s="5"/>
      <c r="E8" s="16">
        <v>12</v>
      </c>
      <c r="F8" s="8" t="s">
        <v>21</v>
      </c>
      <c r="G8" s="22"/>
      <c r="H8" s="22">
        <f>E8*G8</f>
        <v>0</v>
      </c>
      <c r="I8" s="8">
        <v>8</v>
      </c>
      <c r="J8" s="9">
        <f t="shared" si="0"/>
        <v>0</v>
      </c>
      <c r="K8" s="17">
        <f t="shared" si="0"/>
        <v>0</v>
      </c>
      <c r="L8" s="1"/>
      <c r="M8" s="23"/>
    </row>
    <row r="9" spans="1:13" ht="90" customHeight="1">
      <c r="A9" s="13"/>
      <c r="B9" s="6">
        <v>4</v>
      </c>
      <c r="C9" s="10" t="s">
        <v>63</v>
      </c>
      <c r="D9" s="5"/>
      <c r="E9" s="16">
        <v>30</v>
      </c>
      <c r="F9" s="8" t="s">
        <v>21</v>
      </c>
      <c r="G9" s="22"/>
      <c r="H9" s="22">
        <f>E9*G9</f>
        <v>0</v>
      </c>
      <c r="I9" s="8">
        <v>8</v>
      </c>
      <c r="J9" s="9">
        <f t="shared" si="0"/>
        <v>0</v>
      </c>
      <c r="K9" s="17">
        <f t="shared" si="0"/>
        <v>0</v>
      </c>
      <c r="L9" s="1"/>
      <c r="M9" s="23"/>
    </row>
    <row r="10" spans="1:13" ht="113.25" customHeight="1">
      <c r="A10" s="13"/>
      <c r="B10" s="6">
        <v>5</v>
      </c>
      <c r="C10" s="10" t="s">
        <v>64</v>
      </c>
      <c r="D10" s="5"/>
      <c r="E10" s="16">
        <v>110</v>
      </c>
      <c r="F10" s="8" t="s">
        <v>21</v>
      </c>
      <c r="G10" s="22"/>
      <c r="H10" s="22">
        <f>E10*G10</f>
        <v>0</v>
      </c>
      <c r="I10" s="8">
        <v>8</v>
      </c>
      <c r="J10" s="9">
        <f t="shared" si="0"/>
        <v>0</v>
      </c>
      <c r="K10" s="17">
        <f t="shared" si="0"/>
        <v>0</v>
      </c>
      <c r="L10" s="1"/>
      <c r="M10" s="23"/>
    </row>
    <row r="11" spans="1:11" ht="18" customHeight="1">
      <c r="A11" s="2"/>
      <c r="B11" s="19"/>
      <c r="C11" s="19"/>
      <c r="D11" s="19"/>
      <c r="E11" s="4"/>
      <c r="F11" s="4"/>
      <c r="G11" s="7" t="s">
        <v>1</v>
      </c>
      <c r="H11" s="11">
        <f>SUM(H6:H10)</f>
        <v>0</v>
      </c>
      <c r="I11" s="11" t="s">
        <v>3</v>
      </c>
      <c r="J11" s="7" t="s">
        <v>3</v>
      </c>
      <c r="K11" s="11">
        <f>SUM(K6:K10)</f>
        <v>0</v>
      </c>
    </row>
    <row r="12" spans="1:11" ht="18" customHeight="1">
      <c r="A12" s="2"/>
      <c r="B12" s="26"/>
      <c r="C12" s="26"/>
      <c r="D12" s="26"/>
      <c r="E12" s="4"/>
      <c r="F12" s="4"/>
      <c r="G12" s="3"/>
      <c r="H12" s="1"/>
      <c r="I12" s="1"/>
      <c r="J12" s="3"/>
      <c r="K12" s="1"/>
    </row>
    <row r="13" spans="1:11" ht="18" customHeight="1">
      <c r="A13" s="2"/>
      <c r="B13" s="26"/>
      <c r="C13" s="26"/>
      <c r="D13" s="26"/>
      <c r="E13" s="4"/>
      <c r="F13" s="4"/>
      <c r="G13" s="3"/>
      <c r="H13" s="1"/>
      <c r="I13" s="1"/>
      <c r="J13" s="3"/>
      <c r="K13" s="1"/>
    </row>
    <row r="14" spans="1:11" ht="35.25" customHeight="1">
      <c r="A14" s="2"/>
      <c r="B14" s="26"/>
      <c r="C14" s="49" t="s">
        <v>128</v>
      </c>
      <c r="D14" s="50"/>
      <c r="E14" s="50"/>
      <c r="F14" s="50"/>
      <c r="G14" s="50"/>
      <c r="H14" s="50"/>
      <c r="I14" s="50"/>
      <c r="J14" s="3"/>
      <c r="K14" s="1"/>
    </row>
    <row r="15" spans="1:11" ht="35.25" customHeight="1">
      <c r="A15" s="2"/>
      <c r="B15" s="26"/>
      <c r="C15" s="37"/>
      <c r="D15" s="38"/>
      <c r="E15" s="38"/>
      <c r="F15" s="38"/>
      <c r="G15" s="38"/>
      <c r="H15" s="38"/>
      <c r="I15" s="38"/>
      <c r="J15" s="3"/>
      <c r="K15" s="1"/>
    </row>
    <row r="16" spans="1:11" ht="35.25" customHeight="1">
      <c r="A16" s="2"/>
      <c r="B16" s="26"/>
      <c r="C16" s="37"/>
      <c r="D16" s="38"/>
      <c r="E16" s="38"/>
      <c r="F16" s="38"/>
      <c r="G16" s="38"/>
      <c r="H16" s="38"/>
      <c r="I16" s="38"/>
      <c r="J16" s="3"/>
      <c r="K16" s="1"/>
    </row>
    <row r="17" spans="1:11" ht="35.25" customHeight="1">
      <c r="A17" s="2"/>
      <c r="B17" s="26"/>
      <c r="C17" s="37"/>
      <c r="D17" s="38"/>
      <c r="E17" s="38"/>
      <c r="F17" s="38"/>
      <c r="G17" s="38"/>
      <c r="H17" s="38"/>
      <c r="I17" s="38"/>
      <c r="J17" s="3"/>
      <c r="K17" s="1"/>
    </row>
    <row r="18" spans="1:11" ht="35.25" customHeight="1">
      <c r="A18" s="2"/>
      <c r="B18" s="26"/>
      <c r="C18" s="37"/>
      <c r="D18" s="38"/>
      <c r="E18" s="38"/>
      <c r="F18" s="38"/>
      <c r="G18" s="38"/>
      <c r="H18" s="38"/>
      <c r="I18" s="38"/>
      <c r="J18" s="3"/>
      <c r="K18" s="1"/>
    </row>
    <row r="19" spans="1:11" ht="18" customHeight="1">
      <c r="A19" s="2"/>
      <c r="B19" s="26"/>
      <c r="C19" s="26"/>
      <c r="D19" s="26"/>
      <c r="E19" s="4"/>
      <c r="F19" s="4"/>
      <c r="G19" s="3"/>
      <c r="H19" s="1"/>
      <c r="I19" s="1"/>
      <c r="J19" s="3"/>
      <c r="K19" s="1"/>
    </row>
    <row r="20" spans="1:11" ht="18" customHeight="1">
      <c r="A20" s="2"/>
      <c r="B20" s="26"/>
      <c r="C20" s="26"/>
      <c r="D20" s="26"/>
      <c r="E20" s="4"/>
      <c r="F20" s="4"/>
      <c r="G20" s="3"/>
      <c r="H20" s="1"/>
      <c r="I20" s="1"/>
      <c r="J20" s="3"/>
      <c r="K20" s="1"/>
    </row>
    <row r="21" spans="3:12" s="2" customFormat="1" ht="39.75" customHeight="1">
      <c r="C21" s="15" t="s">
        <v>10</v>
      </c>
      <c r="D21" s="4"/>
      <c r="E21" s="1" t="s">
        <v>37</v>
      </c>
      <c r="F21" s="4"/>
      <c r="G21" s="54" t="s">
        <v>38</v>
      </c>
      <c r="H21" s="53"/>
      <c r="I21" s="53"/>
      <c r="J21" s="53"/>
      <c r="K21" s="53"/>
      <c r="L21" s="53"/>
    </row>
    <row r="22" spans="2:11" ht="25.5" customHeight="1">
      <c r="B22" s="46" t="s">
        <v>57</v>
      </c>
      <c r="C22" s="47"/>
      <c r="D22" s="47"/>
      <c r="E22" s="47"/>
      <c r="F22" s="47"/>
      <c r="G22" s="47"/>
      <c r="H22" s="47"/>
      <c r="I22" s="47"/>
      <c r="J22" s="47"/>
      <c r="K22" s="48"/>
    </row>
    <row r="23" spans="2:11" ht="39" customHeight="1">
      <c r="B23" s="39" t="s">
        <v>5</v>
      </c>
      <c r="C23" s="39" t="s">
        <v>6</v>
      </c>
      <c r="D23" s="39" t="s">
        <v>8</v>
      </c>
      <c r="E23" s="39" t="s">
        <v>2</v>
      </c>
      <c r="F23" s="39" t="s">
        <v>7</v>
      </c>
      <c r="G23" s="39" t="s">
        <v>4</v>
      </c>
      <c r="H23" s="39" t="s">
        <v>146</v>
      </c>
      <c r="I23" s="39" t="s">
        <v>14</v>
      </c>
      <c r="J23" s="39" t="s">
        <v>15</v>
      </c>
      <c r="K23" s="39" t="s">
        <v>0</v>
      </c>
    </row>
    <row r="24" spans="2:11" ht="11.25">
      <c r="B24" s="40" t="s">
        <v>16</v>
      </c>
      <c r="C24" s="40" t="s">
        <v>17</v>
      </c>
      <c r="D24" s="40" t="s">
        <v>18</v>
      </c>
      <c r="E24" s="40" t="s">
        <v>19</v>
      </c>
      <c r="F24" s="40" t="s">
        <v>20</v>
      </c>
      <c r="G24" s="40">
        <v>-6</v>
      </c>
      <c r="H24" s="40">
        <v>-7</v>
      </c>
      <c r="I24" s="40">
        <v>-8</v>
      </c>
      <c r="J24" s="40">
        <v>-9</v>
      </c>
      <c r="K24" s="40">
        <v>-10</v>
      </c>
    </row>
    <row r="25" spans="2:13" ht="167.25" customHeight="1">
      <c r="B25" s="6">
        <v>1</v>
      </c>
      <c r="C25" s="10" t="s">
        <v>147</v>
      </c>
      <c r="D25" s="5"/>
      <c r="E25" s="16">
        <v>400</v>
      </c>
      <c r="F25" s="8" t="s">
        <v>24</v>
      </c>
      <c r="G25" s="22"/>
      <c r="H25" s="22">
        <f>E25*G25</f>
        <v>0</v>
      </c>
      <c r="I25" s="8">
        <v>8</v>
      </c>
      <c r="J25" s="9">
        <f aca="true" t="shared" si="1" ref="J25:K27">G25+G25*8%</f>
        <v>0</v>
      </c>
      <c r="K25" s="17">
        <f t="shared" si="1"/>
        <v>0</v>
      </c>
      <c r="M25" s="24"/>
    </row>
    <row r="26" spans="1:13" ht="169.5" customHeight="1">
      <c r="A26" s="13"/>
      <c r="B26" s="6">
        <v>2</v>
      </c>
      <c r="C26" s="10" t="s">
        <v>149</v>
      </c>
      <c r="D26" s="5"/>
      <c r="E26" s="16">
        <v>100</v>
      </c>
      <c r="F26" s="8" t="s">
        <v>24</v>
      </c>
      <c r="G26" s="22"/>
      <c r="H26" s="22">
        <f>E26*G26</f>
        <v>0</v>
      </c>
      <c r="I26" s="8">
        <v>8</v>
      </c>
      <c r="J26" s="9">
        <f t="shared" si="1"/>
        <v>0</v>
      </c>
      <c r="K26" s="17">
        <f t="shared" si="1"/>
        <v>0</v>
      </c>
      <c r="L26" s="1"/>
      <c r="M26" s="24"/>
    </row>
    <row r="27" spans="1:13" ht="175.5" customHeight="1">
      <c r="A27" s="13"/>
      <c r="B27" s="6">
        <v>3</v>
      </c>
      <c r="C27" s="10" t="s">
        <v>148</v>
      </c>
      <c r="D27" s="5"/>
      <c r="E27" s="16">
        <v>450</v>
      </c>
      <c r="F27" s="8" t="s">
        <v>24</v>
      </c>
      <c r="G27" s="22"/>
      <c r="H27" s="22">
        <f>E27*G27</f>
        <v>0</v>
      </c>
      <c r="I27" s="8">
        <v>8</v>
      </c>
      <c r="J27" s="9">
        <f t="shared" si="1"/>
        <v>0</v>
      </c>
      <c r="K27" s="17">
        <f t="shared" si="1"/>
        <v>0</v>
      </c>
      <c r="L27" s="1"/>
      <c r="M27" s="24"/>
    </row>
    <row r="28" spans="1:11" ht="18" customHeight="1">
      <c r="A28" s="2"/>
      <c r="B28" s="19"/>
      <c r="C28" s="19"/>
      <c r="D28" s="19"/>
      <c r="E28" s="4"/>
      <c r="F28" s="4"/>
      <c r="G28" s="7" t="s">
        <v>1</v>
      </c>
      <c r="H28" s="11">
        <f>SUM(H25:H27)</f>
        <v>0</v>
      </c>
      <c r="I28" s="11" t="s">
        <v>3</v>
      </c>
      <c r="J28" s="7" t="s">
        <v>3</v>
      </c>
      <c r="K28" s="11">
        <f>SUM(K25:K27)</f>
        <v>0</v>
      </c>
    </row>
    <row r="30" spans="2:19" s="34" customFormat="1" ht="12.75">
      <c r="B30" s="30"/>
      <c r="C30" s="51" t="s">
        <v>151</v>
      </c>
      <c r="D30" s="52"/>
      <c r="E30" s="52"/>
      <c r="F30" s="52"/>
      <c r="G30" s="52"/>
      <c r="H30" s="52"/>
      <c r="I30" s="52"/>
      <c r="J30" s="52"/>
      <c r="K30" s="21"/>
      <c r="L30" s="31"/>
      <c r="M30" s="31"/>
      <c r="N30" s="31"/>
      <c r="O30" s="31"/>
      <c r="P30" s="31"/>
      <c r="Q30" s="31"/>
      <c r="R30" s="31"/>
      <c r="S30" s="31"/>
    </row>
    <row r="31" spans="2:19" s="34" customFormat="1" ht="12.75">
      <c r="B31" s="30"/>
      <c r="C31" s="35"/>
      <c r="D31" s="36"/>
      <c r="E31" s="36"/>
      <c r="F31" s="36"/>
      <c r="G31" s="36"/>
      <c r="H31" s="36"/>
      <c r="I31" s="36"/>
      <c r="J31" s="36"/>
      <c r="K31" s="21"/>
      <c r="L31" s="31"/>
      <c r="M31" s="31"/>
      <c r="N31" s="31"/>
      <c r="O31" s="31"/>
      <c r="P31" s="31"/>
      <c r="Q31" s="31"/>
      <c r="R31" s="31"/>
      <c r="S31" s="31"/>
    </row>
    <row r="32" spans="2:19" s="34" customFormat="1" ht="12.75">
      <c r="B32" s="30"/>
      <c r="C32" s="35"/>
      <c r="D32" s="36"/>
      <c r="E32" s="36"/>
      <c r="F32" s="36"/>
      <c r="G32" s="36"/>
      <c r="H32" s="36"/>
      <c r="I32" s="36"/>
      <c r="J32" s="36"/>
      <c r="K32" s="21"/>
      <c r="L32" s="31"/>
      <c r="M32" s="31"/>
      <c r="N32" s="31"/>
      <c r="O32" s="31"/>
      <c r="P32" s="31"/>
      <c r="Q32" s="31"/>
      <c r="R32" s="31"/>
      <c r="S32" s="31"/>
    </row>
    <row r="33" spans="2:19" s="34" customFormat="1" ht="12.75">
      <c r="B33" s="30"/>
      <c r="C33" s="35"/>
      <c r="D33" s="36"/>
      <c r="E33" s="36"/>
      <c r="F33" s="36"/>
      <c r="G33" s="36"/>
      <c r="H33" s="36"/>
      <c r="I33" s="36"/>
      <c r="J33" s="36"/>
      <c r="K33" s="21"/>
      <c r="L33" s="31"/>
      <c r="M33" s="31"/>
      <c r="N33" s="31"/>
      <c r="O33" s="31"/>
      <c r="P33" s="31"/>
      <c r="Q33" s="31"/>
      <c r="R33" s="31"/>
      <c r="S33" s="31"/>
    </row>
    <row r="34" spans="2:19" s="34" customFormat="1" ht="12.75">
      <c r="B34" s="30"/>
      <c r="C34" s="35"/>
      <c r="D34" s="36"/>
      <c r="E34" s="36"/>
      <c r="F34" s="36"/>
      <c r="G34" s="36"/>
      <c r="H34" s="36"/>
      <c r="I34" s="36"/>
      <c r="J34" s="36"/>
      <c r="K34" s="21"/>
      <c r="L34" s="31"/>
      <c r="M34" s="31"/>
      <c r="N34" s="31"/>
      <c r="O34" s="31"/>
      <c r="P34" s="31"/>
      <c r="Q34" s="31"/>
      <c r="R34" s="31"/>
      <c r="S34" s="31"/>
    </row>
    <row r="35" spans="2:19" s="34" customFormat="1" ht="12.75">
      <c r="B35" s="30"/>
      <c r="C35" s="35"/>
      <c r="D35" s="36"/>
      <c r="E35" s="36"/>
      <c r="F35" s="36"/>
      <c r="G35" s="36"/>
      <c r="H35" s="36"/>
      <c r="I35" s="36"/>
      <c r="J35" s="36"/>
      <c r="K35" s="21"/>
      <c r="L35" s="31"/>
      <c r="M35" s="31"/>
      <c r="N35" s="31"/>
      <c r="O35" s="31"/>
      <c r="P35" s="31"/>
      <c r="Q35" s="31"/>
      <c r="R35" s="31"/>
      <c r="S35" s="31"/>
    </row>
    <row r="36" spans="2:19" s="34" customFormat="1" ht="12.75">
      <c r="B36" s="30"/>
      <c r="C36" s="35"/>
      <c r="D36" s="36"/>
      <c r="E36" s="36"/>
      <c r="F36" s="36"/>
      <c r="G36" s="36"/>
      <c r="H36" s="36"/>
      <c r="I36" s="36"/>
      <c r="J36" s="36"/>
      <c r="K36" s="21"/>
      <c r="L36" s="31"/>
      <c r="M36" s="31"/>
      <c r="N36" s="31"/>
      <c r="O36" s="31"/>
      <c r="P36" s="31"/>
      <c r="Q36" s="31"/>
      <c r="R36" s="31"/>
      <c r="S36" s="31"/>
    </row>
    <row r="37" spans="2:19" s="34" customFormat="1" ht="12.75">
      <c r="B37" s="30"/>
      <c r="C37" s="35"/>
      <c r="D37" s="36"/>
      <c r="E37" s="36"/>
      <c r="F37" s="36"/>
      <c r="G37" s="36"/>
      <c r="H37" s="36"/>
      <c r="I37" s="36"/>
      <c r="J37" s="36"/>
      <c r="K37" s="21"/>
      <c r="L37" s="31"/>
      <c r="M37" s="31"/>
      <c r="N37" s="31"/>
      <c r="O37" s="31"/>
      <c r="P37" s="31"/>
      <c r="Q37" s="31"/>
      <c r="R37" s="31"/>
      <c r="S37" s="31"/>
    </row>
    <row r="38" spans="2:19" s="34" customFormat="1" ht="12.75">
      <c r="B38" s="30"/>
      <c r="C38" s="35"/>
      <c r="D38" s="36"/>
      <c r="E38" s="36"/>
      <c r="F38" s="36"/>
      <c r="G38" s="36"/>
      <c r="H38" s="36"/>
      <c r="I38" s="36"/>
      <c r="J38" s="36"/>
      <c r="K38" s="21"/>
      <c r="L38" s="31"/>
      <c r="M38" s="31"/>
      <c r="N38" s="31"/>
      <c r="O38" s="31"/>
      <c r="P38" s="31"/>
      <c r="Q38" s="31"/>
      <c r="R38" s="31"/>
      <c r="S38" s="31"/>
    </row>
    <row r="39" spans="2:19" s="34" customFormat="1" ht="12.75">
      <c r="B39" s="30"/>
      <c r="C39" s="35"/>
      <c r="D39" s="36"/>
      <c r="E39" s="36"/>
      <c r="F39" s="36"/>
      <c r="G39" s="36"/>
      <c r="H39" s="36"/>
      <c r="I39" s="36"/>
      <c r="J39" s="36"/>
      <c r="K39" s="21"/>
      <c r="L39" s="31"/>
      <c r="M39" s="31"/>
      <c r="N39" s="31"/>
      <c r="O39" s="31"/>
      <c r="P39" s="31"/>
      <c r="Q39" s="31"/>
      <c r="R39" s="31"/>
      <c r="S39" s="31"/>
    </row>
    <row r="40" spans="2:19" s="34" customFormat="1" ht="12.75">
      <c r="B40" s="30"/>
      <c r="C40" s="35"/>
      <c r="D40" s="36"/>
      <c r="E40" s="36"/>
      <c r="F40" s="36"/>
      <c r="G40" s="36"/>
      <c r="H40" s="36"/>
      <c r="I40" s="36"/>
      <c r="J40" s="36"/>
      <c r="K40" s="21"/>
      <c r="L40" s="31"/>
      <c r="M40" s="31"/>
      <c r="N40" s="31"/>
      <c r="O40" s="31"/>
      <c r="P40" s="31"/>
      <c r="Q40" s="31"/>
      <c r="R40" s="31"/>
      <c r="S40" s="31"/>
    </row>
    <row r="41" spans="2:19" s="34" customFormat="1" ht="12.75">
      <c r="B41" s="30"/>
      <c r="C41" s="35"/>
      <c r="D41" s="36"/>
      <c r="E41" s="36"/>
      <c r="F41" s="36"/>
      <c r="G41" s="36"/>
      <c r="H41" s="36"/>
      <c r="I41" s="36"/>
      <c r="J41" s="36"/>
      <c r="K41" s="21"/>
      <c r="L41" s="31"/>
      <c r="M41" s="31"/>
      <c r="N41" s="31"/>
      <c r="O41" s="31"/>
      <c r="P41" s="31"/>
      <c r="Q41" s="31"/>
      <c r="R41" s="31"/>
      <c r="S41" s="31"/>
    </row>
    <row r="42" spans="2:19" s="34" customFormat="1" ht="12.75">
      <c r="B42" s="30"/>
      <c r="C42" s="35"/>
      <c r="D42" s="36"/>
      <c r="E42" s="36"/>
      <c r="F42" s="36"/>
      <c r="G42" s="36"/>
      <c r="H42" s="36"/>
      <c r="I42" s="36"/>
      <c r="J42" s="36"/>
      <c r="K42" s="21"/>
      <c r="L42" s="31"/>
      <c r="M42" s="31"/>
      <c r="N42" s="31"/>
      <c r="O42" s="31"/>
      <c r="P42" s="31"/>
      <c r="Q42" s="31"/>
      <c r="R42" s="31"/>
      <c r="S42" s="31"/>
    </row>
    <row r="43" spans="2:19" s="34" customFormat="1" ht="12.75">
      <c r="B43" s="30"/>
      <c r="C43" s="35"/>
      <c r="D43" s="36"/>
      <c r="E43" s="36"/>
      <c r="F43" s="36"/>
      <c r="G43" s="36"/>
      <c r="H43" s="36"/>
      <c r="I43" s="36"/>
      <c r="J43" s="36"/>
      <c r="K43" s="21"/>
      <c r="L43" s="31"/>
      <c r="M43" s="31"/>
      <c r="N43" s="31"/>
      <c r="O43" s="31"/>
      <c r="P43" s="31"/>
      <c r="Q43" s="31"/>
      <c r="R43" s="31"/>
      <c r="S43" s="31"/>
    </row>
    <row r="44" spans="2:19" s="34" customFormat="1" ht="12.75">
      <c r="B44" s="30"/>
      <c r="C44" s="35"/>
      <c r="D44" s="36"/>
      <c r="E44" s="36"/>
      <c r="F44" s="36"/>
      <c r="G44" s="36"/>
      <c r="H44" s="36"/>
      <c r="I44" s="36"/>
      <c r="J44" s="36"/>
      <c r="K44" s="21"/>
      <c r="L44" s="31"/>
      <c r="M44" s="31"/>
      <c r="N44" s="31"/>
      <c r="O44" s="31"/>
      <c r="P44" s="31"/>
      <c r="Q44" s="31"/>
      <c r="R44" s="31"/>
      <c r="S44" s="31"/>
    </row>
    <row r="45" spans="2:19" s="34" customFormat="1" ht="12.75">
      <c r="B45" s="30"/>
      <c r="C45" s="35"/>
      <c r="D45" s="36"/>
      <c r="E45" s="36"/>
      <c r="F45" s="36"/>
      <c r="G45" s="36"/>
      <c r="H45" s="36"/>
      <c r="I45" s="36"/>
      <c r="J45" s="36"/>
      <c r="K45" s="21"/>
      <c r="L45" s="31"/>
      <c r="M45" s="31"/>
      <c r="N45" s="31"/>
      <c r="O45" s="31"/>
      <c r="P45" s="31"/>
      <c r="Q45" s="31"/>
      <c r="R45" s="31"/>
      <c r="S45" s="31"/>
    </row>
    <row r="46" spans="2:19" s="34" customFormat="1" ht="12.75">
      <c r="B46" s="30"/>
      <c r="C46" s="35"/>
      <c r="D46" s="36"/>
      <c r="E46" s="36"/>
      <c r="F46" s="36"/>
      <c r="G46" s="36"/>
      <c r="H46" s="36"/>
      <c r="I46" s="36"/>
      <c r="J46" s="36"/>
      <c r="K46" s="21"/>
      <c r="L46" s="31"/>
      <c r="M46" s="31"/>
      <c r="N46" s="31"/>
      <c r="O46" s="31"/>
      <c r="P46" s="31"/>
      <c r="Q46" s="31"/>
      <c r="R46" s="31"/>
      <c r="S46" s="31"/>
    </row>
    <row r="47" spans="2:19" s="34" customFormat="1" ht="12.75">
      <c r="B47" s="30"/>
      <c r="C47" s="35"/>
      <c r="D47" s="36"/>
      <c r="E47" s="36"/>
      <c r="F47" s="36"/>
      <c r="G47" s="36"/>
      <c r="H47" s="36"/>
      <c r="I47" s="36"/>
      <c r="J47" s="36"/>
      <c r="K47" s="21"/>
      <c r="L47" s="31"/>
      <c r="M47" s="31"/>
      <c r="N47" s="31"/>
      <c r="O47" s="31"/>
      <c r="P47" s="31"/>
      <c r="Q47" s="31"/>
      <c r="R47" s="31"/>
      <c r="S47" s="31"/>
    </row>
    <row r="48" spans="2:19" s="34" customFormat="1" ht="12.75">
      <c r="B48" s="30"/>
      <c r="C48" s="35"/>
      <c r="D48" s="36"/>
      <c r="E48" s="36"/>
      <c r="F48" s="36"/>
      <c r="G48" s="36"/>
      <c r="H48" s="36"/>
      <c r="I48" s="36"/>
      <c r="J48" s="36"/>
      <c r="K48" s="21"/>
      <c r="L48" s="31"/>
      <c r="M48" s="31"/>
      <c r="N48" s="31"/>
      <c r="O48" s="31"/>
      <c r="P48" s="31"/>
      <c r="Q48" s="31"/>
      <c r="R48" s="31"/>
      <c r="S48" s="31"/>
    </row>
    <row r="51" spans="1:12" ht="11.25" customHeight="1">
      <c r="A51" s="2"/>
      <c r="B51" s="3"/>
      <c r="C51" s="3"/>
      <c r="D51" s="3"/>
      <c r="E51" s="4"/>
      <c r="F51" s="4"/>
      <c r="G51" s="3"/>
      <c r="H51" s="1"/>
      <c r="I51" s="1"/>
      <c r="J51" s="3"/>
      <c r="K51" s="1"/>
      <c r="L51" s="2"/>
    </row>
    <row r="52" spans="3:12" s="2" customFormat="1" ht="43.5" customHeight="1">
      <c r="C52" s="15" t="s">
        <v>11</v>
      </c>
      <c r="D52" s="4"/>
      <c r="E52" s="1" t="s">
        <v>37</v>
      </c>
      <c r="F52" s="4"/>
      <c r="G52" s="54" t="s">
        <v>38</v>
      </c>
      <c r="H52" s="53"/>
      <c r="I52" s="53"/>
      <c r="J52" s="53"/>
      <c r="K52" s="53"/>
      <c r="L52" s="53"/>
    </row>
    <row r="53" spans="2:11" ht="26.25" customHeight="1">
      <c r="B53" s="46" t="s">
        <v>41</v>
      </c>
      <c r="C53" s="47"/>
      <c r="D53" s="47"/>
      <c r="E53" s="47"/>
      <c r="F53" s="47"/>
      <c r="G53" s="47"/>
      <c r="H53" s="47"/>
      <c r="I53" s="47"/>
      <c r="J53" s="47"/>
      <c r="K53" s="48"/>
    </row>
    <row r="54" spans="2:11" ht="39" customHeight="1">
      <c r="B54" s="39" t="s">
        <v>5</v>
      </c>
      <c r="C54" s="39" t="s">
        <v>6</v>
      </c>
      <c r="D54" s="39" t="s">
        <v>8</v>
      </c>
      <c r="E54" s="39" t="s">
        <v>2</v>
      </c>
      <c r="F54" s="39" t="s">
        <v>7</v>
      </c>
      <c r="G54" s="39" t="s">
        <v>4</v>
      </c>
      <c r="H54" s="39" t="s">
        <v>146</v>
      </c>
      <c r="I54" s="39" t="s">
        <v>14</v>
      </c>
      <c r="J54" s="39" t="s">
        <v>15</v>
      </c>
      <c r="K54" s="39" t="s">
        <v>0</v>
      </c>
    </row>
    <row r="55" spans="2:11" ht="11.25">
      <c r="B55" s="40" t="s">
        <v>16</v>
      </c>
      <c r="C55" s="40" t="s">
        <v>17</v>
      </c>
      <c r="D55" s="40" t="s">
        <v>18</v>
      </c>
      <c r="E55" s="40" t="s">
        <v>19</v>
      </c>
      <c r="F55" s="40" t="s">
        <v>20</v>
      </c>
      <c r="G55" s="40">
        <v>-6</v>
      </c>
      <c r="H55" s="40">
        <v>-7</v>
      </c>
      <c r="I55" s="40">
        <v>-8</v>
      </c>
      <c r="J55" s="40">
        <v>-9</v>
      </c>
      <c r="K55" s="40">
        <v>-10</v>
      </c>
    </row>
    <row r="56" spans="2:11" ht="145.5" customHeight="1">
      <c r="B56" s="6">
        <v>1</v>
      </c>
      <c r="C56" s="10" t="s">
        <v>58</v>
      </c>
      <c r="D56" s="5"/>
      <c r="E56" s="16">
        <v>320</v>
      </c>
      <c r="F56" s="8" t="s">
        <v>22</v>
      </c>
      <c r="G56" s="22"/>
      <c r="H56" s="22">
        <f aca="true" t="shared" si="2" ref="H56:H62">E56*G56</f>
        <v>0</v>
      </c>
      <c r="I56" s="8">
        <v>8</v>
      </c>
      <c r="J56" s="9">
        <f>G56+G56*8%</f>
        <v>0</v>
      </c>
      <c r="K56" s="17">
        <f>H56+H56*8%</f>
        <v>0</v>
      </c>
    </row>
    <row r="57" spans="2:11" ht="71.25" customHeight="1">
      <c r="B57" s="6">
        <v>2</v>
      </c>
      <c r="C57" s="62" t="s">
        <v>42</v>
      </c>
      <c r="D57" s="5"/>
      <c r="E57" s="16">
        <v>150</v>
      </c>
      <c r="F57" s="8" t="s">
        <v>75</v>
      </c>
      <c r="G57" s="22"/>
      <c r="H57" s="22">
        <f t="shared" si="2"/>
        <v>0</v>
      </c>
      <c r="I57" s="8">
        <v>8</v>
      </c>
      <c r="J57" s="9">
        <f aca="true" t="shared" si="3" ref="J57:J62">G57+G57*8%</f>
        <v>0</v>
      </c>
      <c r="K57" s="17">
        <f aca="true" t="shared" si="4" ref="K57:K62">H57+H57*8%</f>
        <v>0</v>
      </c>
    </row>
    <row r="58" spans="2:11" ht="71.25" customHeight="1">
      <c r="B58" s="6">
        <v>3</v>
      </c>
      <c r="C58" s="63"/>
      <c r="D58" s="5"/>
      <c r="E58" s="16">
        <v>10</v>
      </c>
      <c r="F58" s="8" t="s">
        <v>23</v>
      </c>
      <c r="G58" s="22"/>
      <c r="H58" s="22">
        <f t="shared" si="2"/>
        <v>0</v>
      </c>
      <c r="I58" s="8">
        <v>8</v>
      </c>
      <c r="J58" s="9">
        <f t="shared" si="3"/>
        <v>0</v>
      </c>
      <c r="K58" s="17">
        <f t="shared" si="4"/>
        <v>0</v>
      </c>
    </row>
    <row r="59" spans="2:13" ht="129.75" customHeight="1">
      <c r="B59" s="6">
        <v>4</v>
      </c>
      <c r="C59" s="10" t="s">
        <v>65</v>
      </c>
      <c r="D59" s="5"/>
      <c r="E59" s="16">
        <v>220</v>
      </c>
      <c r="F59" s="8" t="s">
        <v>66</v>
      </c>
      <c r="G59" s="22"/>
      <c r="H59" s="22">
        <f t="shared" si="2"/>
        <v>0</v>
      </c>
      <c r="I59" s="8">
        <v>8</v>
      </c>
      <c r="J59" s="9">
        <f t="shared" si="3"/>
        <v>0</v>
      </c>
      <c r="K59" s="17">
        <f t="shared" si="4"/>
        <v>0</v>
      </c>
      <c r="M59" s="24"/>
    </row>
    <row r="60" spans="2:11" ht="280.5" customHeight="1">
      <c r="B60" s="6">
        <v>5</v>
      </c>
      <c r="C60" s="10" t="s">
        <v>129</v>
      </c>
      <c r="D60" s="5"/>
      <c r="E60" s="16">
        <v>500</v>
      </c>
      <c r="F60" s="8" t="s">
        <v>67</v>
      </c>
      <c r="G60" s="22"/>
      <c r="H60" s="22">
        <f t="shared" si="2"/>
        <v>0</v>
      </c>
      <c r="I60" s="8">
        <v>8</v>
      </c>
      <c r="J60" s="9">
        <f t="shared" si="3"/>
        <v>0</v>
      </c>
      <c r="K60" s="17">
        <f t="shared" si="4"/>
        <v>0</v>
      </c>
    </row>
    <row r="61" spans="1:13" ht="293.25" customHeight="1">
      <c r="A61" s="13"/>
      <c r="B61" s="6">
        <v>6</v>
      </c>
      <c r="C61" s="10" t="s">
        <v>129</v>
      </c>
      <c r="D61" s="5"/>
      <c r="E61" s="16">
        <v>300</v>
      </c>
      <c r="F61" s="8" t="s">
        <v>61</v>
      </c>
      <c r="G61" s="22"/>
      <c r="H61" s="22">
        <f t="shared" si="2"/>
        <v>0</v>
      </c>
      <c r="I61" s="8">
        <v>8</v>
      </c>
      <c r="J61" s="9">
        <f t="shared" si="3"/>
        <v>0</v>
      </c>
      <c r="K61" s="17">
        <f t="shared" si="4"/>
        <v>0</v>
      </c>
      <c r="L61" s="1"/>
      <c r="M61" s="18"/>
    </row>
    <row r="62" spans="1:13" ht="126.75" customHeight="1">
      <c r="A62" s="13"/>
      <c r="B62" s="6">
        <v>7</v>
      </c>
      <c r="C62" s="10" t="s">
        <v>152</v>
      </c>
      <c r="D62" s="5"/>
      <c r="E62" s="16">
        <v>200</v>
      </c>
      <c r="F62" s="8" t="s">
        <v>30</v>
      </c>
      <c r="G62" s="22"/>
      <c r="H62" s="22">
        <f t="shared" si="2"/>
        <v>0</v>
      </c>
      <c r="I62" s="8">
        <v>8</v>
      </c>
      <c r="J62" s="9">
        <f t="shared" si="3"/>
        <v>0</v>
      </c>
      <c r="K62" s="17">
        <f t="shared" si="4"/>
        <v>0</v>
      </c>
      <c r="L62" s="1"/>
      <c r="M62" s="18"/>
    </row>
    <row r="63" spans="1:11" ht="18" customHeight="1">
      <c r="A63" s="2"/>
      <c r="B63" s="3"/>
      <c r="C63" s="3"/>
      <c r="D63" s="3"/>
      <c r="E63" s="4"/>
      <c r="F63" s="4"/>
      <c r="G63" s="7" t="s">
        <v>1</v>
      </c>
      <c r="H63" s="11">
        <f>SUM(H56:H62)</f>
        <v>0</v>
      </c>
      <c r="I63" s="11" t="s">
        <v>3</v>
      </c>
      <c r="J63" s="7" t="s">
        <v>3</v>
      </c>
      <c r="K63" s="11">
        <f>SUM(K56:K62)</f>
        <v>0</v>
      </c>
    </row>
    <row r="68" spans="3:11" s="2" customFormat="1" ht="39.75" customHeight="1">
      <c r="C68" s="15" t="s">
        <v>12</v>
      </c>
      <c r="D68" s="4"/>
      <c r="E68" s="1" t="s">
        <v>37</v>
      </c>
      <c r="F68" s="4"/>
      <c r="G68" s="53" t="s">
        <v>38</v>
      </c>
      <c r="H68" s="53"/>
      <c r="I68" s="53"/>
      <c r="J68" s="53"/>
      <c r="K68" s="53"/>
    </row>
    <row r="69" spans="2:11" ht="24.75" customHeight="1">
      <c r="B69" s="46" t="s">
        <v>43</v>
      </c>
      <c r="C69" s="47"/>
      <c r="D69" s="47"/>
      <c r="E69" s="47"/>
      <c r="F69" s="47"/>
      <c r="G69" s="47"/>
      <c r="H69" s="47"/>
      <c r="I69" s="47"/>
      <c r="J69" s="47"/>
      <c r="K69" s="48"/>
    </row>
    <row r="70" spans="2:11" ht="39" customHeight="1">
      <c r="B70" s="39" t="s">
        <v>5</v>
      </c>
      <c r="C70" s="39" t="s">
        <v>6</v>
      </c>
      <c r="D70" s="39" t="s">
        <v>8</v>
      </c>
      <c r="E70" s="39" t="s">
        <v>2</v>
      </c>
      <c r="F70" s="39" t="s">
        <v>7</v>
      </c>
      <c r="G70" s="39" t="s">
        <v>4</v>
      </c>
      <c r="H70" s="39" t="s">
        <v>146</v>
      </c>
      <c r="I70" s="39" t="s">
        <v>14</v>
      </c>
      <c r="J70" s="39" t="s">
        <v>15</v>
      </c>
      <c r="K70" s="39" t="s">
        <v>0</v>
      </c>
    </row>
    <row r="71" spans="2:11" ht="11.25">
      <c r="B71" s="40" t="s">
        <v>16</v>
      </c>
      <c r="C71" s="40" t="s">
        <v>17</v>
      </c>
      <c r="D71" s="40" t="s">
        <v>18</v>
      </c>
      <c r="E71" s="40" t="s">
        <v>19</v>
      </c>
      <c r="F71" s="40" t="s">
        <v>20</v>
      </c>
      <c r="G71" s="40">
        <v>-6</v>
      </c>
      <c r="H71" s="40">
        <v>-7</v>
      </c>
      <c r="I71" s="40">
        <v>-8</v>
      </c>
      <c r="J71" s="40">
        <v>-9</v>
      </c>
      <c r="K71" s="40">
        <v>-10</v>
      </c>
    </row>
    <row r="72" spans="2:13" ht="128.25" customHeight="1">
      <c r="B72" s="6">
        <v>1</v>
      </c>
      <c r="C72" s="10" t="s">
        <v>153</v>
      </c>
      <c r="D72" s="5"/>
      <c r="E72" s="16">
        <v>10000</v>
      </c>
      <c r="F72" s="8" t="s">
        <v>29</v>
      </c>
      <c r="G72" s="22"/>
      <c r="H72" s="22">
        <f>E72*G72</f>
        <v>0</v>
      </c>
      <c r="I72" s="8">
        <v>8</v>
      </c>
      <c r="J72" s="9">
        <f aca="true" t="shared" si="5" ref="J72:K76">G72+G72*8%</f>
        <v>0</v>
      </c>
      <c r="K72" s="17">
        <f t="shared" si="5"/>
        <v>0</v>
      </c>
      <c r="M72" s="25"/>
    </row>
    <row r="73" spans="2:13" ht="97.5" customHeight="1">
      <c r="B73" s="6">
        <v>2</v>
      </c>
      <c r="C73" s="10" t="s">
        <v>154</v>
      </c>
      <c r="D73" s="5"/>
      <c r="E73" s="16">
        <v>4200</v>
      </c>
      <c r="F73" s="8" t="s">
        <v>30</v>
      </c>
      <c r="G73" s="22"/>
      <c r="H73" s="22">
        <f>E73*G73</f>
        <v>0</v>
      </c>
      <c r="I73" s="8">
        <v>8</v>
      </c>
      <c r="J73" s="9">
        <f t="shared" si="5"/>
        <v>0</v>
      </c>
      <c r="K73" s="17">
        <f t="shared" si="5"/>
        <v>0</v>
      </c>
      <c r="M73" s="25"/>
    </row>
    <row r="74" spans="2:13" ht="165" customHeight="1">
      <c r="B74" s="6">
        <v>3</v>
      </c>
      <c r="C74" s="10" t="s">
        <v>44</v>
      </c>
      <c r="D74" s="5"/>
      <c r="E74" s="16">
        <v>200</v>
      </c>
      <c r="F74" s="8" t="s">
        <v>31</v>
      </c>
      <c r="G74" s="22"/>
      <c r="H74" s="22">
        <f>E74*G74</f>
        <v>0</v>
      </c>
      <c r="I74" s="8">
        <v>8</v>
      </c>
      <c r="J74" s="9">
        <f t="shared" si="5"/>
        <v>0</v>
      </c>
      <c r="K74" s="17">
        <f t="shared" si="5"/>
        <v>0</v>
      </c>
      <c r="M74" s="25"/>
    </row>
    <row r="75" spans="2:13" ht="162" customHeight="1">
      <c r="B75" s="6">
        <v>4</v>
      </c>
      <c r="C75" s="10" t="s">
        <v>45</v>
      </c>
      <c r="D75" s="5"/>
      <c r="E75" s="16">
        <v>100</v>
      </c>
      <c r="F75" s="8" t="s">
        <v>22</v>
      </c>
      <c r="G75" s="22"/>
      <c r="H75" s="22">
        <f>E75*G75</f>
        <v>0</v>
      </c>
      <c r="I75" s="8">
        <v>8</v>
      </c>
      <c r="J75" s="9">
        <f t="shared" si="5"/>
        <v>0</v>
      </c>
      <c r="K75" s="17">
        <f t="shared" si="5"/>
        <v>0</v>
      </c>
      <c r="M75" s="25"/>
    </row>
    <row r="76" spans="2:11" ht="93.75" customHeight="1">
      <c r="B76" s="6">
        <v>5</v>
      </c>
      <c r="C76" s="10" t="s">
        <v>46</v>
      </c>
      <c r="D76" s="5"/>
      <c r="E76" s="16">
        <v>40</v>
      </c>
      <c r="F76" s="8" t="s">
        <v>31</v>
      </c>
      <c r="G76" s="22"/>
      <c r="H76" s="22">
        <f>E76*G76</f>
        <v>0</v>
      </c>
      <c r="I76" s="8">
        <v>8</v>
      </c>
      <c r="J76" s="9">
        <f t="shared" si="5"/>
        <v>0</v>
      </c>
      <c r="K76" s="17">
        <f t="shared" si="5"/>
        <v>0</v>
      </c>
    </row>
    <row r="77" spans="2:13" ht="94.5" customHeight="1">
      <c r="B77" s="6">
        <v>6</v>
      </c>
      <c r="C77" s="10" t="s">
        <v>47</v>
      </c>
      <c r="D77" s="5"/>
      <c r="E77" s="16">
        <v>7000</v>
      </c>
      <c r="F77" s="8" t="s">
        <v>32</v>
      </c>
      <c r="G77" s="22"/>
      <c r="H77" s="22">
        <f>IF(E77="","",ROUND(G77*E77,2))</f>
        <v>0</v>
      </c>
      <c r="I77" s="8">
        <v>8</v>
      </c>
      <c r="J77" s="9">
        <f>G77+G77*8%</f>
        <v>0</v>
      </c>
      <c r="K77" s="17">
        <f>H77+H77*8%</f>
        <v>0</v>
      </c>
      <c r="M77" s="24"/>
    </row>
    <row r="78" spans="2:11" ht="150.75" customHeight="1">
      <c r="B78" s="6">
        <v>7</v>
      </c>
      <c r="C78" s="10" t="s">
        <v>68</v>
      </c>
      <c r="D78" s="5"/>
      <c r="E78" s="16">
        <v>4000</v>
      </c>
      <c r="F78" s="8" t="s">
        <v>143</v>
      </c>
      <c r="G78" s="22"/>
      <c r="H78" s="22">
        <f aca="true" t="shared" si="6" ref="H78:H89">E78*G78</f>
        <v>0</v>
      </c>
      <c r="I78" s="8">
        <v>8</v>
      </c>
      <c r="J78" s="9">
        <f>G78+G78*8%</f>
        <v>0</v>
      </c>
      <c r="K78" s="17">
        <f>H78+H78*8%</f>
        <v>0</v>
      </c>
    </row>
    <row r="79" spans="2:11" ht="144" customHeight="1">
      <c r="B79" s="6">
        <v>8</v>
      </c>
      <c r="C79" s="10" t="s">
        <v>69</v>
      </c>
      <c r="D79" s="5"/>
      <c r="E79" s="16">
        <v>4500</v>
      </c>
      <c r="F79" s="8" t="s">
        <v>33</v>
      </c>
      <c r="G79" s="22"/>
      <c r="H79" s="22">
        <f t="shared" si="6"/>
        <v>0</v>
      </c>
      <c r="I79" s="8">
        <v>8</v>
      </c>
      <c r="J79" s="9">
        <f aca="true" t="shared" si="7" ref="J79:J89">G79+G79*8%</f>
        <v>0</v>
      </c>
      <c r="K79" s="17">
        <f aca="true" t="shared" si="8" ref="K79:K89">H79+H79*8%</f>
        <v>0</v>
      </c>
    </row>
    <row r="80" spans="2:11" ht="192" customHeight="1">
      <c r="B80" s="6">
        <v>9</v>
      </c>
      <c r="C80" s="10" t="s">
        <v>130</v>
      </c>
      <c r="D80" s="5"/>
      <c r="E80" s="16">
        <v>160</v>
      </c>
      <c r="F80" s="8" t="s">
        <v>61</v>
      </c>
      <c r="G80" s="22"/>
      <c r="H80" s="22">
        <f t="shared" si="6"/>
        <v>0</v>
      </c>
      <c r="I80" s="8">
        <v>8</v>
      </c>
      <c r="J80" s="9">
        <f>G80+G80*8%</f>
        <v>0</v>
      </c>
      <c r="K80" s="17">
        <f>H80+H80*8%</f>
        <v>0</v>
      </c>
    </row>
    <row r="81" spans="2:13" ht="86.25" customHeight="1">
      <c r="B81" s="6">
        <v>10</v>
      </c>
      <c r="C81" s="10" t="s">
        <v>144</v>
      </c>
      <c r="D81" s="5"/>
      <c r="E81" s="16">
        <v>4000</v>
      </c>
      <c r="F81" s="8" t="s">
        <v>34</v>
      </c>
      <c r="G81" s="22"/>
      <c r="H81" s="22">
        <f t="shared" si="6"/>
        <v>0</v>
      </c>
      <c r="I81" s="8">
        <v>8</v>
      </c>
      <c r="J81" s="9">
        <f t="shared" si="7"/>
        <v>0</v>
      </c>
      <c r="K81" s="17">
        <f t="shared" si="8"/>
        <v>0</v>
      </c>
      <c r="M81" s="24"/>
    </row>
    <row r="82" spans="1:13" ht="106.5" customHeight="1">
      <c r="A82" s="13"/>
      <c r="B82" s="6">
        <v>11</v>
      </c>
      <c r="C82" s="10" t="s">
        <v>131</v>
      </c>
      <c r="D82" s="5"/>
      <c r="E82" s="16">
        <v>2800</v>
      </c>
      <c r="F82" s="8" t="s">
        <v>35</v>
      </c>
      <c r="G82" s="22"/>
      <c r="H82" s="22">
        <f t="shared" si="6"/>
        <v>0</v>
      </c>
      <c r="I82" s="8">
        <v>8</v>
      </c>
      <c r="J82" s="9">
        <f t="shared" si="7"/>
        <v>0</v>
      </c>
      <c r="K82" s="17">
        <f t="shared" si="8"/>
        <v>0</v>
      </c>
      <c r="L82" s="1"/>
      <c r="M82" s="18"/>
    </row>
    <row r="83" spans="1:13" ht="159.75" customHeight="1">
      <c r="A83" s="13"/>
      <c r="B83" s="6">
        <v>12</v>
      </c>
      <c r="C83" s="10" t="s">
        <v>132</v>
      </c>
      <c r="D83" s="5"/>
      <c r="E83" s="16">
        <v>700</v>
      </c>
      <c r="F83" s="8" t="s">
        <v>40</v>
      </c>
      <c r="G83" s="22"/>
      <c r="H83" s="22">
        <f t="shared" si="6"/>
        <v>0</v>
      </c>
      <c r="I83" s="8">
        <v>8</v>
      </c>
      <c r="J83" s="9">
        <f t="shared" si="7"/>
        <v>0</v>
      </c>
      <c r="K83" s="17">
        <f t="shared" si="8"/>
        <v>0</v>
      </c>
      <c r="L83" s="1"/>
      <c r="M83" s="18"/>
    </row>
    <row r="84" spans="1:13" ht="213" customHeight="1">
      <c r="A84" s="13"/>
      <c r="B84" s="6">
        <v>13</v>
      </c>
      <c r="C84" s="10" t="s">
        <v>133</v>
      </c>
      <c r="D84" s="5"/>
      <c r="E84" s="16">
        <v>160</v>
      </c>
      <c r="F84" s="8" t="s">
        <v>30</v>
      </c>
      <c r="G84" s="22"/>
      <c r="H84" s="22">
        <f t="shared" si="6"/>
        <v>0</v>
      </c>
      <c r="I84" s="8">
        <v>8</v>
      </c>
      <c r="J84" s="9">
        <f t="shared" si="7"/>
        <v>0</v>
      </c>
      <c r="K84" s="17">
        <f t="shared" si="8"/>
        <v>0</v>
      </c>
      <c r="L84" s="1"/>
      <c r="M84" s="18"/>
    </row>
    <row r="85" spans="1:13" ht="120.75" customHeight="1">
      <c r="A85" s="13"/>
      <c r="B85" s="6">
        <v>14</v>
      </c>
      <c r="C85" s="10" t="s">
        <v>116</v>
      </c>
      <c r="D85" s="5"/>
      <c r="E85" s="16">
        <v>40</v>
      </c>
      <c r="F85" s="8" t="s">
        <v>117</v>
      </c>
      <c r="G85" s="22"/>
      <c r="H85" s="22">
        <f t="shared" si="6"/>
        <v>0</v>
      </c>
      <c r="I85" s="8">
        <v>8</v>
      </c>
      <c r="J85" s="9">
        <f t="shared" si="7"/>
        <v>0</v>
      </c>
      <c r="K85" s="17">
        <f t="shared" si="8"/>
        <v>0</v>
      </c>
      <c r="L85" s="1"/>
      <c r="M85" s="18"/>
    </row>
    <row r="86" spans="1:13" ht="168" customHeight="1">
      <c r="A86" s="13"/>
      <c r="B86" s="6">
        <v>15</v>
      </c>
      <c r="C86" s="10" t="s">
        <v>71</v>
      </c>
      <c r="D86" s="5"/>
      <c r="E86" s="16">
        <v>2000</v>
      </c>
      <c r="F86" s="8" t="s">
        <v>72</v>
      </c>
      <c r="G86" s="22"/>
      <c r="H86" s="22">
        <f t="shared" si="6"/>
        <v>0</v>
      </c>
      <c r="I86" s="8">
        <v>8</v>
      </c>
      <c r="J86" s="9">
        <f>G86+G86*8%</f>
        <v>0</v>
      </c>
      <c r="K86" s="17">
        <f>H86+H86*8%</f>
        <v>0</v>
      </c>
      <c r="L86" s="1"/>
      <c r="M86" s="18"/>
    </row>
    <row r="87" spans="1:13" ht="150.75" customHeight="1">
      <c r="A87" s="13"/>
      <c r="B87" s="6">
        <v>16</v>
      </c>
      <c r="C87" s="10" t="s">
        <v>134</v>
      </c>
      <c r="D87" s="5"/>
      <c r="E87" s="32">
        <v>200</v>
      </c>
      <c r="F87" s="8" t="s">
        <v>30</v>
      </c>
      <c r="G87" s="33"/>
      <c r="H87" s="22">
        <f t="shared" si="6"/>
        <v>0</v>
      </c>
      <c r="I87" s="8">
        <v>8</v>
      </c>
      <c r="J87" s="9">
        <f>G87+G87*8%</f>
        <v>0</v>
      </c>
      <c r="K87" s="17">
        <f>H87+H87*8%</f>
        <v>0</v>
      </c>
      <c r="L87" s="1"/>
      <c r="M87" s="18"/>
    </row>
    <row r="88" spans="1:13" ht="204" customHeight="1">
      <c r="A88" s="13"/>
      <c r="B88" s="6">
        <v>17</v>
      </c>
      <c r="C88" s="10" t="s">
        <v>135</v>
      </c>
      <c r="D88" s="5"/>
      <c r="E88" s="32">
        <v>5350</v>
      </c>
      <c r="F88" s="8" t="s">
        <v>30</v>
      </c>
      <c r="G88" s="33"/>
      <c r="H88" s="22">
        <f t="shared" si="6"/>
        <v>0</v>
      </c>
      <c r="I88" s="8">
        <v>8</v>
      </c>
      <c r="J88" s="9">
        <f t="shared" si="7"/>
        <v>0</v>
      </c>
      <c r="K88" s="17">
        <f t="shared" si="8"/>
        <v>0</v>
      </c>
      <c r="L88" s="1"/>
      <c r="M88" s="18"/>
    </row>
    <row r="89" spans="1:13" ht="108.75" customHeight="1">
      <c r="A89" s="13"/>
      <c r="B89" s="6">
        <v>18</v>
      </c>
      <c r="C89" s="10" t="s">
        <v>142</v>
      </c>
      <c r="D89" s="5"/>
      <c r="E89" s="8">
        <v>200</v>
      </c>
      <c r="F89" s="8" t="s">
        <v>60</v>
      </c>
      <c r="G89" s="33"/>
      <c r="H89" s="22">
        <f t="shared" si="6"/>
        <v>0</v>
      </c>
      <c r="I89" s="8">
        <v>8</v>
      </c>
      <c r="J89" s="9">
        <f t="shared" si="7"/>
        <v>0</v>
      </c>
      <c r="K89" s="17">
        <f t="shared" si="8"/>
        <v>0</v>
      </c>
      <c r="L89" s="1"/>
      <c r="M89" s="18"/>
    </row>
    <row r="90" spans="1:11" ht="18" customHeight="1">
      <c r="A90" s="2"/>
      <c r="B90" s="3"/>
      <c r="C90" s="3"/>
      <c r="D90" s="3"/>
      <c r="E90" s="4"/>
      <c r="F90" s="4"/>
      <c r="G90" s="7" t="s">
        <v>1</v>
      </c>
      <c r="H90" s="11">
        <f>SUM(H72:H89)</f>
        <v>0</v>
      </c>
      <c r="I90" s="11" t="s">
        <v>3</v>
      </c>
      <c r="J90" s="7" t="s">
        <v>3</v>
      </c>
      <c r="K90" s="11">
        <f>SUM(K72:K89)</f>
        <v>0</v>
      </c>
    </row>
    <row r="91" spans="1:11" ht="18" customHeight="1">
      <c r="A91" s="2"/>
      <c r="B91" s="3"/>
      <c r="C91" s="3"/>
      <c r="D91" s="3"/>
      <c r="E91" s="4"/>
      <c r="F91" s="4"/>
      <c r="G91" s="3"/>
      <c r="H91" s="1"/>
      <c r="I91" s="1"/>
      <c r="J91" s="3"/>
      <c r="K91" s="1"/>
    </row>
    <row r="92" spans="1:11" ht="18" customHeight="1">
      <c r="A92" s="2"/>
      <c r="B92" s="3"/>
      <c r="C92" s="3"/>
      <c r="D92" s="3"/>
      <c r="E92" s="4"/>
      <c r="F92" s="4"/>
      <c r="G92" s="3"/>
      <c r="H92" s="1"/>
      <c r="I92" s="1"/>
      <c r="J92" s="3"/>
      <c r="K92" s="1"/>
    </row>
    <row r="93" spans="1:11" ht="18" customHeight="1">
      <c r="A93" s="2"/>
      <c r="B93" s="3"/>
      <c r="C93" s="3"/>
      <c r="D93" s="3"/>
      <c r="E93" s="4"/>
      <c r="F93" s="4"/>
      <c r="G93" s="3"/>
      <c r="H93" s="1"/>
      <c r="I93" s="1"/>
      <c r="J93" s="3"/>
      <c r="K93" s="1"/>
    </row>
    <row r="94" spans="1:11" ht="18" customHeight="1">
      <c r="A94" s="2"/>
      <c r="B94" s="3"/>
      <c r="C94" s="3"/>
      <c r="D94" s="3"/>
      <c r="E94" s="4"/>
      <c r="F94" s="4"/>
      <c r="G94" s="3"/>
      <c r="H94" s="1"/>
      <c r="I94" s="1"/>
      <c r="J94" s="3"/>
      <c r="K94" s="1"/>
    </row>
    <row r="95" spans="1:11" ht="18" customHeight="1">
      <c r="A95" s="2"/>
      <c r="B95" s="3"/>
      <c r="C95" s="3"/>
      <c r="D95" s="3"/>
      <c r="E95" s="4"/>
      <c r="F95" s="4"/>
      <c r="G95" s="3"/>
      <c r="H95" s="1"/>
      <c r="I95" s="1"/>
      <c r="J95" s="3"/>
      <c r="K95" s="1"/>
    </row>
    <row r="96" spans="1:11" ht="18" customHeight="1">
      <c r="A96" s="2"/>
      <c r="B96" s="3"/>
      <c r="C96" s="3"/>
      <c r="D96" s="3"/>
      <c r="E96" s="4"/>
      <c r="F96" s="4"/>
      <c r="G96" s="3"/>
      <c r="H96" s="1"/>
      <c r="I96" s="1"/>
      <c r="J96" s="3"/>
      <c r="K96" s="1"/>
    </row>
    <row r="97" spans="1:11" ht="18" customHeight="1">
      <c r="A97" s="2"/>
      <c r="B97" s="3"/>
      <c r="C97" s="3"/>
      <c r="D97" s="3"/>
      <c r="E97" s="4"/>
      <c r="F97" s="4"/>
      <c r="G97" s="3"/>
      <c r="H97" s="1"/>
      <c r="I97" s="1"/>
      <c r="J97" s="3"/>
      <c r="K97" s="1"/>
    </row>
    <row r="98" spans="1:11" ht="18" customHeight="1">
      <c r="A98" s="2"/>
      <c r="B98" s="3"/>
      <c r="C98" s="3"/>
      <c r="D98" s="3"/>
      <c r="E98" s="4"/>
      <c r="F98" s="4"/>
      <c r="G98" s="3"/>
      <c r="H98" s="1"/>
      <c r="I98" s="1"/>
      <c r="J98" s="3"/>
      <c r="K98" s="1"/>
    </row>
    <row r="101" spans="3:11" s="2" customFormat="1" ht="28.5" customHeight="1">
      <c r="C101" s="15" t="s">
        <v>13</v>
      </c>
      <c r="D101" s="4"/>
      <c r="E101" s="1" t="s">
        <v>37</v>
      </c>
      <c r="F101" s="4"/>
      <c r="G101" s="53" t="s">
        <v>38</v>
      </c>
      <c r="H101" s="53"/>
      <c r="I101" s="53"/>
      <c r="J101" s="53"/>
      <c r="K101" s="53"/>
    </row>
    <row r="102" spans="2:11" ht="27" customHeight="1">
      <c r="B102" s="46" t="s">
        <v>48</v>
      </c>
      <c r="C102" s="47"/>
      <c r="D102" s="47"/>
      <c r="E102" s="47"/>
      <c r="F102" s="47"/>
      <c r="G102" s="47"/>
      <c r="H102" s="47"/>
      <c r="I102" s="47"/>
      <c r="J102" s="47"/>
      <c r="K102" s="48"/>
    </row>
    <row r="103" spans="2:11" ht="39" customHeight="1">
      <c r="B103" s="39" t="s">
        <v>5</v>
      </c>
      <c r="C103" s="39" t="s">
        <v>6</v>
      </c>
      <c r="D103" s="39" t="s">
        <v>8</v>
      </c>
      <c r="E103" s="39" t="s">
        <v>2</v>
      </c>
      <c r="F103" s="39" t="s">
        <v>7</v>
      </c>
      <c r="G103" s="39" t="s">
        <v>4</v>
      </c>
      <c r="H103" s="39" t="s">
        <v>146</v>
      </c>
      <c r="I103" s="39" t="s">
        <v>14</v>
      </c>
      <c r="J103" s="39" t="s">
        <v>15</v>
      </c>
      <c r="K103" s="39" t="s">
        <v>0</v>
      </c>
    </row>
    <row r="104" spans="2:11" ht="11.25">
      <c r="B104" s="40" t="s">
        <v>16</v>
      </c>
      <c r="C104" s="40" t="s">
        <v>17</v>
      </c>
      <c r="D104" s="40" t="s">
        <v>18</v>
      </c>
      <c r="E104" s="40" t="s">
        <v>19</v>
      </c>
      <c r="F104" s="40" t="s">
        <v>20</v>
      </c>
      <c r="G104" s="40">
        <v>-6</v>
      </c>
      <c r="H104" s="40">
        <v>-7</v>
      </c>
      <c r="I104" s="40">
        <v>-8</v>
      </c>
      <c r="J104" s="40">
        <v>-9</v>
      </c>
      <c r="K104" s="40">
        <v>-10</v>
      </c>
    </row>
    <row r="105" spans="2:13" ht="96.75" customHeight="1">
      <c r="B105" s="6">
        <v>1</v>
      </c>
      <c r="C105" s="10" t="s">
        <v>49</v>
      </c>
      <c r="D105" s="5"/>
      <c r="E105" s="16">
        <v>8500</v>
      </c>
      <c r="F105" s="8" t="s">
        <v>25</v>
      </c>
      <c r="G105" s="22"/>
      <c r="H105" s="22">
        <f aca="true" t="shared" si="9" ref="H105:H122">E105*G105</f>
        <v>0</v>
      </c>
      <c r="I105" s="8">
        <v>23</v>
      </c>
      <c r="J105" s="9">
        <f>G105+G105*23%</f>
        <v>0</v>
      </c>
      <c r="K105" s="17">
        <f>H105+H105*23%</f>
        <v>0</v>
      </c>
      <c r="M105" s="25"/>
    </row>
    <row r="106" spans="1:13" ht="77.25" customHeight="1">
      <c r="A106" s="13"/>
      <c r="B106" s="6">
        <v>2</v>
      </c>
      <c r="C106" s="62" t="s">
        <v>136</v>
      </c>
      <c r="D106" s="27"/>
      <c r="E106" s="16">
        <v>1600</v>
      </c>
      <c r="F106" s="8" t="s">
        <v>73</v>
      </c>
      <c r="G106" s="22"/>
      <c r="H106" s="22">
        <f t="shared" si="9"/>
        <v>0</v>
      </c>
      <c r="I106" s="8">
        <v>8</v>
      </c>
      <c r="J106" s="9">
        <f aca="true" t="shared" si="10" ref="J106:K108">G106+G106*8%</f>
        <v>0</v>
      </c>
      <c r="K106" s="17">
        <f t="shared" si="10"/>
        <v>0</v>
      </c>
      <c r="L106" s="1"/>
      <c r="M106" s="18"/>
    </row>
    <row r="107" spans="1:13" ht="58.5" customHeight="1">
      <c r="A107" s="13"/>
      <c r="B107" s="6">
        <v>3</v>
      </c>
      <c r="C107" s="63"/>
      <c r="D107" s="27"/>
      <c r="E107" s="16">
        <v>1600</v>
      </c>
      <c r="F107" s="8" t="s">
        <v>74</v>
      </c>
      <c r="G107" s="22"/>
      <c r="H107" s="22">
        <f t="shared" si="9"/>
        <v>0</v>
      </c>
      <c r="I107" s="8">
        <v>8</v>
      </c>
      <c r="J107" s="9">
        <f t="shared" si="10"/>
        <v>0</v>
      </c>
      <c r="K107" s="17">
        <f t="shared" si="10"/>
        <v>0</v>
      </c>
      <c r="L107" s="1"/>
      <c r="M107" s="18"/>
    </row>
    <row r="108" spans="2:13" ht="148.5" customHeight="1">
      <c r="B108" s="6">
        <v>4</v>
      </c>
      <c r="C108" s="10" t="s">
        <v>70</v>
      </c>
      <c r="D108" s="5"/>
      <c r="E108" s="16">
        <v>10000</v>
      </c>
      <c r="F108" s="8" t="s">
        <v>25</v>
      </c>
      <c r="G108" s="22"/>
      <c r="H108" s="22">
        <f t="shared" si="9"/>
        <v>0</v>
      </c>
      <c r="I108" s="8">
        <v>8</v>
      </c>
      <c r="J108" s="9">
        <f t="shared" si="10"/>
        <v>0</v>
      </c>
      <c r="K108" s="17">
        <f t="shared" si="10"/>
        <v>0</v>
      </c>
      <c r="M108" s="25"/>
    </row>
    <row r="109" spans="2:13" ht="169.5" customHeight="1">
      <c r="B109" s="6">
        <v>5</v>
      </c>
      <c r="C109" s="10" t="s">
        <v>137</v>
      </c>
      <c r="D109" s="5"/>
      <c r="E109" s="16">
        <v>10000</v>
      </c>
      <c r="F109" s="8" t="s">
        <v>25</v>
      </c>
      <c r="G109" s="22"/>
      <c r="H109" s="22">
        <f t="shared" si="9"/>
        <v>0</v>
      </c>
      <c r="I109" s="8">
        <v>8</v>
      </c>
      <c r="J109" s="9">
        <f aca="true" t="shared" si="11" ref="J109:K115">G109+G109*8%</f>
        <v>0</v>
      </c>
      <c r="K109" s="17">
        <f t="shared" si="11"/>
        <v>0</v>
      </c>
      <c r="M109" s="25"/>
    </row>
    <row r="110" spans="2:11" ht="172.5" customHeight="1">
      <c r="B110" s="6">
        <v>6</v>
      </c>
      <c r="C110" s="10" t="s">
        <v>138</v>
      </c>
      <c r="D110" s="27"/>
      <c r="E110" s="16">
        <v>400</v>
      </c>
      <c r="F110" s="8" t="s">
        <v>25</v>
      </c>
      <c r="G110" s="22"/>
      <c r="H110" s="22">
        <f t="shared" si="9"/>
        <v>0</v>
      </c>
      <c r="I110" s="8">
        <v>8</v>
      </c>
      <c r="J110" s="9">
        <f t="shared" si="11"/>
        <v>0</v>
      </c>
      <c r="K110" s="17">
        <f t="shared" si="11"/>
        <v>0</v>
      </c>
    </row>
    <row r="111" spans="2:11" ht="135" customHeight="1">
      <c r="B111" s="6">
        <v>7</v>
      </c>
      <c r="C111" s="10" t="s">
        <v>50</v>
      </c>
      <c r="D111" s="5"/>
      <c r="E111" s="16">
        <v>800</v>
      </c>
      <c r="F111" s="8" t="s">
        <v>60</v>
      </c>
      <c r="G111" s="22"/>
      <c r="H111" s="22">
        <f t="shared" si="9"/>
        <v>0</v>
      </c>
      <c r="I111" s="8">
        <v>8</v>
      </c>
      <c r="J111" s="9">
        <f t="shared" si="11"/>
        <v>0</v>
      </c>
      <c r="K111" s="17">
        <f t="shared" si="11"/>
        <v>0</v>
      </c>
    </row>
    <row r="112" spans="2:11" ht="113.25" customHeight="1">
      <c r="B112" s="6">
        <v>8</v>
      </c>
      <c r="C112" s="10" t="s">
        <v>51</v>
      </c>
      <c r="D112" s="5"/>
      <c r="E112" s="16">
        <v>200</v>
      </c>
      <c r="F112" s="8" t="s">
        <v>60</v>
      </c>
      <c r="G112" s="22"/>
      <c r="H112" s="22">
        <f t="shared" si="9"/>
        <v>0</v>
      </c>
      <c r="I112" s="8">
        <v>8</v>
      </c>
      <c r="J112" s="9">
        <f t="shared" si="11"/>
        <v>0</v>
      </c>
      <c r="K112" s="17">
        <f t="shared" si="11"/>
        <v>0</v>
      </c>
    </row>
    <row r="113" spans="2:13" ht="137.25" customHeight="1">
      <c r="B113" s="6">
        <v>9</v>
      </c>
      <c r="C113" s="10" t="s">
        <v>52</v>
      </c>
      <c r="D113" s="5"/>
      <c r="E113" s="16">
        <v>1750</v>
      </c>
      <c r="F113" s="8" t="s">
        <v>24</v>
      </c>
      <c r="G113" s="22"/>
      <c r="H113" s="22">
        <f t="shared" si="9"/>
        <v>0</v>
      </c>
      <c r="I113" s="8">
        <v>8</v>
      </c>
      <c r="J113" s="9">
        <f t="shared" si="11"/>
        <v>0</v>
      </c>
      <c r="K113" s="17">
        <f t="shared" si="11"/>
        <v>0</v>
      </c>
      <c r="M113" s="25"/>
    </row>
    <row r="114" spans="2:13" ht="135.75" customHeight="1">
      <c r="B114" s="6">
        <v>10</v>
      </c>
      <c r="C114" s="10" t="s">
        <v>53</v>
      </c>
      <c r="D114" s="5"/>
      <c r="E114" s="16">
        <v>2800</v>
      </c>
      <c r="F114" s="8" t="s">
        <v>27</v>
      </c>
      <c r="G114" s="22"/>
      <c r="H114" s="22">
        <f t="shared" si="9"/>
        <v>0</v>
      </c>
      <c r="I114" s="8">
        <v>8</v>
      </c>
      <c r="J114" s="9">
        <f t="shared" si="11"/>
        <v>0</v>
      </c>
      <c r="K114" s="17">
        <f t="shared" si="11"/>
        <v>0</v>
      </c>
      <c r="M114" s="25"/>
    </row>
    <row r="115" spans="2:13" ht="141" customHeight="1">
      <c r="B115" s="6">
        <v>11</v>
      </c>
      <c r="C115" s="10" t="s">
        <v>54</v>
      </c>
      <c r="D115" s="5"/>
      <c r="E115" s="16">
        <v>2400</v>
      </c>
      <c r="F115" s="8" t="s">
        <v>24</v>
      </c>
      <c r="G115" s="22"/>
      <c r="H115" s="22">
        <f t="shared" si="9"/>
        <v>0</v>
      </c>
      <c r="I115" s="8">
        <v>8</v>
      </c>
      <c r="J115" s="9">
        <f t="shared" si="11"/>
        <v>0</v>
      </c>
      <c r="K115" s="17">
        <f t="shared" si="11"/>
        <v>0</v>
      </c>
      <c r="M115" s="25"/>
    </row>
    <row r="116" spans="2:13" ht="103.5" customHeight="1">
      <c r="B116" s="6">
        <v>12</v>
      </c>
      <c r="C116" s="10" t="s">
        <v>139</v>
      </c>
      <c r="D116" s="5"/>
      <c r="E116" s="16">
        <v>500</v>
      </c>
      <c r="F116" s="8" t="s">
        <v>25</v>
      </c>
      <c r="G116" s="22"/>
      <c r="H116" s="22">
        <f t="shared" si="9"/>
        <v>0</v>
      </c>
      <c r="I116" s="8">
        <v>23</v>
      </c>
      <c r="J116" s="9">
        <f aca="true" t="shared" si="12" ref="J116:K118">G116+G116*23%</f>
        <v>0</v>
      </c>
      <c r="K116" s="17">
        <f t="shared" si="12"/>
        <v>0</v>
      </c>
      <c r="M116" s="25"/>
    </row>
    <row r="117" spans="1:13" ht="81.75" customHeight="1">
      <c r="A117" s="13"/>
      <c r="B117" s="6">
        <v>13</v>
      </c>
      <c r="C117" s="10" t="s">
        <v>141</v>
      </c>
      <c r="D117" s="5"/>
      <c r="E117" s="16">
        <v>500</v>
      </c>
      <c r="F117" s="8" t="s">
        <v>25</v>
      </c>
      <c r="G117" s="22"/>
      <c r="H117" s="22">
        <f t="shared" si="9"/>
        <v>0</v>
      </c>
      <c r="I117" s="8">
        <v>23</v>
      </c>
      <c r="J117" s="9">
        <f t="shared" si="12"/>
        <v>0</v>
      </c>
      <c r="K117" s="17">
        <f t="shared" si="12"/>
        <v>0</v>
      </c>
      <c r="L117" s="1"/>
      <c r="M117" s="18"/>
    </row>
    <row r="118" spans="2:13" ht="146.25" customHeight="1">
      <c r="B118" s="6">
        <v>14</v>
      </c>
      <c r="C118" s="10" t="s">
        <v>55</v>
      </c>
      <c r="D118" s="5"/>
      <c r="E118" s="16">
        <v>150</v>
      </c>
      <c r="F118" s="8" t="s">
        <v>30</v>
      </c>
      <c r="G118" s="22"/>
      <c r="H118" s="22">
        <f t="shared" si="9"/>
        <v>0</v>
      </c>
      <c r="I118" s="8">
        <v>23</v>
      </c>
      <c r="J118" s="9">
        <f t="shared" si="12"/>
        <v>0</v>
      </c>
      <c r="K118" s="17">
        <f t="shared" si="12"/>
        <v>0</v>
      </c>
      <c r="M118" s="25"/>
    </row>
    <row r="119" spans="2:13" ht="162" customHeight="1">
      <c r="B119" s="6">
        <v>15</v>
      </c>
      <c r="C119" s="10" t="s">
        <v>59</v>
      </c>
      <c r="D119" s="27"/>
      <c r="E119" s="16">
        <v>400</v>
      </c>
      <c r="F119" s="8" t="s">
        <v>25</v>
      </c>
      <c r="G119" s="22"/>
      <c r="H119" s="22">
        <f t="shared" si="9"/>
        <v>0</v>
      </c>
      <c r="I119" s="8">
        <v>8</v>
      </c>
      <c r="J119" s="9">
        <f aca="true" t="shared" si="13" ref="J119:K122">G119+G119*8%</f>
        <v>0</v>
      </c>
      <c r="K119" s="17">
        <f t="shared" si="13"/>
        <v>0</v>
      </c>
      <c r="M119" s="25"/>
    </row>
    <row r="120" spans="2:13" ht="157.5" customHeight="1">
      <c r="B120" s="6">
        <v>16</v>
      </c>
      <c r="C120" s="10" t="s">
        <v>145</v>
      </c>
      <c r="D120" s="5"/>
      <c r="E120" s="16">
        <v>200</v>
      </c>
      <c r="F120" s="8" t="s">
        <v>26</v>
      </c>
      <c r="G120" s="22"/>
      <c r="H120" s="22">
        <f t="shared" si="9"/>
        <v>0</v>
      </c>
      <c r="I120" s="8">
        <v>8</v>
      </c>
      <c r="J120" s="9">
        <f t="shared" si="13"/>
        <v>0</v>
      </c>
      <c r="K120" s="17">
        <f t="shared" si="13"/>
        <v>0</v>
      </c>
      <c r="M120" s="25"/>
    </row>
    <row r="121" spans="2:11" ht="105" customHeight="1">
      <c r="B121" s="6">
        <v>17</v>
      </c>
      <c r="C121" s="10" t="s">
        <v>56</v>
      </c>
      <c r="D121" s="5"/>
      <c r="E121" s="16">
        <v>1600</v>
      </c>
      <c r="F121" s="8" t="s">
        <v>25</v>
      </c>
      <c r="G121" s="22"/>
      <c r="H121" s="22">
        <f t="shared" si="9"/>
        <v>0</v>
      </c>
      <c r="I121" s="8">
        <v>8</v>
      </c>
      <c r="J121" s="9">
        <f t="shared" si="13"/>
        <v>0</v>
      </c>
      <c r="K121" s="17">
        <f t="shared" si="13"/>
        <v>0</v>
      </c>
    </row>
    <row r="122" spans="1:13" ht="81.75" customHeight="1">
      <c r="A122" s="13"/>
      <c r="B122" s="6">
        <v>18</v>
      </c>
      <c r="C122" s="10" t="s">
        <v>140</v>
      </c>
      <c r="D122" s="5"/>
      <c r="E122" s="16">
        <v>1200</v>
      </c>
      <c r="F122" s="8" t="s">
        <v>25</v>
      </c>
      <c r="G122" s="22"/>
      <c r="H122" s="22">
        <f t="shared" si="9"/>
        <v>0</v>
      </c>
      <c r="I122" s="8">
        <v>8</v>
      </c>
      <c r="J122" s="9">
        <f t="shared" si="13"/>
        <v>0</v>
      </c>
      <c r="K122" s="17">
        <f t="shared" si="13"/>
        <v>0</v>
      </c>
      <c r="L122" s="1"/>
      <c r="M122" s="18"/>
    </row>
    <row r="123" spans="1:11" ht="18" customHeight="1">
      <c r="A123" s="2"/>
      <c r="B123" s="3"/>
      <c r="C123" s="3"/>
      <c r="D123" s="3"/>
      <c r="E123" s="4"/>
      <c r="F123" s="4"/>
      <c r="G123" s="7" t="s">
        <v>1</v>
      </c>
      <c r="H123" s="11">
        <f>SUM(H105:H122)</f>
        <v>0</v>
      </c>
      <c r="I123" s="11" t="s">
        <v>3</v>
      </c>
      <c r="J123" s="7" t="s">
        <v>3</v>
      </c>
      <c r="K123" s="11">
        <f>SUM(K105:K122)</f>
        <v>0</v>
      </c>
    </row>
    <row r="124" spans="1:11" ht="18" customHeight="1">
      <c r="A124" s="2"/>
      <c r="B124" s="3"/>
      <c r="C124" s="3"/>
      <c r="D124" s="3"/>
      <c r="E124" s="4"/>
      <c r="F124" s="4"/>
      <c r="G124" s="3"/>
      <c r="H124" s="1"/>
      <c r="I124" s="1"/>
      <c r="J124" s="3"/>
      <c r="K124" s="1"/>
    </row>
    <row r="125" spans="1:11" ht="18" customHeight="1">
      <c r="A125" s="2"/>
      <c r="B125" s="3"/>
      <c r="C125" s="3"/>
      <c r="D125" s="3"/>
      <c r="E125" s="4"/>
      <c r="F125" s="4"/>
      <c r="G125" s="3"/>
      <c r="H125" s="1"/>
      <c r="I125" s="1"/>
      <c r="J125" s="3"/>
      <c r="K125" s="1"/>
    </row>
    <row r="126" spans="1:11" ht="18" customHeight="1">
      <c r="A126" s="2"/>
      <c r="B126" s="3"/>
      <c r="C126" s="3"/>
      <c r="D126" s="3"/>
      <c r="E126" s="4"/>
      <c r="F126" s="4"/>
      <c r="G126" s="3"/>
      <c r="H126" s="1"/>
      <c r="I126" s="1"/>
      <c r="J126" s="3"/>
      <c r="K126" s="1"/>
    </row>
    <row r="127" spans="1:11" ht="33.75" customHeight="1">
      <c r="A127" s="2"/>
      <c r="B127" s="3"/>
      <c r="C127" s="49" t="s">
        <v>155</v>
      </c>
      <c r="D127" s="50"/>
      <c r="E127" s="50"/>
      <c r="F127" s="50"/>
      <c r="G127" s="50"/>
      <c r="H127" s="50"/>
      <c r="I127" s="50"/>
      <c r="J127" s="50"/>
      <c r="K127" s="1"/>
    </row>
    <row r="128" spans="1:11" ht="18" customHeight="1">
      <c r="A128" s="2"/>
      <c r="B128" s="3"/>
      <c r="C128" s="3"/>
      <c r="D128" s="3"/>
      <c r="E128" s="4"/>
      <c r="F128" s="4"/>
      <c r="G128" s="3"/>
      <c r="H128" s="1"/>
      <c r="I128" s="1"/>
      <c r="J128" s="3"/>
      <c r="K128" s="1"/>
    </row>
    <row r="129" spans="1:11" ht="18" customHeight="1">
      <c r="A129" s="2"/>
      <c r="B129" s="3"/>
      <c r="C129" s="3"/>
      <c r="D129" s="3"/>
      <c r="E129" s="4"/>
      <c r="F129" s="4"/>
      <c r="G129" s="3"/>
      <c r="H129" s="1"/>
      <c r="I129" s="1"/>
      <c r="J129" s="3"/>
      <c r="K129" s="1"/>
    </row>
    <row r="130" spans="3:11" s="2" customFormat="1" ht="30" customHeight="1">
      <c r="C130" s="15" t="s">
        <v>119</v>
      </c>
      <c r="D130" s="4"/>
      <c r="E130" s="1" t="s">
        <v>37</v>
      </c>
      <c r="F130" s="4"/>
      <c r="G130" s="53" t="s">
        <v>38</v>
      </c>
      <c r="H130" s="53"/>
      <c r="I130" s="53"/>
      <c r="J130" s="53"/>
      <c r="K130" s="53"/>
    </row>
    <row r="131" spans="2:11" s="2" customFormat="1" ht="22.5" customHeight="1">
      <c r="B131" s="46" t="s">
        <v>118</v>
      </c>
      <c r="C131" s="57"/>
      <c r="D131" s="57"/>
      <c r="E131" s="57"/>
      <c r="F131" s="57"/>
      <c r="G131" s="57"/>
      <c r="H131" s="57"/>
      <c r="I131" s="57"/>
      <c r="J131" s="57"/>
      <c r="K131" s="58"/>
    </row>
    <row r="132" spans="2:11" ht="39" customHeight="1">
      <c r="B132" s="39" t="s">
        <v>5</v>
      </c>
      <c r="C132" s="39" t="s">
        <v>6</v>
      </c>
      <c r="D132" s="39" t="s">
        <v>8</v>
      </c>
      <c r="E132" s="39" t="s">
        <v>2</v>
      </c>
      <c r="F132" s="39" t="s">
        <v>7</v>
      </c>
      <c r="G132" s="39" t="s">
        <v>4</v>
      </c>
      <c r="H132" s="39" t="s">
        <v>146</v>
      </c>
      <c r="I132" s="39" t="s">
        <v>14</v>
      </c>
      <c r="J132" s="39" t="s">
        <v>15</v>
      </c>
      <c r="K132" s="39" t="s">
        <v>0</v>
      </c>
    </row>
    <row r="133" spans="2:11" ht="11.25">
      <c r="B133" s="40" t="s">
        <v>16</v>
      </c>
      <c r="C133" s="40" t="s">
        <v>17</v>
      </c>
      <c r="D133" s="40" t="s">
        <v>18</v>
      </c>
      <c r="E133" s="40" t="s">
        <v>19</v>
      </c>
      <c r="F133" s="40" t="s">
        <v>20</v>
      </c>
      <c r="G133" s="40">
        <v>-6</v>
      </c>
      <c r="H133" s="40">
        <v>-7</v>
      </c>
      <c r="I133" s="40">
        <v>-8</v>
      </c>
      <c r="J133" s="40">
        <v>-9</v>
      </c>
      <c r="K133" s="40">
        <v>-10</v>
      </c>
    </row>
    <row r="134" spans="1:13" ht="107.25" customHeight="1">
      <c r="A134" s="13"/>
      <c r="B134" s="6">
        <v>1</v>
      </c>
      <c r="C134" s="10" t="s">
        <v>36</v>
      </c>
      <c r="D134" s="5"/>
      <c r="E134" s="16">
        <v>120</v>
      </c>
      <c r="F134" s="8" t="s">
        <v>39</v>
      </c>
      <c r="G134" s="22"/>
      <c r="H134" s="22">
        <f>E134*G134</f>
        <v>0</v>
      </c>
      <c r="I134" s="8">
        <v>8</v>
      </c>
      <c r="J134" s="9">
        <f>G134+G134*8%</f>
        <v>0</v>
      </c>
      <c r="K134" s="17">
        <f>H134+H134*8%</f>
        <v>0</v>
      </c>
      <c r="L134" s="1"/>
      <c r="M134" s="18"/>
    </row>
    <row r="135" spans="1:12" ht="18" customHeight="1">
      <c r="A135" s="2"/>
      <c r="B135" s="3"/>
      <c r="C135" s="3"/>
      <c r="D135" s="3"/>
      <c r="E135" s="4"/>
      <c r="F135" s="4"/>
      <c r="G135" s="7" t="s">
        <v>1</v>
      </c>
      <c r="H135" s="11">
        <f>SUM(H134:H134)</f>
        <v>0</v>
      </c>
      <c r="I135" s="11" t="s">
        <v>3</v>
      </c>
      <c r="J135" s="7" t="s">
        <v>3</v>
      </c>
      <c r="K135" s="11">
        <f>SUM(K134:K134)</f>
        <v>0</v>
      </c>
      <c r="L135" s="2"/>
    </row>
    <row r="136" spans="1:12" ht="18" customHeight="1">
      <c r="A136" s="2"/>
      <c r="B136" s="3"/>
      <c r="C136" s="3"/>
      <c r="D136" s="3"/>
      <c r="E136" s="4"/>
      <c r="F136" s="4"/>
      <c r="G136" s="3"/>
      <c r="H136" s="1"/>
      <c r="I136" s="1"/>
      <c r="J136" s="3"/>
      <c r="K136" s="1"/>
      <c r="L136" s="2"/>
    </row>
    <row r="137" spans="1:12" ht="18" customHeight="1">
      <c r="A137" s="2"/>
      <c r="B137" s="3"/>
      <c r="C137" s="3"/>
      <c r="D137" s="3"/>
      <c r="E137" s="4"/>
      <c r="F137" s="4"/>
      <c r="G137" s="3"/>
      <c r="H137" s="1"/>
      <c r="I137" s="1"/>
      <c r="J137" s="3"/>
      <c r="K137" s="1"/>
      <c r="L137" s="2"/>
    </row>
    <row r="138" spans="1:12" ht="18" customHeight="1">
      <c r="A138" s="2"/>
      <c r="B138" s="3"/>
      <c r="C138" s="3"/>
      <c r="D138" s="3"/>
      <c r="E138" s="4"/>
      <c r="F138" s="4"/>
      <c r="G138" s="3"/>
      <c r="H138" s="1"/>
      <c r="I138" s="1"/>
      <c r="J138" s="3"/>
      <c r="K138" s="1"/>
      <c r="L138" s="2"/>
    </row>
    <row r="141" spans="3:11" s="2" customFormat="1" ht="39.75" customHeight="1">
      <c r="C141" s="15" t="s">
        <v>76</v>
      </c>
      <c r="D141" s="4"/>
      <c r="E141" s="1" t="s">
        <v>37</v>
      </c>
      <c r="F141" s="4"/>
      <c r="G141" s="53" t="s">
        <v>38</v>
      </c>
      <c r="H141" s="53"/>
      <c r="I141" s="53"/>
      <c r="J141" s="53"/>
      <c r="K141" s="53"/>
    </row>
    <row r="142" spans="2:11" s="2" customFormat="1" ht="24.75" customHeight="1">
      <c r="B142" s="59" t="s">
        <v>120</v>
      </c>
      <c r="C142" s="60"/>
      <c r="D142" s="60"/>
      <c r="E142" s="60"/>
      <c r="F142" s="60"/>
      <c r="G142" s="60"/>
      <c r="H142" s="60"/>
      <c r="I142" s="60"/>
      <c r="J142" s="60"/>
      <c r="K142" s="61"/>
    </row>
    <row r="143" spans="2:11" ht="39" customHeight="1">
      <c r="B143" s="39" t="s">
        <v>5</v>
      </c>
      <c r="C143" s="39" t="s">
        <v>6</v>
      </c>
      <c r="D143" s="39" t="s">
        <v>8</v>
      </c>
      <c r="E143" s="39" t="s">
        <v>2</v>
      </c>
      <c r="F143" s="39" t="s">
        <v>7</v>
      </c>
      <c r="G143" s="39" t="s">
        <v>4</v>
      </c>
      <c r="H143" s="39" t="s">
        <v>146</v>
      </c>
      <c r="I143" s="39" t="s">
        <v>14</v>
      </c>
      <c r="J143" s="39" t="s">
        <v>15</v>
      </c>
      <c r="K143" s="39" t="s">
        <v>0</v>
      </c>
    </row>
    <row r="144" spans="2:11" ht="11.25">
      <c r="B144" s="40" t="s">
        <v>16</v>
      </c>
      <c r="C144" s="40" t="s">
        <v>17</v>
      </c>
      <c r="D144" s="40" t="s">
        <v>18</v>
      </c>
      <c r="E144" s="40" t="s">
        <v>19</v>
      </c>
      <c r="F144" s="40" t="s">
        <v>20</v>
      </c>
      <c r="G144" s="40">
        <v>-6</v>
      </c>
      <c r="H144" s="40">
        <v>-7</v>
      </c>
      <c r="I144" s="40">
        <v>-8</v>
      </c>
      <c r="J144" s="40">
        <v>-9</v>
      </c>
      <c r="K144" s="40">
        <v>-10</v>
      </c>
    </row>
    <row r="145" spans="1:13" ht="41.25" customHeight="1">
      <c r="A145" s="13"/>
      <c r="B145" s="6">
        <v>1</v>
      </c>
      <c r="C145" s="62" t="s">
        <v>78</v>
      </c>
      <c r="D145" s="5"/>
      <c r="E145" s="16">
        <v>2000</v>
      </c>
      <c r="F145" s="8" t="s">
        <v>77</v>
      </c>
      <c r="G145" s="22"/>
      <c r="H145" s="22">
        <f>E145*G145</f>
        <v>0</v>
      </c>
      <c r="I145" s="8">
        <v>8</v>
      </c>
      <c r="J145" s="9">
        <f aca="true" t="shared" si="14" ref="J145:K147">G145+G145*8%</f>
        <v>0</v>
      </c>
      <c r="K145" s="17">
        <f t="shared" si="14"/>
        <v>0</v>
      </c>
      <c r="L145" s="1"/>
      <c r="M145" s="18"/>
    </row>
    <row r="146" spans="1:13" ht="38.25" customHeight="1">
      <c r="A146" s="13"/>
      <c r="B146" s="6">
        <v>2</v>
      </c>
      <c r="C146" s="64"/>
      <c r="D146" s="5"/>
      <c r="E146" s="16">
        <v>400</v>
      </c>
      <c r="F146" s="8" t="s">
        <v>60</v>
      </c>
      <c r="G146" s="22"/>
      <c r="H146" s="22">
        <f>E146*G146</f>
        <v>0</v>
      </c>
      <c r="I146" s="8">
        <v>8</v>
      </c>
      <c r="J146" s="9">
        <f t="shared" si="14"/>
        <v>0</v>
      </c>
      <c r="K146" s="17">
        <f t="shared" si="14"/>
        <v>0</v>
      </c>
      <c r="L146" s="1"/>
      <c r="M146" s="18"/>
    </row>
    <row r="147" spans="1:13" ht="42" customHeight="1">
      <c r="A147" s="13"/>
      <c r="B147" s="6">
        <v>3</v>
      </c>
      <c r="C147" s="63"/>
      <c r="D147" s="5"/>
      <c r="E147" s="16">
        <v>800</v>
      </c>
      <c r="F147" s="8" t="s">
        <v>25</v>
      </c>
      <c r="G147" s="22"/>
      <c r="H147" s="22">
        <f>E147*G147</f>
        <v>0</v>
      </c>
      <c r="I147" s="8">
        <v>8</v>
      </c>
      <c r="J147" s="9">
        <f t="shared" si="14"/>
        <v>0</v>
      </c>
      <c r="K147" s="17">
        <f t="shared" si="14"/>
        <v>0</v>
      </c>
      <c r="L147" s="1"/>
      <c r="M147" s="18"/>
    </row>
    <row r="148" spans="1:12" ht="18" customHeight="1">
      <c r="A148" s="2"/>
      <c r="B148" s="3"/>
      <c r="C148" s="3"/>
      <c r="D148" s="3"/>
      <c r="E148" s="4"/>
      <c r="F148" s="4"/>
      <c r="G148" s="7" t="s">
        <v>1</v>
      </c>
      <c r="H148" s="11">
        <f>SUM(H145:H147)</f>
        <v>0</v>
      </c>
      <c r="I148" s="11" t="s">
        <v>3</v>
      </c>
      <c r="J148" s="7" t="s">
        <v>3</v>
      </c>
      <c r="K148" s="11">
        <f>SUM(K145:K147)</f>
        <v>0</v>
      </c>
      <c r="L148" s="2"/>
    </row>
    <row r="149" spans="1:12" ht="18" customHeight="1">
      <c r="A149" s="2"/>
      <c r="B149" s="3"/>
      <c r="C149" s="3"/>
      <c r="D149" s="3"/>
      <c r="E149" s="4"/>
      <c r="F149" s="4"/>
      <c r="G149" s="3"/>
      <c r="H149" s="1"/>
      <c r="I149" s="1"/>
      <c r="J149" s="3"/>
      <c r="K149" s="1"/>
      <c r="L149" s="2"/>
    </row>
    <row r="150" spans="1:12" ht="18" customHeight="1">
      <c r="A150" s="2"/>
      <c r="B150" s="3"/>
      <c r="C150" s="3"/>
      <c r="D150" s="3"/>
      <c r="E150" s="4"/>
      <c r="F150" s="4"/>
      <c r="G150" s="3"/>
      <c r="H150" s="1"/>
      <c r="I150" s="1"/>
      <c r="J150" s="3"/>
      <c r="K150" s="1"/>
      <c r="L150" s="2"/>
    </row>
    <row r="151" spans="1:12" ht="18" customHeight="1">
      <c r="A151" s="2"/>
      <c r="B151" s="3"/>
      <c r="C151" s="3"/>
      <c r="D151" s="3"/>
      <c r="E151" s="4"/>
      <c r="F151" s="4"/>
      <c r="G151" s="3"/>
      <c r="H151" s="1"/>
      <c r="I151" s="1"/>
      <c r="J151" s="3"/>
      <c r="K151" s="1"/>
      <c r="L151" s="2"/>
    </row>
    <row r="152" spans="1:12" ht="18" customHeight="1">
      <c r="A152" s="2"/>
      <c r="B152" s="3"/>
      <c r="C152" s="3"/>
      <c r="D152" s="3"/>
      <c r="E152" s="4"/>
      <c r="F152" s="4"/>
      <c r="G152" s="3"/>
      <c r="H152" s="1"/>
      <c r="I152" s="1"/>
      <c r="J152" s="3"/>
      <c r="K152" s="1"/>
      <c r="L152" s="2"/>
    </row>
    <row r="153" spans="1:12" ht="18" customHeight="1">
      <c r="A153" s="2"/>
      <c r="B153" s="3"/>
      <c r="C153" s="3"/>
      <c r="D153" s="3"/>
      <c r="E153" s="4"/>
      <c r="F153" s="4"/>
      <c r="G153" s="3"/>
      <c r="H153" s="1"/>
      <c r="I153" s="1"/>
      <c r="J153" s="3"/>
      <c r="K153" s="1"/>
      <c r="L153" s="2"/>
    </row>
    <row r="154" spans="1:12" ht="18" customHeight="1">
      <c r="A154" s="2"/>
      <c r="B154" s="3"/>
      <c r="C154" s="3"/>
      <c r="D154" s="3"/>
      <c r="E154" s="4"/>
      <c r="F154" s="4"/>
      <c r="G154" s="3"/>
      <c r="H154" s="1"/>
      <c r="I154" s="1"/>
      <c r="J154" s="3"/>
      <c r="K154" s="1"/>
      <c r="L154" s="2"/>
    </row>
    <row r="155" spans="1:12" ht="18" customHeight="1">
      <c r="A155" s="2"/>
      <c r="B155" s="3"/>
      <c r="C155" s="3"/>
      <c r="D155" s="3"/>
      <c r="E155" s="4"/>
      <c r="F155" s="4"/>
      <c r="G155" s="3"/>
      <c r="H155" s="1"/>
      <c r="I155" s="1"/>
      <c r="J155" s="3"/>
      <c r="K155" s="1"/>
      <c r="L155" s="2"/>
    </row>
    <row r="156" spans="1:12" ht="18" customHeight="1">
      <c r="A156" s="2"/>
      <c r="B156" s="3"/>
      <c r="C156" s="3"/>
      <c r="D156" s="3"/>
      <c r="E156" s="4"/>
      <c r="F156" s="4"/>
      <c r="G156" s="3"/>
      <c r="H156" s="1"/>
      <c r="I156" s="1"/>
      <c r="J156" s="3"/>
      <c r="K156" s="1"/>
      <c r="L156" s="2"/>
    </row>
    <row r="157" spans="1:12" ht="18" customHeight="1">
      <c r="A157" s="2"/>
      <c r="B157" s="3"/>
      <c r="C157" s="3"/>
      <c r="D157" s="3"/>
      <c r="E157" s="4"/>
      <c r="F157" s="4"/>
      <c r="G157" s="3"/>
      <c r="H157" s="1"/>
      <c r="I157" s="1"/>
      <c r="J157" s="3"/>
      <c r="K157" s="1"/>
      <c r="L157" s="2"/>
    </row>
    <row r="158" spans="1:12" ht="18" customHeight="1">
      <c r="A158" s="2"/>
      <c r="B158" s="3"/>
      <c r="C158" s="3"/>
      <c r="D158" s="3"/>
      <c r="E158" s="4"/>
      <c r="F158" s="4"/>
      <c r="G158" s="3"/>
      <c r="H158" s="1"/>
      <c r="I158" s="1"/>
      <c r="J158" s="3"/>
      <c r="K158" s="1"/>
      <c r="L158" s="2"/>
    </row>
    <row r="159" spans="1:12" ht="18" customHeight="1">
      <c r="A159" s="2"/>
      <c r="B159" s="3"/>
      <c r="C159" s="3"/>
      <c r="D159" s="3"/>
      <c r="E159" s="4"/>
      <c r="F159" s="4"/>
      <c r="G159" s="3"/>
      <c r="H159" s="1"/>
      <c r="I159" s="1"/>
      <c r="J159" s="3"/>
      <c r="K159" s="1"/>
      <c r="L159" s="2"/>
    </row>
    <row r="162" spans="3:11" s="2" customFormat="1" ht="39.75" customHeight="1">
      <c r="C162" s="15" t="s">
        <v>80</v>
      </c>
      <c r="D162" s="4"/>
      <c r="E162" s="1" t="s">
        <v>37</v>
      </c>
      <c r="F162" s="4"/>
      <c r="G162" s="53" t="s">
        <v>38</v>
      </c>
      <c r="H162" s="53"/>
      <c r="I162" s="53"/>
      <c r="J162" s="53"/>
      <c r="K162" s="53"/>
    </row>
    <row r="163" spans="2:11" s="2" customFormat="1" ht="26.25" customHeight="1">
      <c r="B163" s="46" t="s">
        <v>121</v>
      </c>
      <c r="C163" s="57"/>
      <c r="D163" s="57"/>
      <c r="E163" s="57"/>
      <c r="F163" s="57"/>
      <c r="G163" s="57"/>
      <c r="H163" s="57"/>
      <c r="I163" s="57"/>
      <c r="J163" s="57"/>
      <c r="K163" s="58"/>
    </row>
    <row r="164" spans="2:11" ht="39" customHeight="1">
      <c r="B164" s="39" t="s">
        <v>5</v>
      </c>
      <c r="C164" s="39" t="s">
        <v>6</v>
      </c>
      <c r="D164" s="39" t="s">
        <v>8</v>
      </c>
      <c r="E164" s="39" t="s">
        <v>2</v>
      </c>
      <c r="F164" s="39" t="s">
        <v>7</v>
      </c>
      <c r="G164" s="39" t="s">
        <v>4</v>
      </c>
      <c r="H164" s="39" t="s">
        <v>146</v>
      </c>
      <c r="I164" s="39" t="s">
        <v>14</v>
      </c>
      <c r="J164" s="39" t="s">
        <v>15</v>
      </c>
      <c r="K164" s="39" t="s">
        <v>0</v>
      </c>
    </row>
    <row r="165" spans="2:11" ht="11.25">
      <c r="B165" s="40" t="s">
        <v>16</v>
      </c>
      <c r="C165" s="40" t="s">
        <v>17</v>
      </c>
      <c r="D165" s="40" t="s">
        <v>18</v>
      </c>
      <c r="E165" s="40" t="s">
        <v>19</v>
      </c>
      <c r="F165" s="40" t="s">
        <v>20</v>
      </c>
      <c r="G165" s="40">
        <v>-6</v>
      </c>
      <c r="H165" s="40">
        <v>-7</v>
      </c>
      <c r="I165" s="40">
        <v>-8</v>
      </c>
      <c r="J165" s="40">
        <v>-9</v>
      </c>
      <c r="K165" s="40">
        <v>-10</v>
      </c>
    </row>
    <row r="166" spans="1:13" ht="57" customHeight="1">
      <c r="A166" s="13"/>
      <c r="B166" s="6">
        <v>1</v>
      </c>
      <c r="C166" s="28" t="s">
        <v>86</v>
      </c>
      <c r="D166" s="5"/>
      <c r="E166" s="16">
        <v>800</v>
      </c>
      <c r="F166" s="8" t="s">
        <v>81</v>
      </c>
      <c r="G166" s="22"/>
      <c r="H166" s="22">
        <f aca="true" t="shared" si="15" ref="H166:H172">E166*G166</f>
        <v>0</v>
      </c>
      <c r="I166" s="8">
        <v>8</v>
      </c>
      <c r="J166" s="9">
        <f>G166+G166*8%</f>
        <v>0</v>
      </c>
      <c r="K166" s="17">
        <f>H166+H166*8%</f>
        <v>0</v>
      </c>
      <c r="L166" s="1"/>
      <c r="M166" s="18"/>
    </row>
    <row r="167" spans="1:13" ht="66" customHeight="1">
      <c r="A167" s="13"/>
      <c r="B167" s="6">
        <v>2</v>
      </c>
      <c r="C167" s="10" t="s">
        <v>87</v>
      </c>
      <c r="D167" s="5"/>
      <c r="E167" s="16">
        <v>500</v>
      </c>
      <c r="F167" s="8" t="s">
        <v>25</v>
      </c>
      <c r="G167" s="22"/>
      <c r="H167" s="22">
        <f t="shared" si="15"/>
        <v>0</v>
      </c>
      <c r="I167" s="8">
        <v>23</v>
      </c>
      <c r="J167" s="9">
        <f>G167+G167*23%</f>
        <v>0</v>
      </c>
      <c r="K167" s="17">
        <f>H167+H167*23%</f>
        <v>0</v>
      </c>
      <c r="L167" s="1"/>
      <c r="M167" s="18"/>
    </row>
    <row r="168" spans="1:13" ht="41.25" customHeight="1">
      <c r="A168" s="13"/>
      <c r="B168" s="6">
        <v>3</v>
      </c>
      <c r="C168" s="28" t="s">
        <v>79</v>
      </c>
      <c r="D168" s="5"/>
      <c r="E168" s="16">
        <v>300</v>
      </c>
      <c r="F168" s="8" t="s">
        <v>27</v>
      </c>
      <c r="G168" s="22"/>
      <c r="H168" s="22">
        <f t="shared" si="15"/>
        <v>0</v>
      </c>
      <c r="I168" s="8">
        <v>8</v>
      </c>
      <c r="J168" s="9">
        <f aca="true" t="shared" si="16" ref="J168:K172">G168+G168*8%</f>
        <v>0</v>
      </c>
      <c r="K168" s="17">
        <f t="shared" si="16"/>
        <v>0</v>
      </c>
      <c r="L168" s="1"/>
      <c r="M168" s="18"/>
    </row>
    <row r="169" spans="1:13" ht="41.25" customHeight="1">
      <c r="A169" s="13"/>
      <c r="B169" s="6">
        <v>4</v>
      </c>
      <c r="C169" s="28" t="s">
        <v>84</v>
      </c>
      <c r="D169" s="5"/>
      <c r="E169" s="16">
        <v>20</v>
      </c>
      <c r="F169" s="8" t="s">
        <v>85</v>
      </c>
      <c r="G169" s="22"/>
      <c r="H169" s="22">
        <f t="shared" si="15"/>
        <v>0</v>
      </c>
      <c r="I169" s="8">
        <v>8</v>
      </c>
      <c r="J169" s="9">
        <f t="shared" si="16"/>
        <v>0</v>
      </c>
      <c r="K169" s="17">
        <f t="shared" si="16"/>
        <v>0</v>
      </c>
      <c r="L169" s="1"/>
      <c r="M169" s="18"/>
    </row>
    <row r="170" spans="1:13" ht="41.25" customHeight="1">
      <c r="A170" s="13"/>
      <c r="B170" s="6">
        <v>5</v>
      </c>
      <c r="C170" s="62" t="s">
        <v>88</v>
      </c>
      <c r="D170" s="5"/>
      <c r="E170" s="16">
        <v>150</v>
      </c>
      <c r="F170" s="8" t="s">
        <v>82</v>
      </c>
      <c r="G170" s="22"/>
      <c r="H170" s="22">
        <f t="shared" si="15"/>
        <v>0</v>
      </c>
      <c r="I170" s="8">
        <v>8</v>
      </c>
      <c r="J170" s="9">
        <f t="shared" si="16"/>
        <v>0</v>
      </c>
      <c r="K170" s="17">
        <f t="shared" si="16"/>
        <v>0</v>
      </c>
      <c r="L170" s="1"/>
      <c r="M170" s="18"/>
    </row>
    <row r="171" spans="1:13" ht="38.25" customHeight="1">
      <c r="A171" s="13"/>
      <c r="B171" s="6">
        <v>6</v>
      </c>
      <c r="C171" s="65"/>
      <c r="D171" s="5"/>
      <c r="E171" s="16">
        <v>650</v>
      </c>
      <c r="F171" s="8" t="s">
        <v>60</v>
      </c>
      <c r="G171" s="22"/>
      <c r="H171" s="22">
        <f t="shared" si="15"/>
        <v>0</v>
      </c>
      <c r="I171" s="8">
        <v>8</v>
      </c>
      <c r="J171" s="9">
        <f t="shared" si="16"/>
        <v>0</v>
      </c>
      <c r="K171" s="17">
        <f t="shared" si="16"/>
        <v>0</v>
      </c>
      <c r="L171" s="1"/>
      <c r="M171" s="18"/>
    </row>
    <row r="172" spans="1:13" ht="42" customHeight="1">
      <c r="A172" s="13"/>
      <c r="B172" s="6">
        <v>7</v>
      </c>
      <c r="C172" s="66"/>
      <c r="D172" s="5"/>
      <c r="E172" s="16">
        <v>2500</v>
      </c>
      <c r="F172" s="8" t="s">
        <v>83</v>
      </c>
      <c r="G172" s="22"/>
      <c r="H172" s="22">
        <f t="shared" si="15"/>
        <v>0</v>
      </c>
      <c r="I172" s="8">
        <v>8</v>
      </c>
      <c r="J172" s="9">
        <f t="shared" si="16"/>
        <v>0</v>
      </c>
      <c r="K172" s="17">
        <f t="shared" si="16"/>
        <v>0</v>
      </c>
      <c r="L172" s="1"/>
      <c r="M172" s="18"/>
    </row>
    <row r="173" spans="1:12" ht="18" customHeight="1">
      <c r="A173" s="2"/>
      <c r="B173" s="3"/>
      <c r="C173" s="3"/>
      <c r="D173" s="3"/>
      <c r="E173" s="4"/>
      <c r="F173" s="4"/>
      <c r="G173" s="7" t="s">
        <v>1</v>
      </c>
      <c r="H173" s="11">
        <f>SUM(H166:H172)</f>
        <v>0</v>
      </c>
      <c r="I173" s="11" t="s">
        <v>3</v>
      </c>
      <c r="J173" s="7" t="s">
        <v>3</v>
      </c>
      <c r="K173" s="11">
        <f>SUM(K166:K172)</f>
        <v>0</v>
      </c>
      <c r="L173" s="2"/>
    </row>
    <row r="174" ht="11.25" customHeight="1"/>
    <row r="177" spans="3:11" s="2" customFormat="1" ht="39.75" customHeight="1">
      <c r="C177" s="15" t="s">
        <v>99</v>
      </c>
      <c r="D177" s="4"/>
      <c r="E177" s="1" t="s">
        <v>37</v>
      </c>
      <c r="F177" s="4"/>
      <c r="G177" s="53" t="s">
        <v>38</v>
      </c>
      <c r="H177" s="53"/>
      <c r="I177" s="53"/>
      <c r="J177" s="53"/>
      <c r="K177" s="53"/>
    </row>
    <row r="178" spans="2:11" s="2" customFormat="1" ht="24.75" customHeight="1">
      <c r="B178" s="59" t="s">
        <v>122</v>
      </c>
      <c r="C178" s="60"/>
      <c r="D178" s="60"/>
      <c r="E178" s="60"/>
      <c r="F178" s="60"/>
      <c r="G178" s="60"/>
      <c r="H178" s="60"/>
      <c r="I178" s="60"/>
      <c r="J178" s="60"/>
      <c r="K178" s="61"/>
    </row>
    <row r="179" spans="2:11" ht="39" customHeight="1">
      <c r="B179" s="39" t="s">
        <v>5</v>
      </c>
      <c r="C179" s="39" t="s">
        <v>6</v>
      </c>
      <c r="D179" s="39" t="s">
        <v>8</v>
      </c>
      <c r="E179" s="39" t="s">
        <v>2</v>
      </c>
      <c r="F179" s="39" t="s">
        <v>7</v>
      </c>
      <c r="G179" s="39" t="s">
        <v>4</v>
      </c>
      <c r="H179" s="39" t="s">
        <v>146</v>
      </c>
      <c r="I179" s="39" t="s">
        <v>14</v>
      </c>
      <c r="J179" s="39" t="s">
        <v>15</v>
      </c>
      <c r="K179" s="39" t="s">
        <v>0</v>
      </c>
    </row>
    <row r="180" spans="2:11" ht="11.25">
      <c r="B180" s="40" t="s">
        <v>16</v>
      </c>
      <c r="C180" s="40" t="s">
        <v>17</v>
      </c>
      <c r="D180" s="40" t="s">
        <v>18</v>
      </c>
      <c r="E180" s="40" t="s">
        <v>19</v>
      </c>
      <c r="F180" s="40" t="s">
        <v>20</v>
      </c>
      <c r="G180" s="40">
        <v>-6</v>
      </c>
      <c r="H180" s="40">
        <v>-7</v>
      </c>
      <c r="I180" s="40">
        <v>-8</v>
      </c>
      <c r="J180" s="40">
        <v>-9</v>
      </c>
      <c r="K180" s="40">
        <v>-10</v>
      </c>
    </row>
    <row r="181" spans="1:13" ht="32.25" customHeight="1">
      <c r="A181" s="13"/>
      <c r="B181" s="6">
        <v>1</v>
      </c>
      <c r="C181" s="10" t="s">
        <v>89</v>
      </c>
      <c r="D181" s="5"/>
      <c r="E181" s="16">
        <v>150</v>
      </c>
      <c r="F181" s="8" t="s">
        <v>90</v>
      </c>
      <c r="G181" s="22"/>
      <c r="H181" s="22">
        <f aca="true" t="shared" si="17" ref="H181:H187">E181*G181</f>
        <v>0</v>
      </c>
      <c r="I181" s="8">
        <v>8</v>
      </c>
      <c r="J181" s="9">
        <f aca="true" t="shared" si="18" ref="J181:J187">G181+G181*8%</f>
        <v>0</v>
      </c>
      <c r="K181" s="17">
        <f aca="true" t="shared" si="19" ref="K181:K187">H181+H181*8%</f>
        <v>0</v>
      </c>
      <c r="L181" s="1"/>
      <c r="M181" s="18"/>
    </row>
    <row r="182" spans="1:13" ht="30.75" customHeight="1">
      <c r="A182" s="13"/>
      <c r="B182" s="6">
        <v>2</v>
      </c>
      <c r="C182" s="29" t="s">
        <v>91</v>
      </c>
      <c r="D182" s="5"/>
      <c r="E182" s="16">
        <v>200</v>
      </c>
      <c r="F182" s="8" t="s">
        <v>92</v>
      </c>
      <c r="G182" s="22"/>
      <c r="H182" s="22">
        <f t="shared" si="17"/>
        <v>0</v>
      </c>
      <c r="I182" s="8">
        <v>8</v>
      </c>
      <c r="J182" s="9">
        <f t="shared" si="18"/>
        <v>0</v>
      </c>
      <c r="K182" s="17">
        <f t="shared" si="19"/>
        <v>0</v>
      </c>
      <c r="L182" s="1"/>
      <c r="M182" s="18"/>
    </row>
    <row r="183" spans="1:13" ht="28.5" customHeight="1">
      <c r="A183" s="13"/>
      <c r="B183" s="6">
        <v>3</v>
      </c>
      <c r="C183" s="29" t="s">
        <v>93</v>
      </c>
      <c r="D183" s="5"/>
      <c r="E183" s="16">
        <v>400</v>
      </c>
      <c r="F183" s="8" t="s">
        <v>25</v>
      </c>
      <c r="G183" s="22"/>
      <c r="H183" s="22">
        <f t="shared" si="17"/>
        <v>0</v>
      </c>
      <c r="I183" s="8">
        <v>8</v>
      </c>
      <c r="J183" s="9">
        <f t="shared" si="18"/>
        <v>0</v>
      </c>
      <c r="K183" s="17">
        <f t="shared" si="19"/>
        <v>0</v>
      </c>
      <c r="L183" s="1"/>
      <c r="M183" s="18"/>
    </row>
    <row r="184" spans="1:13" ht="28.5" customHeight="1">
      <c r="A184" s="13"/>
      <c r="B184" s="6">
        <v>4</v>
      </c>
      <c r="C184" s="29" t="s">
        <v>94</v>
      </c>
      <c r="D184" s="5"/>
      <c r="E184" s="16">
        <v>700</v>
      </c>
      <c r="F184" s="8" t="s">
        <v>60</v>
      </c>
      <c r="G184" s="22"/>
      <c r="H184" s="22">
        <f t="shared" si="17"/>
        <v>0</v>
      </c>
      <c r="I184" s="8">
        <v>8</v>
      </c>
      <c r="J184" s="9">
        <f t="shared" si="18"/>
        <v>0</v>
      </c>
      <c r="K184" s="17">
        <f t="shared" si="19"/>
        <v>0</v>
      </c>
      <c r="L184" s="1"/>
      <c r="M184" s="18"/>
    </row>
    <row r="185" spans="1:13" ht="32.25" customHeight="1">
      <c r="A185" s="13"/>
      <c r="B185" s="6">
        <v>5</v>
      </c>
      <c r="C185" s="67" t="s">
        <v>95</v>
      </c>
      <c r="D185" s="5"/>
      <c r="E185" s="16">
        <v>500</v>
      </c>
      <c r="F185" s="8" t="s">
        <v>27</v>
      </c>
      <c r="G185" s="22"/>
      <c r="H185" s="22">
        <f t="shared" si="17"/>
        <v>0</v>
      </c>
      <c r="I185" s="8">
        <v>8</v>
      </c>
      <c r="J185" s="9">
        <f t="shared" si="18"/>
        <v>0</v>
      </c>
      <c r="K185" s="17">
        <f t="shared" si="19"/>
        <v>0</v>
      </c>
      <c r="L185" s="1"/>
      <c r="M185" s="18"/>
    </row>
    <row r="186" spans="1:13" ht="28.5" customHeight="1">
      <c r="A186" s="13"/>
      <c r="B186" s="6">
        <v>6</v>
      </c>
      <c r="C186" s="66"/>
      <c r="D186" s="5"/>
      <c r="E186" s="16">
        <v>200</v>
      </c>
      <c r="F186" s="8" t="s">
        <v>96</v>
      </c>
      <c r="G186" s="22"/>
      <c r="H186" s="22">
        <f t="shared" si="17"/>
        <v>0</v>
      </c>
      <c r="I186" s="8">
        <v>8</v>
      </c>
      <c r="J186" s="9">
        <f t="shared" si="18"/>
        <v>0</v>
      </c>
      <c r="K186" s="17">
        <f t="shared" si="19"/>
        <v>0</v>
      </c>
      <c r="L186" s="1"/>
      <c r="M186" s="18"/>
    </row>
    <row r="187" spans="1:13" ht="28.5" customHeight="1">
      <c r="A187" s="13"/>
      <c r="B187" s="6">
        <v>7</v>
      </c>
      <c r="C187" s="29" t="s">
        <v>97</v>
      </c>
      <c r="D187" s="5"/>
      <c r="E187" s="16">
        <v>150</v>
      </c>
      <c r="F187" s="8" t="s">
        <v>98</v>
      </c>
      <c r="G187" s="22"/>
      <c r="H187" s="22">
        <f t="shared" si="17"/>
        <v>0</v>
      </c>
      <c r="I187" s="8">
        <v>8</v>
      </c>
      <c r="J187" s="9">
        <f t="shared" si="18"/>
        <v>0</v>
      </c>
      <c r="K187" s="17">
        <f t="shared" si="19"/>
        <v>0</v>
      </c>
      <c r="L187" s="1"/>
      <c r="M187" s="18"/>
    </row>
    <row r="188" spans="1:12" ht="18" customHeight="1">
      <c r="A188" s="2"/>
      <c r="B188" s="3"/>
      <c r="C188" s="3"/>
      <c r="D188" s="3"/>
      <c r="E188" s="4"/>
      <c r="F188" s="4"/>
      <c r="G188" s="7" t="s">
        <v>1</v>
      </c>
      <c r="H188" s="11">
        <f>SUM(H181:H187)</f>
        <v>0</v>
      </c>
      <c r="I188" s="11" t="s">
        <v>3</v>
      </c>
      <c r="J188" s="7" t="s">
        <v>3</v>
      </c>
      <c r="K188" s="11">
        <f>SUM(K181:K187)</f>
        <v>0</v>
      </c>
      <c r="L188" s="2"/>
    </row>
    <row r="190" spans="2:19" s="34" customFormat="1" ht="12.75">
      <c r="B190" s="30"/>
      <c r="C190" s="51" t="s">
        <v>150</v>
      </c>
      <c r="D190" s="52"/>
      <c r="E190" s="52"/>
      <c r="F190" s="52"/>
      <c r="G190" s="52"/>
      <c r="H190" s="52"/>
      <c r="I190" s="52"/>
      <c r="J190" s="52"/>
      <c r="K190" s="21"/>
      <c r="L190" s="31"/>
      <c r="M190" s="31"/>
      <c r="N190" s="31"/>
      <c r="O190" s="31"/>
      <c r="P190" s="31"/>
      <c r="Q190" s="31"/>
      <c r="R190" s="31"/>
      <c r="S190" s="31"/>
    </row>
    <row r="202" spans="3:11" s="2" customFormat="1" ht="39.75" customHeight="1">
      <c r="C202" s="15" t="s">
        <v>100</v>
      </c>
      <c r="D202" s="4"/>
      <c r="E202" s="1" t="s">
        <v>37</v>
      </c>
      <c r="F202" s="4"/>
      <c r="G202" s="53" t="s">
        <v>38</v>
      </c>
      <c r="H202" s="53"/>
      <c r="I202" s="53"/>
      <c r="J202" s="53"/>
      <c r="K202" s="53"/>
    </row>
    <row r="203" spans="2:11" s="2" customFormat="1" ht="24" customHeight="1">
      <c r="B203" s="59" t="s">
        <v>123</v>
      </c>
      <c r="C203" s="60"/>
      <c r="D203" s="60"/>
      <c r="E203" s="60"/>
      <c r="F203" s="60"/>
      <c r="G203" s="60"/>
      <c r="H203" s="60"/>
      <c r="I203" s="60"/>
      <c r="J203" s="60"/>
      <c r="K203" s="61"/>
    </row>
    <row r="204" spans="2:11" ht="39" customHeight="1">
      <c r="B204" s="39" t="s">
        <v>5</v>
      </c>
      <c r="C204" s="39" t="s">
        <v>6</v>
      </c>
      <c r="D204" s="39" t="s">
        <v>8</v>
      </c>
      <c r="E204" s="39" t="s">
        <v>2</v>
      </c>
      <c r="F204" s="39" t="s">
        <v>7</v>
      </c>
      <c r="G204" s="39" t="s">
        <v>4</v>
      </c>
      <c r="H204" s="39" t="s">
        <v>146</v>
      </c>
      <c r="I204" s="39" t="s">
        <v>14</v>
      </c>
      <c r="J204" s="39" t="s">
        <v>15</v>
      </c>
      <c r="K204" s="39" t="s">
        <v>0</v>
      </c>
    </row>
    <row r="205" spans="2:11" ht="11.25">
      <c r="B205" s="40" t="s">
        <v>16</v>
      </c>
      <c r="C205" s="40" t="s">
        <v>17</v>
      </c>
      <c r="D205" s="40" t="s">
        <v>18</v>
      </c>
      <c r="E205" s="40" t="s">
        <v>19</v>
      </c>
      <c r="F205" s="40" t="s">
        <v>20</v>
      </c>
      <c r="G205" s="40">
        <v>-6</v>
      </c>
      <c r="H205" s="40">
        <v>-7</v>
      </c>
      <c r="I205" s="40">
        <v>-8</v>
      </c>
      <c r="J205" s="40">
        <v>-9</v>
      </c>
      <c r="K205" s="40">
        <v>-10</v>
      </c>
    </row>
    <row r="206" spans="1:13" ht="40.5" customHeight="1">
      <c r="A206" s="13"/>
      <c r="B206" s="6">
        <v>1</v>
      </c>
      <c r="C206" s="62" t="s">
        <v>101</v>
      </c>
      <c r="D206" s="5"/>
      <c r="E206" s="16">
        <v>100</v>
      </c>
      <c r="F206" s="8" t="s">
        <v>102</v>
      </c>
      <c r="G206" s="22"/>
      <c r="H206" s="22">
        <f>E206*G206</f>
        <v>0</v>
      </c>
      <c r="I206" s="8">
        <v>8</v>
      </c>
      <c r="J206" s="9">
        <f>G206+G206*8%</f>
        <v>0</v>
      </c>
      <c r="K206" s="17">
        <f>H206+H206*8%</f>
        <v>0</v>
      </c>
      <c r="L206" s="1"/>
      <c r="M206" s="18"/>
    </row>
    <row r="207" spans="1:13" ht="40.5" customHeight="1">
      <c r="A207" s="13"/>
      <c r="B207" s="6">
        <v>2</v>
      </c>
      <c r="C207" s="63"/>
      <c r="D207" s="5"/>
      <c r="E207" s="16">
        <v>20</v>
      </c>
      <c r="F207" s="8" t="s">
        <v>103</v>
      </c>
      <c r="G207" s="22"/>
      <c r="H207" s="22">
        <f>E207*G207</f>
        <v>0</v>
      </c>
      <c r="I207" s="8">
        <v>8</v>
      </c>
      <c r="J207" s="9">
        <f>G207+G207*8%</f>
        <v>0</v>
      </c>
      <c r="K207" s="17">
        <f>H207+H207*8%</f>
        <v>0</v>
      </c>
      <c r="L207" s="1"/>
      <c r="M207" s="18"/>
    </row>
    <row r="208" spans="1:12" ht="18" customHeight="1">
      <c r="A208" s="2"/>
      <c r="B208" s="3"/>
      <c r="C208" s="3"/>
      <c r="D208" s="3"/>
      <c r="E208" s="4"/>
      <c r="F208" s="4"/>
      <c r="G208" s="7" t="s">
        <v>1</v>
      </c>
      <c r="H208" s="11">
        <f>SUM(H206:H207)</f>
        <v>0</v>
      </c>
      <c r="I208" s="11" t="s">
        <v>3</v>
      </c>
      <c r="J208" s="7" t="s">
        <v>3</v>
      </c>
      <c r="K208" s="11">
        <f>SUM(K206:K207)</f>
        <v>0</v>
      </c>
      <c r="L208" s="2"/>
    </row>
    <row r="209" spans="1:12" ht="18" customHeight="1">
      <c r="A209" s="2"/>
      <c r="B209" s="3"/>
      <c r="C209" s="3"/>
      <c r="D209" s="3"/>
      <c r="E209" s="4"/>
      <c r="F209" s="4"/>
      <c r="G209" s="3"/>
      <c r="H209" s="1"/>
      <c r="I209" s="1"/>
      <c r="J209" s="3"/>
      <c r="K209" s="1"/>
      <c r="L209" s="2"/>
    </row>
    <row r="210" spans="1:12" ht="18" customHeight="1">
      <c r="A210" s="2"/>
      <c r="B210" s="3"/>
      <c r="C210" s="3"/>
      <c r="D210" s="3"/>
      <c r="E210" s="4"/>
      <c r="F210" s="4"/>
      <c r="G210" s="3"/>
      <c r="H210" s="1"/>
      <c r="I210" s="1"/>
      <c r="J210" s="3"/>
      <c r="K210" s="1"/>
      <c r="L210" s="2"/>
    </row>
    <row r="211" spans="1:12" ht="18" customHeight="1">
      <c r="A211" s="2"/>
      <c r="B211" s="3"/>
      <c r="C211" s="3"/>
      <c r="D211" s="3"/>
      <c r="E211" s="4"/>
      <c r="F211" s="4"/>
      <c r="G211" s="3"/>
      <c r="H211" s="1"/>
      <c r="I211" s="1"/>
      <c r="J211" s="3"/>
      <c r="K211" s="1"/>
      <c r="L211" s="2"/>
    </row>
    <row r="212" spans="1:12" ht="18" customHeight="1">
      <c r="A212" s="2"/>
      <c r="B212" s="3"/>
      <c r="C212" s="3"/>
      <c r="D212" s="3"/>
      <c r="E212" s="4"/>
      <c r="F212" s="4"/>
      <c r="G212" s="3"/>
      <c r="H212" s="1"/>
      <c r="I212" s="1"/>
      <c r="J212" s="3"/>
      <c r="K212" s="1"/>
      <c r="L212" s="2"/>
    </row>
    <row r="213" spans="1:12" ht="18" customHeight="1">
      <c r="A213" s="2"/>
      <c r="B213" s="3"/>
      <c r="C213" s="3"/>
      <c r="D213" s="3"/>
      <c r="E213" s="4"/>
      <c r="F213" s="4"/>
      <c r="G213" s="3"/>
      <c r="H213" s="1"/>
      <c r="I213" s="1"/>
      <c r="J213" s="3"/>
      <c r="K213" s="1"/>
      <c r="L213" s="2"/>
    </row>
    <row r="214" spans="1:12" ht="18" customHeight="1">
      <c r="A214" s="2"/>
      <c r="B214" s="3"/>
      <c r="C214" s="3"/>
      <c r="D214" s="3"/>
      <c r="E214" s="4"/>
      <c r="F214" s="4"/>
      <c r="G214" s="3"/>
      <c r="H214" s="1"/>
      <c r="I214" s="1"/>
      <c r="J214" s="3"/>
      <c r="K214" s="1"/>
      <c r="L214" s="2"/>
    </row>
    <row r="215" spans="1:12" ht="18" customHeight="1">
      <c r="A215" s="2"/>
      <c r="B215" s="3"/>
      <c r="C215" s="3"/>
      <c r="D215" s="3"/>
      <c r="E215" s="4"/>
      <c r="F215" s="4"/>
      <c r="G215" s="3"/>
      <c r="H215" s="1"/>
      <c r="I215" s="1"/>
      <c r="J215" s="3"/>
      <c r="K215" s="1"/>
      <c r="L215" s="2"/>
    </row>
    <row r="216" spans="1:12" ht="18" customHeight="1">
      <c r="A216" s="2"/>
      <c r="B216" s="3"/>
      <c r="C216" s="3"/>
      <c r="D216" s="3"/>
      <c r="E216" s="4"/>
      <c r="F216" s="4"/>
      <c r="G216" s="3"/>
      <c r="H216" s="1"/>
      <c r="I216" s="1"/>
      <c r="J216" s="3"/>
      <c r="K216" s="1"/>
      <c r="L216" s="2"/>
    </row>
    <row r="217" spans="1:12" ht="18" customHeight="1">
      <c r="A217" s="2"/>
      <c r="B217" s="3"/>
      <c r="C217" s="3"/>
      <c r="D217" s="3"/>
      <c r="E217" s="4"/>
      <c r="F217" s="4"/>
      <c r="G217" s="3"/>
      <c r="H217" s="1"/>
      <c r="I217" s="1"/>
      <c r="J217" s="3"/>
      <c r="K217" s="1"/>
      <c r="L217" s="2"/>
    </row>
    <row r="218" spans="1:12" ht="18" customHeight="1">
      <c r="A218" s="2"/>
      <c r="B218" s="3"/>
      <c r="C218" s="3"/>
      <c r="D218" s="3"/>
      <c r="E218" s="4"/>
      <c r="F218" s="4"/>
      <c r="G218" s="3"/>
      <c r="H218" s="1"/>
      <c r="I218" s="1"/>
      <c r="J218" s="3"/>
      <c r="K218" s="1"/>
      <c r="L218" s="2"/>
    </row>
    <row r="219" spans="1:12" ht="18" customHeight="1">
      <c r="A219" s="2"/>
      <c r="B219" s="3"/>
      <c r="C219" s="3"/>
      <c r="D219" s="3"/>
      <c r="E219" s="4"/>
      <c r="F219" s="4"/>
      <c r="G219" s="3"/>
      <c r="H219" s="1"/>
      <c r="I219" s="1"/>
      <c r="J219" s="3"/>
      <c r="K219" s="1"/>
      <c r="L219" s="2"/>
    </row>
    <row r="220" spans="1:12" ht="18" customHeight="1">
      <c r="A220" s="2"/>
      <c r="B220" s="3"/>
      <c r="C220" s="3"/>
      <c r="D220" s="3"/>
      <c r="E220" s="4"/>
      <c r="F220" s="4"/>
      <c r="G220" s="3"/>
      <c r="H220" s="1"/>
      <c r="I220" s="1"/>
      <c r="J220" s="3"/>
      <c r="K220" s="1"/>
      <c r="L220" s="2"/>
    </row>
    <row r="221" spans="1:12" ht="18" customHeight="1">
      <c r="A221" s="2"/>
      <c r="B221" s="3"/>
      <c r="C221" s="3"/>
      <c r="D221" s="3"/>
      <c r="E221" s="4"/>
      <c r="F221" s="4"/>
      <c r="G221" s="3"/>
      <c r="H221" s="1"/>
      <c r="I221" s="1"/>
      <c r="J221" s="3"/>
      <c r="K221" s="1"/>
      <c r="L221" s="2"/>
    </row>
    <row r="222" spans="1:12" ht="18" customHeight="1">
      <c r="A222" s="2"/>
      <c r="B222" s="3"/>
      <c r="C222" s="3"/>
      <c r="D222" s="3"/>
      <c r="E222" s="4"/>
      <c r="F222" s="4"/>
      <c r="G222" s="3"/>
      <c r="H222" s="1"/>
      <c r="I222" s="1"/>
      <c r="J222" s="3"/>
      <c r="K222" s="1"/>
      <c r="L222" s="2"/>
    </row>
    <row r="225" spans="3:11" s="2" customFormat="1" ht="39.75" customHeight="1">
      <c r="C225" s="15" t="s">
        <v>108</v>
      </c>
      <c r="D225" s="4"/>
      <c r="E225" s="1" t="s">
        <v>37</v>
      </c>
      <c r="F225" s="4"/>
      <c r="G225" s="53" t="s">
        <v>38</v>
      </c>
      <c r="H225" s="53"/>
      <c r="I225" s="53"/>
      <c r="J225" s="53"/>
      <c r="K225" s="53"/>
    </row>
    <row r="226" spans="2:11" s="2" customFormat="1" ht="24.75" customHeight="1">
      <c r="B226" s="59" t="s">
        <v>124</v>
      </c>
      <c r="C226" s="60"/>
      <c r="D226" s="60"/>
      <c r="E226" s="60"/>
      <c r="F226" s="60"/>
      <c r="G226" s="60"/>
      <c r="H226" s="60"/>
      <c r="I226" s="60"/>
      <c r="J226" s="60"/>
      <c r="K226" s="61"/>
    </row>
    <row r="227" spans="2:11" ht="39" customHeight="1">
      <c r="B227" s="39" t="s">
        <v>5</v>
      </c>
      <c r="C227" s="39" t="s">
        <v>6</v>
      </c>
      <c r="D227" s="39" t="s">
        <v>8</v>
      </c>
      <c r="E227" s="39" t="s">
        <v>2</v>
      </c>
      <c r="F227" s="39" t="s">
        <v>7</v>
      </c>
      <c r="G227" s="39" t="s">
        <v>4</v>
      </c>
      <c r="H227" s="39" t="s">
        <v>146</v>
      </c>
      <c r="I227" s="39" t="s">
        <v>14</v>
      </c>
      <c r="J227" s="39" t="s">
        <v>15</v>
      </c>
      <c r="K227" s="39" t="s">
        <v>0</v>
      </c>
    </row>
    <row r="228" spans="2:11" ht="11.25">
      <c r="B228" s="40" t="s">
        <v>16</v>
      </c>
      <c r="C228" s="40" t="s">
        <v>17</v>
      </c>
      <c r="D228" s="40" t="s">
        <v>18</v>
      </c>
      <c r="E228" s="40" t="s">
        <v>19</v>
      </c>
      <c r="F228" s="40" t="s">
        <v>20</v>
      </c>
      <c r="G228" s="40">
        <v>-6</v>
      </c>
      <c r="H228" s="40">
        <v>-7</v>
      </c>
      <c r="I228" s="40">
        <v>-8</v>
      </c>
      <c r="J228" s="40">
        <v>-9</v>
      </c>
      <c r="K228" s="40">
        <v>-10</v>
      </c>
    </row>
    <row r="229" spans="1:13" ht="63.75" customHeight="1">
      <c r="A229" s="13"/>
      <c r="B229" s="6">
        <v>1</v>
      </c>
      <c r="C229" s="29" t="s">
        <v>104</v>
      </c>
      <c r="D229" s="5"/>
      <c r="E229" s="16">
        <v>20</v>
      </c>
      <c r="F229" s="8" t="s">
        <v>105</v>
      </c>
      <c r="G229" s="22"/>
      <c r="H229" s="22">
        <f>E229*G229</f>
        <v>0</v>
      </c>
      <c r="I229" s="8">
        <v>8</v>
      </c>
      <c r="J229" s="9">
        <f aca="true" t="shared" si="20" ref="J229:K231">G229+G229*8%</f>
        <v>0</v>
      </c>
      <c r="K229" s="17">
        <f t="shared" si="20"/>
        <v>0</v>
      </c>
      <c r="L229" s="1"/>
      <c r="M229" s="18"/>
    </row>
    <row r="230" spans="1:13" ht="107.25" customHeight="1">
      <c r="A230" s="13"/>
      <c r="B230" s="6">
        <v>2</v>
      </c>
      <c r="C230" s="10" t="s">
        <v>109</v>
      </c>
      <c r="D230" s="5"/>
      <c r="E230" s="16">
        <v>550</v>
      </c>
      <c r="F230" s="8" t="s">
        <v>21</v>
      </c>
      <c r="G230" s="22"/>
      <c r="H230" s="22">
        <f>E230*G230</f>
        <v>0</v>
      </c>
      <c r="I230" s="8">
        <v>8</v>
      </c>
      <c r="J230" s="9">
        <f t="shared" si="20"/>
        <v>0</v>
      </c>
      <c r="K230" s="17">
        <f t="shared" si="20"/>
        <v>0</v>
      </c>
      <c r="L230" s="1"/>
      <c r="M230" s="18"/>
    </row>
    <row r="231" spans="1:13" ht="55.5" customHeight="1">
      <c r="A231" s="13"/>
      <c r="B231" s="6">
        <v>3</v>
      </c>
      <c r="C231" s="29" t="s">
        <v>106</v>
      </c>
      <c r="D231" s="5"/>
      <c r="E231" s="16">
        <v>24</v>
      </c>
      <c r="F231" s="8" t="s">
        <v>105</v>
      </c>
      <c r="G231" s="22"/>
      <c r="H231" s="22">
        <f>E231*G231</f>
        <v>0</v>
      </c>
      <c r="I231" s="8">
        <v>8</v>
      </c>
      <c r="J231" s="9">
        <f t="shared" si="20"/>
        <v>0</v>
      </c>
      <c r="K231" s="17">
        <f t="shared" si="20"/>
        <v>0</v>
      </c>
      <c r="L231" s="1"/>
      <c r="M231" s="18"/>
    </row>
    <row r="232" spans="1:12" ht="18" customHeight="1">
      <c r="A232" s="2"/>
      <c r="B232" s="3"/>
      <c r="C232" s="3"/>
      <c r="D232" s="3"/>
      <c r="E232" s="4"/>
      <c r="F232" s="4"/>
      <c r="G232" s="7" t="s">
        <v>1</v>
      </c>
      <c r="H232" s="11">
        <f>SUM(H229:H231)</f>
        <v>0</v>
      </c>
      <c r="I232" s="11" t="s">
        <v>3</v>
      </c>
      <c r="J232" s="7" t="s">
        <v>3</v>
      </c>
      <c r="K232" s="11">
        <f>SUM(K229:K231)</f>
        <v>0</v>
      </c>
      <c r="L232" s="2"/>
    </row>
    <row r="234" spans="1:9" ht="11.25">
      <c r="A234" s="68" t="s">
        <v>107</v>
      </c>
      <c r="B234" s="68"/>
      <c r="C234" s="68"/>
      <c r="D234" s="68"/>
      <c r="E234" s="68"/>
      <c r="F234" s="68"/>
      <c r="G234" s="68"/>
      <c r="H234" s="68"/>
      <c r="I234" s="68"/>
    </row>
    <row r="245" spans="3:11" s="2" customFormat="1" ht="39.75" customHeight="1">
      <c r="C245" s="15" t="s">
        <v>110</v>
      </c>
      <c r="D245" s="4"/>
      <c r="E245" s="1" t="s">
        <v>37</v>
      </c>
      <c r="F245" s="4"/>
      <c r="G245" s="53" t="s">
        <v>38</v>
      </c>
      <c r="H245" s="53"/>
      <c r="I245" s="53"/>
      <c r="J245" s="53"/>
      <c r="K245" s="53"/>
    </row>
    <row r="246" spans="2:11" s="2" customFormat="1" ht="24.75" customHeight="1">
      <c r="B246" s="46" t="s">
        <v>125</v>
      </c>
      <c r="C246" s="57"/>
      <c r="D246" s="57"/>
      <c r="E246" s="57"/>
      <c r="F246" s="57"/>
      <c r="G246" s="57"/>
      <c r="H246" s="57"/>
      <c r="I246" s="57"/>
      <c r="J246" s="57"/>
      <c r="K246" s="58"/>
    </row>
    <row r="247" spans="2:11" ht="39" customHeight="1">
      <c r="B247" s="39" t="s">
        <v>5</v>
      </c>
      <c r="C247" s="39" t="s">
        <v>6</v>
      </c>
      <c r="D247" s="39" t="s">
        <v>8</v>
      </c>
      <c r="E247" s="39" t="s">
        <v>2</v>
      </c>
      <c r="F247" s="39" t="s">
        <v>7</v>
      </c>
      <c r="G247" s="39" t="s">
        <v>4</v>
      </c>
      <c r="H247" s="39" t="s">
        <v>146</v>
      </c>
      <c r="I247" s="39" t="s">
        <v>14</v>
      </c>
      <c r="J247" s="39" t="s">
        <v>15</v>
      </c>
      <c r="K247" s="39" t="s">
        <v>0</v>
      </c>
    </row>
    <row r="248" spans="2:11" ht="11.25">
      <c r="B248" s="40" t="s">
        <v>16</v>
      </c>
      <c r="C248" s="40" t="s">
        <v>17</v>
      </c>
      <c r="D248" s="40" t="s">
        <v>18</v>
      </c>
      <c r="E248" s="40" t="s">
        <v>19</v>
      </c>
      <c r="F248" s="40" t="s">
        <v>20</v>
      </c>
      <c r="G248" s="40">
        <v>-6</v>
      </c>
      <c r="H248" s="40">
        <v>-7</v>
      </c>
      <c r="I248" s="40">
        <v>-8</v>
      </c>
      <c r="J248" s="40">
        <v>-9</v>
      </c>
      <c r="K248" s="40">
        <v>-10</v>
      </c>
    </row>
    <row r="249" spans="1:13" ht="28.5" customHeight="1">
      <c r="A249" s="13"/>
      <c r="B249" s="6">
        <v>1</v>
      </c>
      <c r="C249" s="29" t="s">
        <v>111</v>
      </c>
      <c r="D249" s="5"/>
      <c r="E249" s="16">
        <v>240</v>
      </c>
      <c r="F249" s="8" t="s">
        <v>115</v>
      </c>
      <c r="G249" s="22"/>
      <c r="H249" s="22">
        <f>E249*G249</f>
        <v>0</v>
      </c>
      <c r="I249" s="8">
        <v>8</v>
      </c>
      <c r="J249" s="9">
        <f aca="true" t="shared" si="21" ref="J249:K251">G249+G249*8%</f>
        <v>0</v>
      </c>
      <c r="K249" s="17">
        <f t="shared" si="21"/>
        <v>0</v>
      </c>
      <c r="L249" s="1"/>
      <c r="M249" s="18"/>
    </row>
    <row r="250" spans="1:13" ht="29.25" customHeight="1">
      <c r="A250" s="13"/>
      <c r="B250" s="6">
        <v>2</v>
      </c>
      <c r="C250" s="10" t="s">
        <v>112</v>
      </c>
      <c r="D250" s="5"/>
      <c r="E250" s="16">
        <v>60</v>
      </c>
      <c r="F250" s="8" t="s">
        <v>21</v>
      </c>
      <c r="G250" s="22"/>
      <c r="H250" s="22">
        <f>E250*G250</f>
        <v>0</v>
      </c>
      <c r="I250" s="8">
        <v>8</v>
      </c>
      <c r="J250" s="9">
        <f t="shared" si="21"/>
        <v>0</v>
      </c>
      <c r="K250" s="17">
        <f t="shared" si="21"/>
        <v>0</v>
      </c>
      <c r="L250" s="1"/>
      <c r="M250" s="18"/>
    </row>
    <row r="251" spans="1:13" ht="25.5" customHeight="1">
      <c r="A251" s="13"/>
      <c r="B251" s="6">
        <v>3</v>
      </c>
      <c r="C251" s="29" t="s">
        <v>113</v>
      </c>
      <c r="D251" s="5"/>
      <c r="E251" s="16">
        <v>140</v>
      </c>
      <c r="F251" s="8" t="s">
        <v>21</v>
      </c>
      <c r="G251" s="22"/>
      <c r="H251" s="22">
        <f>E251*G251</f>
        <v>0</v>
      </c>
      <c r="I251" s="8">
        <v>8</v>
      </c>
      <c r="J251" s="9">
        <f t="shared" si="21"/>
        <v>0</v>
      </c>
      <c r="K251" s="17">
        <f t="shared" si="21"/>
        <v>0</v>
      </c>
      <c r="L251" s="1"/>
      <c r="M251" s="18"/>
    </row>
    <row r="252" spans="1:12" ht="18" customHeight="1">
      <c r="A252" s="2"/>
      <c r="B252" s="3"/>
      <c r="C252" s="3"/>
      <c r="D252" s="3"/>
      <c r="E252" s="4"/>
      <c r="F252" s="4"/>
      <c r="G252" s="7" t="s">
        <v>1</v>
      </c>
      <c r="H252" s="11">
        <f>SUM(H249:H251)</f>
        <v>0</v>
      </c>
      <c r="I252" s="11" t="s">
        <v>3</v>
      </c>
      <c r="J252" s="7" t="s">
        <v>3</v>
      </c>
      <c r="K252" s="11">
        <f>SUM(K249:K251)</f>
        <v>0</v>
      </c>
      <c r="L252" s="2"/>
    </row>
    <row r="253" ht="11.25">
      <c r="H253" s="12"/>
    </row>
    <row r="254" spans="2:11" s="31" customFormat="1" ht="39" customHeight="1">
      <c r="B254" s="30"/>
      <c r="C254" s="55" t="s">
        <v>114</v>
      </c>
      <c r="D254" s="56"/>
      <c r="E254" s="56"/>
      <c r="F254" s="56"/>
      <c r="G254" s="56"/>
      <c r="H254" s="56"/>
      <c r="I254" s="56"/>
      <c r="J254" s="56"/>
      <c r="K254" s="30"/>
    </row>
  </sheetData>
  <sheetProtection/>
  <mergeCells count="36">
    <mergeCell ref="A234:I234"/>
    <mergeCell ref="G202:K202"/>
    <mergeCell ref="C190:J190"/>
    <mergeCell ref="C57:C58"/>
    <mergeCell ref="B69:K69"/>
    <mergeCell ref="B178:K178"/>
    <mergeCell ref="B203:K203"/>
    <mergeCell ref="B226:K226"/>
    <mergeCell ref="G130:K130"/>
    <mergeCell ref="C127:J127"/>
    <mergeCell ref="G141:K141"/>
    <mergeCell ref="G245:K245"/>
    <mergeCell ref="C145:C147"/>
    <mergeCell ref="B246:K246"/>
    <mergeCell ref="G162:K162"/>
    <mergeCell ref="C170:C172"/>
    <mergeCell ref="C206:C207"/>
    <mergeCell ref="G225:K225"/>
    <mergeCell ref="G177:K177"/>
    <mergeCell ref="C185:C186"/>
    <mergeCell ref="G2:K2"/>
    <mergeCell ref="G21:L21"/>
    <mergeCell ref="G52:L52"/>
    <mergeCell ref="G68:K68"/>
    <mergeCell ref="G101:K101"/>
    <mergeCell ref="C254:J254"/>
    <mergeCell ref="B131:K131"/>
    <mergeCell ref="B142:K142"/>
    <mergeCell ref="B163:K163"/>
    <mergeCell ref="C106:C107"/>
    <mergeCell ref="B3:K3"/>
    <mergeCell ref="C14:I14"/>
    <mergeCell ref="B22:K22"/>
    <mergeCell ref="B102:K102"/>
    <mergeCell ref="B53:K53"/>
    <mergeCell ref="C30:J30"/>
  </mergeCells>
  <conditionalFormatting sqref="E25 E134 E10 E6:E8 E56 E86 E58:E60 E72:E83 E105 E110:E122 E27 E62">
    <cfRule type="expression" priority="132" dxfId="0">
      <formula>IF($D6="",0,IF(E6="",1,0))</formula>
    </cfRule>
  </conditionalFormatting>
  <conditionalFormatting sqref="E108">
    <cfRule type="expression" priority="51" dxfId="0">
      <formula>IF($D108="",0,IF(E108="",1,0))</formula>
    </cfRule>
  </conditionalFormatting>
  <conditionalFormatting sqref="E109">
    <cfRule type="expression" priority="40" dxfId="0">
      <formula>IF($D109="",0,IF(E109="",1,0))</formula>
    </cfRule>
  </conditionalFormatting>
  <conditionalFormatting sqref="E84">
    <cfRule type="expression" priority="37" dxfId="0">
      <formula>IF($D84="",0,IF(E84="",1,0))</formula>
    </cfRule>
  </conditionalFormatting>
  <conditionalFormatting sqref="E9">
    <cfRule type="expression" priority="38" dxfId="0">
      <formula>IF($D9="",0,IF(E9="",1,0))</formula>
    </cfRule>
  </conditionalFormatting>
  <conditionalFormatting sqref="E57">
    <cfRule type="expression" priority="34" dxfId="0">
      <formula>IF($D57="",0,IF(E57="",1,0))</formula>
    </cfRule>
  </conditionalFormatting>
  <conditionalFormatting sqref="E107">
    <cfRule type="expression" priority="33" dxfId="0">
      <formula>IF($D107="",0,IF(E107="",1,0))</formula>
    </cfRule>
  </conditionalFormatting>
  <conditionalFormatting sqref="E106">
    <cfRule type="expression" priority="32" dxfId="0">
      <formula>IF($D106="",0,IF(E106="",1,0))</formula>
    </cfRule>
  </conditionalFormatting>
  <conditionalFormatting sqref="E147">
    <cfRule type="expression" priority="30" dxfId="0">
      <formula>IF($D147="",0,IF(E147="",1,0))</formula>
    </cfRule>
  </conditionalFormatting>
  <conditionalFormatting sqref="E146">
    <cfRule type="expression" priority="29" dxfId="0">
      <formula>IF($D146="",0,IF(E146="",1,0))</formula>
    </cfRule>
  </conditionalFormatting>
  <conditionalFormatting sqref="E145">
    <cfRule type="expression" priority="28" dxfId="0">
      <formula>IF($D145="",0,IF(E145="",1,0))</formula>
    </cfRule>
  </conditionalFormatting>
  <conditionalFormatting sqref="E172">
    <cfRule type="expression" priority="27" dxfId="0">
      <formula>IF($D172="",0,IF(E172="",1,0))</formula>
    </cfRule>
  </conditionalFormatting>
  <conditionalFormatting sqref="E171">
    <cfRule type="expression" priority="26" dxfId="0">
      <formula>IF($D171="",0,IF(E171="",1,0))</formula>
    </cfRule>
  </conditionalFormatting>
  <conditionalFormatting sqref="E170">
    <cfRule type="expression" priority="25" dxfId="0">
      <formula>IF($D170="",0,IF(E170="",1,0))</formula>
    </cfRule>
  </conditionalFormatting>
  <conditionalFormatting sqref="E169">
    <cfRule type="expression" priority="24" dxfId="0">
      <formula>IF($D169="",0,IF(E169="",1,0))</formula>
    </cfRule>
  </conditionalFormatting>
  <conditionalFormatting sqref="E166">
    <cfRule type="expression" priority="23" dxfId="0">
      <formula>IF($D166="",0,IF(E166="",1,0))</formula>
    </cfRule>
  </conditionalFormatting>
  <conditionalFormatting sqref="E167">
    <cfRule type="expression" priority="22" dxfId="0">
      <formula>IF($D167="",0,IF(E167="",1,0))</formula>
    </cfRule>
  </conditionalFormatting>
  <conditionalFormatting sqref="E168">
    <cfRule type="expression" priority="21" dxfId="0">
      <formula>IF($D168="",0,IF(E168="",1,0))</formula>
    </cfRule>
  </conditionalFormatting>
  <conditionalFormatting sqref="E187">
    <cfRule type="expression" priority="20" dxfId="0">
      <formula>IF($D187="",0,IF(E187="",1,0))</formula>
    </cfRule>
  </conditionalFormatting>
  <conditionalFormatting sqref="E186">
    <cfRule type="expression" priority="19" dxfId="0">
      <formula>IF($D186="",0,IF(E186="",1,0))</formula>
    </cfRule>
  </conditionalFormatting>
  <conditionalFormatting sqref="E185">
    <cfRule type="expression" priority="18" dxfId="0">
      <formula>IF($D185="",0,IF(E185="",1,0))</formula>
    </cfRule>
  </conditionalFormatting>
  <conditionalFormatting sqref="E184">
    <cfRule type="expression" priority="17" dxfId="0">
      <formula>IF($D184="",0,IF(E184="",1,0))</formula>
    </cfRule>
  </conditionalFormatting>
  <conditionalFormatting sqref="E181">
    <cfRule type="expression" priority="16" dxfId="0">
      <formula>IF($D181="",0,IF(E181="",1,0))</formula>
    </cfRule>
  </conditionalFormatting>
  <conditionalFormatting sqref="E182">
    <cfRule type="expression" priority="15" dxfId="0">
      <formula>IF($D182="",0,IF(E182="",1,0))</formula>
    </cfRule>
  </conditionalFormatting>
  <conditionalFormatting sqref="E183">
    <cfRule type="expression" priority="14" dxfId="0">
      <formula>IF($D183="",0,IF(E183="",1,0))</formula>
    </cfRule>
  </conditionalFormatting>
  <conditionalFormatting sqref="E207">
    <cfRule type="expression" priority="13" dxfId="0">
      <formula>IF($D207="",0,IF(E207="",1,0))</formula>
    </cfRule>
  </conditionalFormatting>
  <conditionalFormatting sqref="E206">
    <cfRule type="expression" priority="12" dxfId="0">
      <formula>IF($D206="",0,IF(E206="",1,0))</formula>
    </cfRule>
  </conditionalFormatting>
  <conditionalFormatting sqref="E231">
    <cfRule type="expression" priority="11" dxfId="0">
      <formula>IF($D231="",0,IF(E231="",1,0))</formula>
    </cfRule>
  </conditionalFormatting>
  <conditionalFormatting sqref="E230">
    <cfRule type="expression" priority="10" dxfId="0">
      <formula>IF($D230="",0,IF(E230="",1,0))</formula>
    </cfRule>
  </conditionalFormatting>
  <conditionalFormatting sqref="E229">
    <cfRule type="expression" priority="9" dxfId="0">
      <formula>IF($D229="",0,IF(E229="",1,0))</formula>
    </cfRule>
  </conditionalFormatting>
  <conditionalFormatting sqref="E251">
    <cfRule type="expression" priority="8" dxfId="0">
      <formula>IF($D251="",0,IF(E251="",1,0))</formula>
    </cfRule>
  </conditionalFormatting>
  <conditionalFormatting sqref="E250">
    <cfRule type="expression" priority="7" dxfId="0">
      <formula>IF($D250="",0,IF(E250="",1,0))</formula>
    </cfRule>
  </conditionalFormatting>
  <conditionalFormatting sqref="E249">
    <cfRule type="expression" priority="6" dxfId="0">
      <formula>IF($D249="",0,IF(E249="",1,0))</formula>
    </cfRule>
  </conditionalFormatting>
  <conditionalFormatting sqref="E85">
    <cfRule type="expression" priority="5" dxfId="0">
      <formula>IF($D85="",0,IF(E85="",1,0))</formula>
    </cfRule>
  </conditionalFormatting>
  <conditionalFormatting sqref="E87">
    <cfRule type="expression" priority="4" dxfId="0">
      <formula>IF($D87="",0,IF(E87="",1,0))</formula>
    </cfRule>
  </conditionalFormatting>
  <conditionalFormatting sqref="E88">
    <cfRule type="expression" priority="3" dxfId="0">
      <formula>IF($D88="",0,IF(E88="",1,0))</formula>
    </cfRule>
  </conditionalFormatting>
  <conditionalFormatting sqref="E26">
    <cfRule type="expression" priority="2" dxfId="0">
      <formula>IF($D26="",0,IF(E26="",1,0))</formula>
    </cfRule>
  </conditionalFormatting>
  <conditionalFormatting sqref="E61">
    <cfRule type="expression" priority="1" dxfId="0">
      <formula>IF($D61="",0,IF(E61="",1,0))</formula>
    </cfRule>
  </conditionalFormatting>
  <printOptions/>
  <pageMargins left="0.5416666666666666" right="0.28125" top="0.75" bottom="0.75" header="0.3" footer="0.3"/>
  <pageSetup horizontalDpi="600" verticalDpi="600" orientation="landscape" paperSize="9" r:id="rId1"/>
  <headerFooter>
    <oddHeader>&amp;L&amp;"Arial,Pogrubiony"&amp;12ZP/220/53/24&amp;C&amp;"Arial,Pogrubiony"&amp;12&amp;K0070C0FORMULARZ CEN JEDNOSTKOWYCH&amp;R&amp;"Arial,Pogrubiony"&amp;12Załącznik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zoomScalePageLayoutView="0" workbookViewId="0" topLeftCell="A1">
      <selection activeCell="A3" sqref="A3:E17"/>
    </sheetView>
  </sheetViews>
  <sheetFormatPr defaultColWidth="8.7109375" defaultRowHeight="12.75"/>
  <cols>
    <col min="1" max="1" width="8.7109375" style="0" customWidth="1"/>
    <col min="2" max="3" width="13.421875" style="0" bestFit="1" customWidth="1"/>
    <col min="4" max="4" width="14.28125" style="0" bestFit="1" customWidth="1"/>
    <col min="5" max="5" width="8.7109375" style="0" customWidth="1"/>
    <col min="6" max="6" width="11.7109375" style="0" bestFit="1" customWidth="1"/>
  </cols>
  <sheetData>
    <row r="3" spans="1:5" ht="12.75">
      <c r="A3" s="41"/>
      <c r="B3" s="41"/>
      <c r="C3" s="41"/>
      <c r="D3" s="41"/>
      <c r="E3" s="41"/>
    </row>
    <row r="4" spans="1:5" ht="12.75">
      <c r="A4" s="41"/>
      <c r="B4" s="42"/>
      <c r="C4" s="42"/>
      <c r="D4" s="42"/>
      <c r="E4" s="41"/>
    </row>
    <row r="5" spans="1:7" ht="12.75">
      <c r="A5" s="43"/>
      <c r="B5" s="41"/>
      <c r="C5" s="44"/>
      <c r="D5" s="44"/>
      <c r="E5" s="41"/>
      <c r="F5" s="20"/>
      <c r="G5" s="20"/>
    </row>
    <row r="6" spans="1:7" ht="12.75">
      <c r="A6" s="43"/>
      <c r="B6" s="41"/>
      <c r="C6" s="44"/>
      <c r="D6" s="44"/>
      <c r="E6" s="41"/>
      <c r="F6" s="20"/>
      <c r="G6" s="20"/>
    </row>
    <row r="7" spans="1:7" ht="12.75">
      <c r="A7" s="41"/>
      <c r="B7" s="41"/>
      <c r="C7" s="44"/>
      <c r="D7" s="44"/>
      <c r="E7" s="41"/>
      <c r="F7" s="20"/>
      <c r="G7" s="20"/>
    </row>
    <row r="8" spans="1:7" ht="12.75">
      <c r="A8" s="41"/>
      <c r="B8" s="41"/>
      <c r="C8" s="44"/>
      <c r="D8" s="44"/>
      <c r="E8" s="41"/>
      <c r="F8" s="20"/>
      <c r="G8" s="20"/>
    </row>
    <row r="9" spans="1:7" ht="12.75">
      <c r="A9" s="41"/>
      <c r="B9" s="41"/>
      <c r="C9" s="44"/>
      <c r="D9" s="44"/>
      <c r="E9" s="41"/>
      <c r="F9" s="20"/>
      <c r="G9" s="20"/>
    </row>
    <row r="10" spans="1:7" ht="12.75">
      <c r="A10" s="41"/>
      <c r="B10" s="41"/>
      <c r="C10" s="44"/>
      <c r="D10" s="44"/>
      <c r="E10" s="41"/>
      <c r="F10" s="20"/>
      <c r="G10" s="20"/>
    </row>
    <row r="11" spans="1:5" ht="12.75">
      <c r="A11" s="41"/>
      <c r="B11" s="42"/>
      <c r="C11" s="45"/>
      <c r="D11" s="45"/>
      <c r="E11" s="41"/>
    </row>
    <row r="12" spans="1:5" ht="12.75">
      <c r="A12" s="41"/>
      <c r="B12" s="41"/>
      <c r="C12" s="41"/>
      <c r="D12" s="41"/>
      <c r="E12" s="41"/>
    </row>
    <row r="13" spans="1:5" ht="12.75">
      <c r="A13" s="41"/>
      <c r="B13" s="41"/>
      <c r="C13" s="41"/>
      <c r="D13" s="41"/>
      <c r="E13" s="41"/>
    </row>
    <row r="14" spans="1:5" ht="12.75">
      <c r="A14" s="41"/>
      <c r="B14" s="41"/>
      <c r="C14" s="41"/>
      <c r="D14" s="41"/>
      <c r="E14" s="41"/>
    </row>
    <row r="15" spans="1:5" ht="12.75">
      <c r="A15" s="41"/>
      <c r="B15" s="41"/>
      <c r="C15" s="41"/>
      <c r="D15" s="41"/>
      <c r="E15" s="41"/>
    </row>
    <row r="16" spans="1:5" ht="12.75">
      <c r="A16" s="41"/>
      <c r="B16" s="41"/>
      <c r="C16" s="41"/>
      <c r="D16" s="41"/>
      <c r="E16" s="41"/>
    </row>
    <row r="17" spans="1:5" ht="12.75">
      <c r="A17" s="41"/>
      <c r="B17" s="41"/>
      <c r="C17" s="41"/>
      <c r="D17" s="41"/>
      <c r="E17" s="41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Wioleta Sybal</cp:lastModifiedBy>
  <cp:lastPrinted>2024-07-02T07:28:28Z</cp:lastPrinted>
  <dcterms:created xsi:type="dcterms:W3CDTF">2012-10-05T06:56:29Z</dcterms:created>
  <dcterms:modified xsi:type="dcterms:W3CDTF">2024-07-02T07:31:31Z</dcterms:modified>
  <cp:category/>
  <cp:version/>
  <cp:contentType/>
  <cp:contentStatus/>
</cp:coreProperties>
</file>