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dwadnice, ul. Piastowska\przetarg poprawiony\"/>
    </mc:Choice>
  </mc:AlternateContent>
  <xr:revisionPtr revIDLastSave="0" documentId="13_ncr:1_{4F9254D9-B79C-48CC-8B82-195DB5A55C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91029" fullPrecision="0"/>
</workbook>
</file>

<file path=xl/calcChain.xml><?xml version="1.0" encoding="utf-8"?>
<calcChain xmlns="http://schemas.openxmlformats.org/spreadsheetml/2006/main">
  <c r="G8" i="7" l="1"/>
  <c r="F8" i="7" s="1"/>
  <c r="E8" i="7" l="1"/>
  <c r="G9" i="7"/>
  <c r="D11" i="7"/>
  <c r="D12" i="7" s="1"/>
  <c r="E9" i="7" l="1"/>
  <c r="F9" i="7"/>
  <c r="H11" i="7"/>
  <c r="I11" i="7"/>
  <c r="G11" i="7"/>
  <c r="F11" i="7" s="1"/>
  <c r="E11" i="7" l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<sst xmlns="http://schemas.openxmlformats.org/spreadsheetml/2006/main" count="180" uniqueCount="111">
  <si>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</si>
  <si>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</si>
  <si>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</si>
  <si>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</si>
  <si>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</si>
  <si>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</si>
  <si>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</si>
  <si>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</si>
  <si>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</si>
  <si>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</si>
  <si>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</si>
  <si>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</si>
  <si>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</si>
  <si>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</si>
  <si>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</si>
  <si>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</si>
  <si>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</si>
  <si>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</si>
  <si>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</si>
  <si>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</si>
  <si>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</si>
  <si>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</si>
  <si>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</si>
  <si>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</si>
  <si>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</si>
  <si>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</si>
  <si>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</si>
  <si>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</si>
  <si>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</si>
  <si>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</si>
  <si>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</si>
  <si>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</si>
  <si>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</si>
  <si>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</si>
  <si>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</si>
  <si>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</si>
  <si>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</si>
  <si>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</si>
  <si>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</si>
  <si>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</si>
  <si>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</si>
  <si>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</si>
  <si>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</si>
  <si>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</si>
  <si>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</si>
  <si>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</si>
  <si>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</si>
  <si>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</si>
  <si>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</si>
  <si>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</si>
  <si>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</si>
  <si>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</si>
  <si>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</si>
  <si>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</si>
  <si>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</si>
  <si>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</si>
  <si>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</si>
  <si>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</si>
  <si>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</si>
  <si>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</si>
  <si>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</si>
  <si>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</si>
  <si>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</si>
  <si>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</si>
  <si>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</si>
  <si>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</si>
  <si>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</si>
  <si>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</si>
  <si>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</si>
  <si>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</si>
  <si>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</si>
  <si>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</si>
  <si>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</si>
  <si>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</si>
  <si>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</si>
  <si>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</si>
  <si>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</si>
  <si>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</si>
  <si>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</si>
  <si>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</si>
  <si>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</si>
  <si>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</si>
  <si>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</si>
  <si>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</si>
  <si>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</si>
  <si>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</si>
  <si>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</si>
  <si>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</si>
  <si>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</si>
  <si>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</si>
  <si>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</si>
  <si>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</si>
  <si>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</si>
  <si>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</si>
  <si>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</si>
  <si>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</si>
  <si>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</si>
  <si>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</si>
  <si>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</si>
  <si>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</si>
  <si>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</si>
  <si>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</si>
  <si>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</si>
  <si>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</si>
  <si>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</si>
  <si>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</si>
  <si>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</si>
  <si>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Kierownik Robót Branżowy.</t>
  </si>
  <si>
    <t>Kierownika robót</t>
  </si>
  <si>
    <t>Załącznik nr 3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</si>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</sst>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2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view="pageBreakPreview" topLeftCell="A7" zoomScaleNormal="100" zoomScaleSheetLayoutView="100" workbookViewId="0">
      <selection activeCell="C89" sqref="C89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4" t="s">
        <v>109</v>
      </c>
      <c r="B2" s="194"/>
      <c r="C2" s="194"/>
      <c r="D2" s="194"/>
      <c r="E2" s="194"/>
      <c r="F2" s="194"/>
      <c r="G2" s="194"/>
    </row>
    <row r="3" spans="1:7" ht="45.75" customHeight="1" x14ac:dyDescent="0.25">
      <c r="B3" s="1"/>
      <c r="C3" s="4" t="s">
        <v>38</v>
      </c>
      <c r="D3" s="4"/>
      <c r="E3" s="198" t="s">
        <v>39</v>
      </c>
      <c r="F3" s="198"/>
      <c r="G3" s="198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8"/>
      <c r="F5" s="198"/>
      <c r="G5" s="198"/>
    </row>
    <row r="6" spans="1:7" ht="91.5" customHeight="1" x14ac:dyDescent="0.25">
      <c r="A6" s="199" t="s">
        <v>102</v>
      </c>
      <c r="B6" s="199"/>
      <c r="C6" s="199"/>
      <c r="D6" s="199"/>
      <c r="E6" s="199"/>
      <c r="F6" s="199"/>
      <c r="G6" s="199"/>
    </row>
    <row r="7" spans="1:7" s="8" customFormat="1" ht="34.5" x14ac:dyDescent="0.25">
      <c r="A7" s="200" t="s">
        <v>103</v>
      </c>
      <c r="B7" s="200"/>
      <c r="C7" s="200"/>
      <c r="D7" s="200"/>
      <c r="E7" s="200"/>
      <c r="F7" s="200"/>
      <c r="G7" s="200"/>
    </row>
    <row r="8" spans="1:7" s="8" customFormat="1" ht="20.25" x14ac:dyDescent="0.25">
      <c r="A8" s="197" t="s">
        <v>93</v>
      </c>
      <c r="B8" s="197"/>
      <c r="C8" s="197"/>
      <c r="D8" s="197"/>
      <c r="E8" s="197"/>
      <c r="F8" s="197"/>
      <c r="G8" s="197"/>
    </row>
    <row r="9" spans="1:7" s="8" customFormat="1" ht="20.25" x14ac:dyDescent="0.25">
      <c r="A9" s="197" t="s">
        <v>101</v>
      </c>
      <c r="B9" s="197"/>
      <c r="C9" s="197"/>
      <c r="D9" s="197"/>
      <c r="E9" s="197"/>
      <c r="F9" s="197"/>
      <c r="G9" s="197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5" t="s">
        <v>92</v>
      </c>
      <c r="D11" s="195"/>
      <c r="E11" s="196"/>
      <c r="F11" s="10"/>
      <c r="G11" s="10"/>
    </row>
    <row r="12" spans="1:7" s="14" customFormat="1" ht="20.25" x14ac:dyDescent="0.25">
      <c r="A12" s="8"/>
      <c r="B12" s="101"/>
      <c r="C12" s="102" t="s">
        <v>104</v>
      </c>
      <c r="D12" s="102" t="s">
        <v>108</v>
      </c>
      <c r="E12" s="100"/>
      <c r="F12" s="8"/>
      <c r="G12" s="8"/>
    </row>
    <row r="13" spans="1:7" s="14" customFormat="1" ht="20.25" x14ac:dyDescent="0.25">
      <c r="A13" s="8"/>
      <c r="B13" s="192" t="s">
        <v>94</v>
      </c>
      <c r="C13" s="102" t="s">
        <v>105</v>
      </c>
      <c r="D13" s="193" t="s">
        <v>95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106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110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8" t="s">
        <v>39</v>
      </c>
      <c r="E2" s="198"/>
      <c r="F2" s="198"/>
      <c r="G2" s="198"/>
      <c r="H2" s="198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8" t="s">
        <v>41</v>
      </c>
      <c r="E4" s="198"/>
      <c r="F4" s="198"/>
      <c r="G4" s="198"/>
      <c r="H4" s="198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17" t="s">
        <v>67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</row>
    <row r="8" spans="1:10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</row>
    <row r="9" spans="1:10" s="8" customFormat="1" ht="20.25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</row>
    <row r="10" spans="1:10" s="8" customFormat="1" ht="34.5" x14ac:dyDescent="0.25">
      <c r="A10" s="200" t="s">
        <v>74</v>
      </c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0" s="8" customFormat="1" ht="20.25" x14ac:dyDescent="0.25">
      <c r="A11" s="197" t="s">
        <v>75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18" t="s">
        <v>76</v>
      </c>
      <c r="D13" s="219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15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16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01" t="e">
        <f>'Świdectwo nr 1 str 1'!#REF!</f>
        <v>#REF!</v>
      </c>
      <c r="E64" s="204">
        <v>1</v>
      </c>
      <c r="F64" s="201">
        <v>0</v>
      </c>
      <c r="G64" s="201">
        <v>0</v>
      </c>
      <c r="H64" s="201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02"/>
      <c r="E65" s="205"/>
      <c r="F65" s="202"/>
      <c r="G65" s="202"/>
      <c r="H65" s="202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02"/>
      <c r="E66" s="205"/>
      <c r="F66" s="202"/>
      <c r="G66" s="202"/>
      <c r="H66" s="202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03"/>
      <c r="E67" s="206"/>
      <c r="F67" s="203"/>
      <c r="G67" s="203"/>
      <c r="H67" s="203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I60:I61"/>
    <mergeCell ref="D2:H2"/>
    <mergeCell ref="D4:H4"/>
    <mergeCell ref="A6:J9"/>
    <mergeCell ref="A10:J10"/>
    <mergeCell ref="A11:J11"/>
    <mergeCell ref="C13:D13"/>
    <mergeCell ref="B70:C70"/>
    <mergeCell ref="B37:C37"/>
    <mergeCell ref="B42:C42"/>
    <mergeCell ref="B52:C52"/>
    <mergeCell ref="B53:C53"/>
    <mergeCell ref="B60:B61"/>
    <mergeCell ref="B68:C68"/>
    <mergeCell ref="B69:C69"/>
    <mergeCell ref="D64:D67"/>
    <mergeCell ref="E64:E67"/>
    <mergeCell ref="F64:F67"/>
    <mergeCell ref="G64:G67"/>
    <mergeCell ref="H64:H67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tabSelected="1" zoomScale="70" zoomScaleNormal="70" workbookViewId="0">
      <selection activeCell="C37" sqref="C37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8" x14ac:dyDescent="0.25">
      <c r="A3" s="96" t="s">
        <v>33</v>
      </c>
      <c r="B3" s="220" t="s">
        <v>55</v>
      </c>
      <c r="C3" s="220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100</v>
      </c>
      <c r="E5" s="98" t="s">
        <v>90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96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97</v>
      </c>
      <c r="D8" s="173">
        <v>2500</v>
      </c>
      <c r="E8" s="182">
        <f>D8-G8</f>
        <v>1800</v>
      </c>
      <c r="F8" s="187">
        <f>(G8/D8)</f>
        <v>0.28000000000000003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98</v>
      </c>
      <c r="D9" s="173">
        <v>7000</v>
      </c>
      <c r="E9" s="182">
        <f>D9-G9</f>
        <v>6200</v>
      </c>
      <c r="F9" s="187">
        <f>(G9/D9)</f>
        <v>0.1143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89</v>
      </c>
      <c r="D11" s="175">
        <f>9500</f>
        <v>9500</v>
      </c>
      <c r="E11" s="183">
        <f>SUM(E7:E9)</f>
        <v>8000</v>
      </c>
      <c r="F11" s="187">
        <f>(G11/D11)</f>
        <v>0.15790000000000001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99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/>
      <c r="D15" s="120" t="s">
        <v>107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Justyna Kulaszewska</cp:lastModifiedBy>
  <cp:lastPrinted>2024-09-02T08:02:44Z</cp:lastPrinted>
  <dcterms:created xsi:type="dcterms:W3CDTF">2015-06-22T11:10:55Z</dcterms:created>
  <dcterms:modified xsi:type="dcterms:W3CDTF">2024-09-02T08:05:31Z</dcterms:modified>
</cp:coreProperties>
</file>