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1.6\Zamówienia_publiczne_JMKS\ZP_POSTĘPOWANIA\2024\10.04. DA_IV_2024_SPRZĄTANIE_AA\"/>
    </mc:Choice>
  </mc:AlternateContent>
  <bookViews>
    <workbookView xWindow="0" yWindow="0" windowWidth="28800" windowHeight="12210" tabRatio="500"/>
  </bookViews>
  <sheets>
    <sheet name="DA_IV_2024 - FC 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1" l="1"/>
  <c r="H25" i="1" s="1"/>
  <c r="K25" i="1" s="1"/>
  <c r="J25" i="1" s="1"/>
  <c r="F23" i="1"/>
  <c r="H23" i="1" s="1"/>
  <c r="K23" i="1" s="1"/>
  <c r="J23" i="1" s="1"/>
  <c r="F21" i="1"/>
  <c r="H21" i="1" s="1"/>
  <c r="K21" i="1" s="1"/>
  <c r="J21" i="1" s="1"/>
  <c r="F20" i="1"/>
  <c r="H20" i="1" s="1"/>
  <c r="K20" i="1" s="1"/>
  <c r="J20" i="1" s="1"/>
  <c r="F19" i="1"/>
  <c r="H19" i="1" l="1"/>
  <c r="H26" i="1" s="1"/>
  <c r="F13" i="1"/>
  <c r="H13" i="1" s="1"/>
  <c r="K13" i="1" s="1"/>
  <c r="J13" i="1" s="1"/>
  <c r="F14" i="1"/>
  <c r="H14" i="1" s="1"/>
  <c r="K14" i="1" s="1"/>
  <c r="J14" i="1" s="1"/>
  <c r="F15" i="1"/>
  <c r="H15" i="1" s="1"/>
  <c r="K15" i="1" s="1"/>
  <c r="J15" i="1" s="1"/>
  <c r="F12" i="1"/>
  <c r="G30" i="1" l="1"/>
  <c r="H12" i="1"/>
  <c r="H16" i="1" s="1"/>
  <c r="A30" i="1" s="1"/>
  <c r="K19" i="1"/>
  <c r="K26" i="1" s="1"/>
  <c r="J19" i="1" l="1"/>
  <c r="J26" i="1" s="1"/>
  <c r="K12" i="1"/>
  <c r="K16" i="1" s="1"/>
  <c r="J12" i="1" l="1"/>
  <c r="H30" i="1"/>
  <c r="J16" i="1" l="1"/>
  <c r="F30" i="1"/>
</calcChain>
</file>

<file path=xl/sharedStrings.xml><?xml version="1.0" encoding="utf-8"?>
<sst xmlns="http://schemas.openxmlformats.org/spreadsheetml/2006/main" count="71" uniqueCount="47">
  <si>
    <t>L.p.</t>
  </si>
  <si>
    <t>Ilość 
miesięcy</t>
  </si>
  <si>
    <t>ZAMÓWIENIE PODSTAWOWE + ZAMÓWIENIE OPCJONALNE</t>
  </si>
  <si>
    <r>
      <t xml:space="preserve">
Podpis/podpisy Wykonawcy/Wykonawców zgodny/zgodne z zapisami SWZ
</t>
    </r>
    <r>
      <rPr>
        <b/>
        <i/>
        <sz val="12"/>
        <color rgb="FFFF0000"/>
        <rFont val="Century Gothic"/>
        <family val="2"/>
        <charset val="238"/>
      </rPr>
      <t>kwalifikowany</t>
    </r>
    <r>
      <rPr>
        <b/>
        <i/>
        <sz val="12"/>
        <color rgb="FF000000"/>
        <rFont val="Century Gothic"/>
        <family val="2"/>
        <charset val="238"/>
      </rPr>
      <t xml:space="preserve"> lub </t>
    </r>
    <r>
      <rPr>
        <b/>
        <i/>
        <sz val="12"/>
        <color rgb="FFFF0000"/>
        <rFont val="Century Gothic"/>
        <family val="2"/>
        <charset val="238"/>
      </rPr>
      <t>zaufany</t>
    </r>
    <r>
      <rPr>
        <b/>
        <i/>
        <sz val="12"/>
        <color rgb="FF000000"/>
        <rFont val="Century Gothic"/>
        <family val="2"/>
        <charset val="238"/>
      </rPr>
      <t xml:space="preserve"> lub </t>
    </r>
    <r>
      <rPr>
        <b/>
        <i/>
        <sz val="12"/>
        <color rgb="FFFF0000"/>
        <rFont val="Century Gothic"/>
        <family val="2"/>
        <charset val="238"/>
      </rPr>
      <t>osobisty</t>
    </r>
    <r>
      <rPr>
        <b/>
        <i/>
        <sz val="12"/>
        <color rgb="FF000000"/>
        <rFont val="Century Gothic"/>
        <family val="2"/>
        <charset val="238"/>
      </rPr>
      <t xml:space="preserve">
</t>
    </r>
    <r>
      <rPr>
        <i/>
        <sz val="12"/>
        <color rgb="FF000000"/>
        <rFont val="Century Gothic"/>
        <family val="2"/>
        <charset val="238"/>
      </rPr>
      <t>(podpis/podpisy osoby/osób uprawnionej/uprawnionych do reprezentowania Wykonawcy/Wykonawców)</t>
    </r>
    <r>
      <rPr>
        <b/>
        <i/>
        <sz val="12"/>
        <color rgb="FF000000"/>
        <rFont val="Century Gothic"/>
        <family val="2"/>
        <charset val="238"/>
      </rPr>
      <t xml:space="preserve">
</t>
    </r>
  </si>
  <si>
    <t>Stawka podatku VAT 
(%)</t>
  </si>
  <si>
    <t>Wartość podatku VAT 
(zł)</t>
  </si>
  <si>
    <t>Przedmiot zamówienia podstawowego</t>
  </si>
  <si>
    <t>Przedmiot zamówienia opcjonalnego</t>
  </si>
  <si>
    <t>Załącznik nr 2A do SWZ - DA/IV/2024</t>
  </si>
  <si>
    <r>
      <rPr>
        <b/>
        <sz val="12"/>
        <rFont val="Century Gothic"/>
        <family val="2"/>
        <charset val="238"/>
      </rPr>
      <t>FORMULARZ CENOWY</t>
    </r>
    <r>
      <rPr>
        <b/>
        <sz val="12"/>
        <color rgb="FF000000"/>
        <rFont val="Century Gothic"/>
        <family val="2"/>
        <charset val="238"/>
      </rPr>
      <t xml:space="preserve">
</t>
    </r>
    <r>
      <rPr>
        <b/>
        <sz val="10"/>
        <color rgb="FF000000"/>
        <rFont val="Century Gothic"/>
        <family val="2"/>
        <charset val="238"/>
      </rPr>
      <t xml:space="preserve">„USŁUGI SPRZĄTANIA I UTRZYMANIA W CZYSTOŚCI POMIESZCZEŃ WEWNĘTRZNYCH ORAZ TERENU ZEWNĘTRZNEGO CENTRUM KULTURY ZAMEK W POZNANIU”
</t>
    </r>
  </si>
  <si>
    <t xml:space="preserve">
Sprzątanie codzienne wewnątrz nowej części budynku 
</t>
  </si>
  <si>
    <t xml:space="preserve">
Sprzątanie terenów zewnętrznych 
</t>
  </si>
  <si>
    <t xml:space="preserve">
Sprzątanie codzienne wewnątrz starej części budynku 
</t>
  </si>
  <si>
    <t xml:space="preserve">
Sprzątanie codzienne wewnątrz budynku Masztalarni
</t>
  </si>
  <si>
    <t xml:space="preserve">
Odśnieżanie terenów zewnętrznych
</t>
  </si>
  <si>
    <t xml:space="preserve">
Sprzątanie w trakcie wydarzeń zamkowych
</t>
  </si>
  <si>
    <t xml:space="preserve">
Sprzątanie na zlecenie 
wewnątrz nowej części budynku 
</t>
  </si>
  <si>
    <t xml:space="preserve">
Sprzątanie na zlecenie wewnątrz starej części budynku 
 </t>
  </si>
  <si>
    <t xml:space="preserve">
Sprzątanie na zlecenie 
pracowni
</t>
  </si>
  <si>
    <t>Powierzchnia w m²</t>
  </si>
  <si>
    <t>Średnia ilość dni
 w 1 miesiącu</t>
  </si>
  <si>
    <t>Cena jednostkowa netto za 1 m²
(zł)</t>
  </si>
  <si>
    <t>Cena jednostkowa netto
 za 1 miesiąc
(zł)</t>
  </si>
  <si>
    <t xml:space="preserve">
Cena netto 
za 12 miesięcy 
(zł)
</t>
  </si>
  <si>
    <t xml:space="preserve">
Cena brutto za 
12 miesięcy 
(zł)
</t>
  </si>
  <si>
    <t>-</t>
  </si>
  <si>
    <t>Cena netto
 za 1 miesiąc
(zł)</t>
  </si>
  <si>
    <t>Cena jednostkowa netto za 1 m² 
(zł)</t>
  </si>
  <si>
    <t>Cena jednostkowa netto za 1 rbg
(zł)</t>
  </si>
  <si>
    <t>Średnia ilość godzin
 w 1 dniu</t>
  </si>
  <si>
    <t>Ilość 
dni</t>
  </si>
  <si>
    <t>Cena jednostkowa netto
 za 1 dzień
(zł)</t>
  </si>
  <si>
    <t xml:space="preserve">
Cena netto 
za 120 dni
(zł)
</t>
  </si>
  <si>
    <t xml:space="preserve">
Cena brutto za 
120 dni
(zł)
</t>
  </si>
  <si>
    <t>Cena jednostkowa netto za  1 rbg
(zł)</t>
  </si>
  <si>
    <t xml:space="preserve">
Cena netto 
za 12 dni
(zł)
</t>
  </si>
  <si>
    <t xml:space="preserve">
Cena brutto za 
12 dni
(zł)
</t>
  </si>
  <si>
    <t xml:space="preserve">ZAMÓWIENIE PODSTAWOWE </t>
  </si>
  <si>
    <t xml:space="preserve">ZAMÓWIENIE OPCJONALNE </t>
  </si>
  <si>
    <r>
      <rPr>
        <b/>
        <sz val="12"/>
        <color rgb="FFFF0000"/>
        <rFont val="Century Gothic"/>
        <family val="2"/>
        <charset val="238"/>
      </rPr>
      <t xml:space="preserve">    
WYKONAWCA UZUPEŁNIA KOLUMNĘ NR 4  </t>
    </r>
    <r>
      <rPr>
        <b/>
        <sz val="10"/>
        <color rgb="FFFF0000"/>
        <rFont val="Century Gothic"/>
        <family val="2"/>
        <charset val="238"/>
      </rPr>
      <t xml:space="preserve"> 
</t>
    </r>
    <r>
      <rPr>
        <b/>
        <sz val="10"/>
        <color rgb="FF000000"/>
        <rFont val="Century Gothic"/>
        <family val="2"/>
        <charset val="238"/>
      </rPr>
      <t>1.</t>
    </r>
    <r>
      <rPr>
        <sz val="10"/>
        <color rgb="FF000000"/>
        <rFont val="Century Gothic"/>
        <family val="2"/>
        <charset val="238"/>
      </rPr>
      <t xml:space="preserve"> Do przedmiotu zamówienia zastosowanie mają stawki podatku VAT w wysokości 23% i 8%.
</t>
    </r>
    <r>
      <rPr>
        <b/>
        <sz val="10"/>
        <color rgb="FF000000"/>
        <rFont val="Century Gothic"/>
        <family val="2"/>
        <charset val="238"/>
      </rPr>
      <t>2.</t>
    </r>
    <r>
      <rPr>
        <sz val="10"/>
        <color rgb="FF000000"/>
        <rFont val="Century Gothic"/>
        <family val="2"/>
        <charset val="238"/>
      </rPr>
      <t xml:space="preserve"> W przypadku zastosowania innych stawek podatku VAT niż 23% i 8%, Zamawiający wymaga załączenia przez Wykonawcę stosownych wyjaśnień w tym zakresie. 
    Wówczas należy w </t>
    </r>
    <r>
      <rPr>
        <b/>
        <sz val="10"/>
        <color rgb="FFFF0000"/>
        <rFont val="Century Gothic"/>
        <family val="2"/>
        <charset val="238"/>
      </rPr>
      <t>kolumnie nr 9</t>
    </r>
    <r>
      <rPr>
        <sz val="10"/>
        <color rgb="FF000000"/>
        <rFont val="Century Gothic"/>
        <family val="2"/>
        <charset val="238"/>
      </rPr>
      <t xml:space="preserve"> zmienić -&gt; wpisać stawkę podatku VAT mającą zostosowanie.
</t>
    </r>
    <r>
      <rPr>
        <b/>
        <sz val="10"/>
        <color rgb="FF000000"/>
        <rFont val="Century Gothic"/>
        <family val="2"/>
        <charset val="238"/>
      </rPr>
      <t>3.</t>
    </r>
    <r>
      <rPr>
        <sz val="10"/>
        <color rgb="FF000000"/>
        <rFont val="Century Gothic"/>
        <family val="2"/>
        <charset val="238"/>
      </rPr>
      <t xml:space="preserve"> Cena ofertowa musi uwzględniać wszystkie koszty związane z realizacją przedmiotu zamówienia zgodnie z Opisem Przedmiotu Zamówienia, istotnymi postanowieniami Umowy oraz przepisami prawa.
</t>
    </r>
    <r>
      <rPr>
        <b/>
        <sz val="10"/>
        <color rgb="FFFF0000"/>
        <rFont val="Century Gothic"/>
        <family val="2"/>
        <charset val="238"/>
      </rPr>
      <t xml:space="preserve">                                                                                                                                                
                                                                                                                                                 </t>
    </r>
    <r>
      <rPr>
        <sz val="10"/>
        <color rgb="FF000000"/>
        <rFont val="Century Gothic"/>
        <family val="2"/>
        <charset val="238"/>
      </rPr>
      <t xml:space="preserve">
</t>
    </r>
  </si>
  <si>
    <t>WARTOŚĆ PODATKU VAT 
(ZŁ)</t>
  </si>
  <si>
    <t>STAWKA 23%</t>
  </si>
  <si>
    <t>STAWKA 8%</t>
  </si>
  <si>
    <t>CENA NETTO
 (ZŁ)</t>
  </si>
  <si>
    <t>CENA BRUTTO
 (ZŁ)</t>
  </si>
  <si>
    <t xml:space="preserve">RAZEM ZAMÓWIENIE PODSTAWOWE </t>
  </si>
  <si>
    <t>RAZEM ZAMÓWIENIE OPCJONALNE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</si>
</sst>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Century Gothic"/>
      <family val="2"/>
      <charset val="238"/>
    </font>
    <font>
      <sz val="10"/>
      <color rgb="FF000000"/>
      <name val="Century Gothic"/>
      <family val="2"/>
      <charset val="238"/>
    </font>
    <font>
      <sz val="8"/>
      <color rgb="FF000000"/>
      <name val="Century Gothic"/>
      <family val="2"/>
      <charset val="238"/>
    </font>
    <font>
      <b/>
      <sz val="12"/>
      <color rgb="FF000000"/>
      <name val="Century Gothic"/>
      <family val="2"/>
      <charset val="238"/>
    </font>
    <font>
      <b/>
      <sz val="10"/>
      <color rgb="FFFF0000"/>
      <name val="Century Gothic"/>
      <family val="2"/>
      <charset val="238"/>
    </font>
    <font>
      <b/>
      <sz val="10"/>
      <name val="Century Gothic"/>
      <family val="2"/>
      <charset val="238"/>
    </font>
    <font>
      <b/>
      <sz val="11"/>
      <color rgb="FF000000"/>
      <name val="Century Gothic"/>
      <family val="2"/>
      <charset val="238"/>
    </font>
    <font>
      <b/>
      <sz val="12"/>
      <color rgb="FFFF0000"/>
      <name val="Century Gothic"/>
      <family val="2"/>
      <charset val="238"/>
    </font>
    <font>
      <b/>
      <sz val="12"/>
      <name val="Century Gothic"/>
      <family val="2"/>
      <charset val="238"/>
    </font>
    <font>
      <b/>
      <i/>
      <sz val="12"/>
      <color rgb="FF000000"/>
      <name val="Century Gothic"/>
      <family val="2"/>
      <charset val="238"/>
    </font>
    <font>
      <b/>
      <i/>
      <sz val="12"/>
      <color rgb="FFFF0000"/>
      <name val="Century Gothic"/>
      <family val="2"/>
      <charset val="238"/>
    </font>
    <font>
      <i/>
      <sz val="12"/>
      <color rgb="FF000000"/>
      <name val="Century Gothic"/>
      <family val="2"/>
      <charset val="238"/>
    </font>
    <font>
      <sz val="8"/>
      <name val="Century Gothic"/>
      <family val="2"/>
      <charset val="238"/>
    </font>
    <font>
      <b/>
      <i/>
      <sz val="11"/>
      <color rgb="FF000000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sz val="10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0" fillId="0" borderId="0" xfId="0" applyFont="1"/>
    <xf numFmtId="0" fontId="2" fillId="0" borderId="0" xfId="0" applyFont="1" applyAlignment="1">
      <alignment horizontal="right" vertical="center"/>
    </xf>
    <xf numFmtId="0" fontId="7" fillId="3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0" fillId="0" borderId="0" xfId="0" applyFont="1" applyBorder="1"/>
    <xf numFmtId="0" fontId="2" fillId="3" borderId="1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4" fontId="2" fillId="3" borderId="19" xfId="0" applyNumberFormat="1" applyFont="1" applyFill="1" applyBorder="1" applyAlignment="1">
      <alignment horizontal="center" vertical="center" wrapText="1"/>
    </xf>
    <xf numFmtId="0" fontId="16" fillId="0" borderId="1" xfId="1" applyFont="1" applyBorder="1" applyAlignment="1">
      <alignment horizontal="left" vertical="center" wrapText="1"/>
    </xf>
    <xf numFmtId="0" fontId="16" fillId="0" borderId="17" xfId="1" applyFont="1" applyBorder="1" applyAlignment="1">
      <alignment horizontal="left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16" fillId="0" borderId="25" xfId="1" applyFont="1" applyBorder="1" applyAlignment="1">
      <alignment horizontal="left" vertical="center" wrapText="1"/>
    </xf>
    <xf numFmtId="0" fontId="3" fillId="0" borderId="12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" fontId="7" fillId="0" borderId="12" xfId="0" quotePrefix="1" applyNumberFormat="1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7" fillId="0" borderId="21" xfId="0" applyNumberFormat="1" applyFont="1" applyBorder="1" applyAlignment="1">
      <alignment horizontal="center" vertical="center" wrapText="1"/>
    </xf>
    <xf numFmtId="4" fontId="17" fillId="0" borderId="21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17" xfId="1" applyFont="1" applyBorder="1" applyAlignment="1">
      <alignment horizontal="left" vertical="center" wrapText="1"/>
    </xf>
    <xf numFmtId="0" fontId="3" fillId="0" borderId="16" xfId="0" applyNumberFormat="1" applyFont="1" applyBorder="1" applyAlignment="1">
      <alignment horizontal="center" vertical="center"/>
    </xf>
    <xf numFmtId="4" fontId="3" fillId="0" borderId="27" xfId="0" applyNumberFormat="1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4" fontId="7" fillId="0" borderId="28" xfId="0" applyNumberFormat="1" applyFont="1" applyBorder="1" applyAlignment="1">
      <alignment horizontal="center" vertical="center" wrapText="1"/>
    </xf>
    <xf numFmtId="4" fontId="3" fillId="0" borderId="30" xfId="0" applyNumberFormat="1" applyFont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7" fillId="0" borderId="29" xfId="1" applyFont="1" applyBorder="1" applyAlignment="1">
      <alignment horizontal="left" vertical="center" wrapText="1"/>
    </xf>
    <xf numFmtId="0" fontId="3" fillId="0" borderId="29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6" fillId="0" borderId="30" xfId="0" applyNumberFormat="1" applyFont="1" applyBorder="1" applyAlignment="1">
      <alignment horizontal="center" vertical="center" wrapText="1"/>
    </xf>
    <xf numFmtId="4" fontId="17" fillId="0" borderId="34" xfId="0" applyNumberFormat="1" applyFont="1" applyBorder="1" applyAlignment="1">
      <alignment horizontal="center" vertical="center" wrapText="1"/>
    </xf>
    <xf numFmtId="4" fontId="7" fillId="0" borderId="16" xfId="0" quotePrefix="1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4" fontId="17" fillId="0" borderId="12" xfId="0" applyNumberFormat="1" applyFont="1" applyBorder="1" applyAlignment="1">
      <alignment horizontal="center" vertical="center" wrapText="1"/>
    </xf>
    <xf numFmtId="4" fontId="17" fillId="0" borderId="29" xfId="0" applyNumberFormat="1" applyFont="1" applyBorder="1" applyAlignment="1">
      <alignment horizontal="center" vertical="center" wrapText="1"/>
    </xf>
    <xf numFmtId="2" fontId="7" fillId="2" borderId="13" xfId="0" applyNumberFormat="1" applyFont="1" applyFill="1" applyBorder="1" applyAlignment="1">
      <alignment horizontal="center" vertical="center" wrapText="1"/>
    </xf>
    <xf numFmtId="2" fontId="7" fillId="2" borderId="32" xfId="0" applyNumberFormat="1" applyFont="1" applyFill="1" applyBorder="1" applyAlignment="1">
      <alignment horizontal="center" vertical="center" wrapText="1"/>
    </xf>
    <xf numFmtId="2" fontId="7" fillId="2" borderId="26" xfId="0" applyNumberFormat="1" applyFont="1" applyFill="1" applyBorder="1" applyAlignment="1">
      <alignment horizontal="center" vertical="center" wrapText="1"/>
    </xf>
    <xf numFmtId="4" fontId="0" fillId="0" borderId="0" xfId="0" applyNumberFormat="1" applyFont="1"/>
    <xf numFmtId="4" fontId="2" fillId="0" borderId="19" xfId="0" applyNumberFormat="1" applyFont="1" applyFill="1" applyBorder="1" applyAlignment="1">
      <alignment horizontal="center" vertical="center"/>
    </xf>
    <xf numFmtId="4" fontId="2" fillId="3" borderId="22" xfId="0" applyNumberFormat="1" applyFont="1" applyFill="1" applyBorder="1" applyAlignment="1">
      <alignment horizontal="center" vertical="center" wrapText="1"/>
    </xf>
    <xf numFmtId="4" fontId="7" fillId="3" borderId="19" xfId="0" applyNumberFormat="1" applyFont="1" applyFill="1" applyBorder="1" applyAlignment="1">
      <alignment horizontal="center" vertical="center" wrapText="1"/>
    </xf>
    <xf numFmtId="4" fontId="2" fillId="3" borderId="35" xfId="0" applyNumberFormat="1" applyFont="1" applyFill="1" applyBorder="1" applyAlignment="1">
      <alignment horizontal="center" vertical="center" wrapText="1"/>
    </xf>
    <xf numFmtId="4" fontId="7" fillId="3" borderId="35" xfId="0" applyNumberFormat="1" applyFont="1" applyFill="1" applyBorder="1" applyAlignment="1">
      <alignment horizontal="center" vertical="center" wrapText="1"/>
    </xf>
    <xf numFmtId="0" fontId="3" fillId="0" borderId="22" xfId="0" quotePrefix="1" applyNumberFormat="1" applyFont="1" applyFill="1" applyBorder="1" applyAlignment="1">
      <alignment horizontal="center" vertical="center" wrapText="1"/>
    </xf>
    <xf numFmtId="4" fontId="3" fillId="0" borderId="19" xfId="0" quotePrefix="1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292100</xdr:colOff>
      <xdr:row>1</xdr:row>
      <xdr:rowOff>12700</xdr:rowOff>
    </xdr:from>
    <xdr:to>
      <xdr:col>2</xdr:col>
      <xdr:colOff>0</xdr:colOff>
      <xdr:row>5</xdr:row>
      <xdr:rowOff>168948</xdr:rowOff>
    </xdr:to>
    <xdr:pic>
      <xdr:nvPicPr>
        <xdr:cNvPr id="6" name="Obraz 5" descr="PNG_LOGO_POZIOM_OBRYS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100" y="203200"/>
          <a:ext cx="1896534" cy="9182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MJ31"/>
  <sheetViews>
    <sheetView tabSelected="1" zoomScale="75" zoomScaleNormal="75" workbookViewId="0">
      <selection activeCell="C14" sqref="C14"/>
    </sheetView>
  </sheetViews>
  <sheetFormatPr defaultRowHeight="15" x14ac:dyDescent="0.25"/>
  <cols>
    <col min="1" max="1" width="4.5703125" style="1" bestFit="1" customWidth="1"/>
    <col min="2" max="2" width="24.7109375" style="1" bestFit="1" customWidth="1"/>
    <col min="3" max="3" width="16.28515625" style="1" customWidth="1"/>
    <col min="4" max="4" width="25.85546875" style="1" customWidth="1"/>
    <col min="5" max="5" width="22.5703125" style="1" customWidth="1"/>
    <col min="6" max="6" width="26.7109375" style="1" customWidth="1"/>
    <col min="7" max="7" width="24.5703125" style="1" customWidth="1"/>
    <col min="8" max="8" width="25.28515625" style="1" bestFit="1" customWidth="1"/>
    <col min="9" max="9" width="21.85546875" style="1" bestFit="1" customWidth="1"/>
    <col min="10" max="10" width="22.42578125" style="1" bestFit="1" customWidth="1"/>
    <col min="11" max="11" width="33.85546875" style="1" bestFit="1" customWidth="1"/>
    <col min="12" max="12" width="9.140625" style="1" customWidth="1"/>
    <col min="13" max="13" width="9" style="1" customWidth="1"/>
    <col min="14" max="15" width="9.140625" style="1" customWidth="1"/>
    <col min="16" max="16" width="8.7109375" style="1" customWidth="1"/>
    <col min="17" max="1024" width="9.140625" style="1" customWidth="1"/>
  </cols>
  <sheetData>
    <row r="3" spans="1:1024" x14ac:dyDescent="0.25">
      <c r="H3" s="2"/>
      <c r="I3" s="2"/>
    </row>
    <row r="5" spans="1:1024" x14ac:dyDescent="0.25">
      <c r="J5" s="66" t="s">
        <v>8</v>
      </c>
      <c r="K5" s="66"/>
    </row>
    <row r="6" spans="1:1024" ht="15.75" thickBot="1" x14ac:dyDescent="0.3">
      <c r="H6" s="2"/>
      <c r="I6" s="2"/>
    </row>
    <row r="7" spans="1:1024" ht="61.5" customHeight="1" thickBot="1" x14ac:dyDescent="0.3">
      <c r="A7" s="67" t="s">
        <v>9</v>
      </c>
      <c r="B7" s="68"/>
      <c r="C7" s="68"/>
      <c r="D7" s="68"/>
      <c r="E7" s="68"/>
      <c r="F7" s="68"/>
      <c r="G7" s="68"/>
      <c r="H7" s="68"/>
      <c r="I7" s="68"/>
      <c r="J7" s="68"/>
      <c r="K7" s="69"/>
    </row>
    <row r="8" spans="1:1024" ht="111" customHeight="1" thickBot="1" x14ac:dyDescent="0.3">
      <c r="A8" s="70" t="s">
        <v>39</v>
      </c>
      <c r="B8" s="71"/>
      <c r="C8" s="71"/>
      <c r="D8" s="71"/>
      <c r="E8" s="71"/>
      <c r="F8" s="71"/>
      <c r="G8" s="71"/>
      <c r="H8" s="71"/>
      <c r="I8" s="71"/>
      <c r="J8" s="71"/>
      <c r="K8" s="72"/>
    </row>
    <row r="9" spans="1:1024" ht="39" customHeight="1" thickBot="1" x14ac:dyDescent="0.3">
      <c r="A9" s="73" t="s">
        <v>37</v>
      </c>
      <c r="B9" s="74"/>
      <c r="C9" s="74"/>
      <c r="D9" s="74"/>
      <c r="E9" s="74"/>
      <c r="F9" s="74"/>
      <c r="G9" s="74"/>
      <c r="H9" s="74"/>
      <c r="I9" s="74"/>
      <c r="J9" s="74"/>
      <c r="K9" s="75"/>
    </row>
    <row r="10" spans="1:1024" s="34" customFormat="1" ht="15.75" thickBot="1" x14ac:dyDescent="0.3">
      <c r="A10" s="30">
        <v>1</v>
      </c>
      <c r="B10" s="31">
        <v>2</v>
      </c>
      <c r="C10" s="32">
        <v>3</v>
      </c>
      <c r="D10" s="20">
        <v>4</v>
      </c>
      <c r="E10" s="31">
        <v>5</v>
      </c>
      <c r="F10" s="31">
        <v>6</v>
      </c>
      <c r="G10" s="31">
        <v>7</v>
      </c>
      <c r="H10" s="31">
        <v>8</v>
      </c>
      <c r="I10" s="32">
        <v>9</v>
      </c>
      <c r="J10" s="31">
        <v>10</v>
      </c>
      <c r="K10" s="33">
        <v>11</v>
      </c>
    </row>
    <row r="11" spans="1:1024" ht="68.25" customHeight="1" thickBot="1" x14ac:dyDescent="0.3">
      <c r="A11" s="21" t="s">
        <v>0</v>
      </c>
      <c r="B11" s="7" t="s">
        <v>6</v>
      </c>
      <c r="C11" s="3" t="s">
        <v>19</v>
      </c>
      <c r="D11" s="7" t="s">
        <v>21</v>
      </c>
      <c r="E11" s="7" t="s">
        <v>20</v>
      </c>
      <c r="F11" s="7" t="s">
        <v>26</v>
      </c>
      <c r="G11" s="7" t="s">
        <v>1</v>
      </c>
      <c r="H11" s="7" t="s">
        <v>23</v>
      </c>
      <c r="I11" s="3" t="s">
        <v>4</v>
      </c>
      <c r="J11" s="7" t="s">
        <v>5</v>
      </c>
      <c r="K11" s="42" t="s">
        <v>24</v>
      </c>
    </row>
    <row r="12" spans="1:1024" ht="63.75" x14ac:dyDescent="0.25">
      <c r="A12" s="6">
        <v>1</v>
      </c>
      <c r="B12" s="13" t="s">
        <v>10</v>
      </c>
      <c r="C12" s="53">
        <v>2683.84</v>
      </c>
      <c r="D12" s="55">
        <v>0</v>
      </c>
      <c r="E12" s="19">
        <v>30</v>
      </c>
      <c r="F12" s="24">
        <f>C12*D12*E12</f>
        <v>0</v>
      </c>
      <c r="G12" s="22">
        <v>12</v>
      </c>
      <c r="H12" s="8">
        <f>F12*G12</f>
        <v>0</v>
      </c>
      <c r="I12" s="29">
        <v>23</v>
      </c>
      <c r="J12" s="8">
        <f>K12-H12</f>
        <v>0</v>
      </c>
      <c r="K12" s="28">
        <f>H12*(I12/100+1)</f>
        <v>0</v>
      </c>
    </row>
    <row r="13" spans="1:1024" ht="51" x14ac:dyDescent="0.25">
      <c r="A13" s="6">
        <v>2</v>
      </c>
      <c r="B13" s="13" t="s">
        <v>11</v>
      </c>
      <c r="C13" s="53">
        <v>4716.25</v>
      </c>
      <c r="D13" s="55">
        <v>0</v>
      </c>
      <c r="E13" s="19">
        <v>8</v>
      </c>
      <c r="F13" s="24">
        <f t="shared" ref="F13:F15" si="0">C13*D13*E13</f>
        <v>0</v>
      </c>
      <c r="G13" s="22">
        <v>12</v>
      </c>
      <c r="H13" s="8">
        <f t="shared" ref="H13:H15" si="1">F13*G13</f>
        <v>0</v>
      </c>
      <c r="I13" s="29">
        <v>8</v>
      </c>
      <c r="J13" s="8">
        <f t="shared" ref="J13:J15" si="2">K13-H13</f>
        <v>0</v>
      </c>
      <c r="K13" s="28">
        <f t="shared" ref="K13:K15" si="3">H13*(I13/100+1)</f>
        <v>0</v>
      </c>
    </row>
    <row r="14" spans="1:1024" ht="63.75" x14ac:dyDescent="0.25">
      <c r="A14" s="6">
        <v>3</v>
      </c>
      <c r="B14" s="13" t="s">
        <v>12</v>
      </c>
      <c r="C14" s="53">
        <v>2346.27</v>
      </c>
      <c r="D14" s="55">
        <v>0</v>
      </c>
      <c r="E14" s="19">
        <v>30</v>
      </c>
      <c r="F14" s="24">
        <f t="shared" si="0"/>
        <v>0</v>
      </c>
      <c r="G14" s="22">
        <v>12</v>
      </c>
      <c r="H14" s="8">
        <f t="shared" si="1"/>
        <v>0</v>
      </c>
      <c r="I14" s="29">
        <v>23</v>
      </c>
      <c r="J14" s="8">
        <f t="shared" si="2"/>
        <v>0</v>
      </c>
      <c r="K14" s="28">
        <f t="shared" si="3"/>
        <v>0</v>
      </c>
    </row>
    <row r="15" spans="1:1024" ht="64.5" thickBot="1" x14ac:dyDescent="0.3">
      <c r="A15" s="43">
        <v>4</v>
      </c>
      <c r="B15" s="44" t="s">
        <v>13</v>
      </c>
      <c r="C15" s="54">
        <v>398.4</v>
      </c>
      <c r="D15" s="56">
        <v>0</v>
      </c>
      <c r="E15" s="45">
        <v>30</v>
      </c>
      <c r="F15" s="46">
        <f t="shared" si="0"/>
        <v>0</v>
      </c>
      <c r="G15" s="47">
        <v>12</v>
      </c>
      <c r="H15" s="41">
        <f t="shared" si="1"/>
        <v>0</v>
      </c>
      <c r="I15" s="48">
        <v>23</v>
      </c>
      <c r="J15" s="38">
        <f t="shared" si="2"/>
        <v>0</v>
      </c>
      <c r="K15" s="49">
        <f t="shared" si="3"/>
        <v>0</v>
      </c>
    </row>
    <row r="16" spans="1:1024" s="26" customFormat="1" ht="38.25" customHeight="1" thickBot="1" x14ac:dyDescent="0.3">
      <c r="A16" s="86" t="s">
        <v>45</v>
      </c>
      <c r="B16" s="86"/>
      <c r="C16" s="86"/>
      <c r="D16" s="86"/>
      <c r="E16" s="86"/>
      <c r="F16" s="86"/>
      <c r="G16" s="87"/>
      <c r="H16" s="62">
        <f>SUM(H12:H15)</f>
        <v>0</v>
      </c>
      <c r="I16" s="64" t="s">
        <v>25</v>
      </c>
      <c r="J16" s="60">
        <f>SUM(J12:J15)</f>
        <v>0</v>
      </c>
      <c r="K16" s="63">
        <f>SUM(K12:K15)</f>
        <v>0</v>
      </c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  <c r="IV16" s="25"/>
      <c r="IW16" s="25"/>
      <c r="IX16" s="25"/>
      <c r="IY16" s="25"/>
      <c r="IZ16" s="25"/>
      <c r="JA16" s="25"/>
      <c r="JB16" s="25"/>
      <c r="JC16" s="25"/>
      <c r="JD16" s="25"/>
      <c r="JE16" s="25"/>
      <c r="JF16" s="25"/>
      <c r="JG16" s="25"/>
      <c r="JH16" s="25"/>
      <c r="JI16" s="25"/>
      <c r="JJ16" s="25"/>
      <c r="JK16" s="25"/>
      <c r="JL16" s="25"/>
      <c r="JM16" s="25"/>
      <c r="JN16" s="25"/>
      <c r="JO16" s="25"/>
      <c r="JP16" s="25"/>
      <c r="JQ16" s="25"/>
      <c r="JR16" s="25"/>
      <c r="JS16" s="25"/>
      <c r="JT16" s="25"/>
      <c r="JU16" s="25"/>
      <c r="JV16" s="25"/>
      <c r="JW16" s="25"/>
      <c r="JX16" s="25"/>
      <c r="JY16" s="25"/>
      <c r="JZ16" s="25"/>
      <c r="KA16" s="25"/>
      <c r="KB16" s="25"/>
      <c r="KC16" s="25"/>
      <c r="KD16" s="25"/>
      <c r="KE16" s="25"/>
      <c r="KF16" s="25"/>
      <c r="KG16" s="25"/>
      <c r="KH16" s="25"/>
      <c r="KI16" s="25"/>
      <c r="KJ16" s="25"/>
      <c r="KK16" s="25"/>
      <c r="KL16" s="25"/>
      <c r="KM16" s="25"/>
      <c r="KN16" s="25"/>
      <c r="KO16" s="25"/>
      <c r="KP16" s="25"/>
      <c r="KQ16" s="25"/>
      <c r="KR16" s="25"/>
      <c r="KS16" s="25"/>
      <c r="KT16" s="25"/>
      <c r="KU16" s="25"/>
      <c r="KV16" s="25"/>
      <c r="KW16" s="25"/>
      <c r="KX16" s="25"/>
      <c r="KY16" s="25"/>
      <c r="KZ16" s="25"/>
      <c r="LA16" s="25"/>
      <c r="LB16" s="25"/>
      <c r="LC16" s="25"/>
      <c r="LD16" s="25"/>
      <c r="LE16" s="25"/>
      <c r="LF16" s="25"/>
      <c r="LG16" s="25"/>
      <c r="LH16" s="25"/>
      <c r="LI16" s="25"/>
      <c r="LJ16" s="25"/>
      <c r="LK16" s="25"/>
      <c r="LL16" s="25"/>
      <c r="LM16" s="25"/>
      <c r="LN16" s="25"/>
      <c r="LO16" s="25"/>
      <c r="LP16" s="25"/>
      <c r="LQ16" s="25"/>
      <c r="LR16" s="25"/>
      <c r="LS16" s="25"/>
      <c r="LT16" s="25"/>
      <c r="LU16" s="25"/>
      <c r="LV16" s="25"/>
      <c r="LW16" s="25"/>
      <c r="LX16" s="25"/>
      <c r="LY16" s="25"/>
      <c r="LZ16" s="25"/>
      <c r="MA16" s="25"/>
      <c r="MB16" s="25"/>
      <c r="MC16" s="25"/>
      <c r="MD16" s="25"/>
      <c r="ME16" s="25"/>
      <c r="MF16" s="25"/>
      <c r="MG16" s="25"/>
      <c r="MH16" s="25"/>
      <c r="MI16" s="25"/>
      <c r="MJ16" s="25"/>
      <c r="MK16" s="25"/>
      <c r="ML16" s="25"/>
      <c r="MM16" s="25"/>
      <c r="MN16" s="25"/>
      <c r="MO16" s="25"/>
      <c r="MP16" s="25"/>
      <c r="MQ16" s="25"/>
      <c r="MR16" s="25"/>
      <c r="MS16" s="25"/>
      <c r="MT16" s="25"/>
      <c r="MU16" s="25"/>
      <c r="MV16" s="25"/>
      <c r="MW16" s="25"/>
      <c r="MX16" s="25"/>
      <c r="MY16" s="25"/>
      <c r="MZ16" s="25"/>
      <c r="NA16" s="25"/>
      <c r="NB16" s="25"/>
      <c r="NC16" s="25"/>
      <c r="ND16" s="25"/>
      <c r="NE16" s="25"/>
      <c r="NF16" s="25"/>
      <c r="NG16" s="25"/>
      <c r="NH16" s="25"/>
      <c r="NI16" s="25"/>
      <c r="NJ16" s="25"/>
      <c r="NK16" s="25"/>
      <c r="NL16" s="25"/>
      <c r="NM16" s="25"/>
      <c r="NN16" s="25"/>
      <c r="NO16" s="25"/>
      <c r="NP16" s="25"/>
      <c r="NQ16" s="25"/>
      <c r="NR16" s="25"/>
      <c r="NS16" s="25"/>
      <c r="NT16" s="25"/>
      <c r="NU16" s="25"/>
      <c r="NV16" s="25"/>
      <c r="NW16" s="25"/>
      <c r="NX16" s="25"/>
      <c r="NY16" s="25"/>
      <c r="NZ16" s="25"/>
      <c r="OA16" s="25"/>
      <c r="OB16" s="25"/>
      <c r="OC16" s="25"/>
      <c r="OD16" s="25"/>
      <c r="OE16" s="25"/>
      <c r="OF16" s="25"/>
      <c r="OG16" s="25"/>
      <c r="OH16" s="25"/>
      <c r="OI16" s="25"/>
      <c r="OJ16" s="25"/>
      <c r="OK16" s="25"/>
      <c r="OL16" s="25"/>
      <c r="OM16" s="25"/>
      <c r="ON16" s="25"/>
      <c r="OO16" s="25"/>
      <c r="OP16" s="25"/>
      <c r="OQ16" s="25"/>
      <c r="OR16" s="25"/>
      <c r="OS16" s="25"/>
      <c r="OT16" s="25"/>
      <c r="OU16" s="25"/>
      <c r="OV16" s="25"/>
      <c r="OW16" s="25"/>
      <c r="OX16" s="25"/>
      <c r="OY16" s="25"/>
      <c r="OZ16" s="25"/>
      <c r="PA16" s="25"/>
      <c r="PB16" s="25"/>
      <c r="PC16" s="25"/>
      <c r="PD16" s="25"/>
      <c r="PE16" s="25"/>
      <c r="PF16" s="25"/>
      <c r="PG16" s="25"/>
      <c r="PH16" s="25"/>
      <c r="PI16" s="25"/>
      <c r="PJ16" s="25"/>
      <c r="PK16" s="25"/>
      <c r="PL16" s="25"/>
      <c r="PM16" s="25"/>
      <c r="PN16" s="25"/>
      <c r="PO16" s="25"/>
      <c r="PP16" s="25"/>
      <c r="PQ16" s="25"/>
      <c r="PR16" s="25"/>
      <c r="PS16" s="25"/>
      <c r="PT16" s="25"/>
      <c r="PU16" s="25"/>
      <c r="PV16" s="25"/>
      <c r="PW16" s="25"/>
      <c r="PX16" s="25"/>
      <c r="PY16" s="25"/>
      <c r="PZ16" s="25"/>
      <c r="QA16" s="25"/>
      <c r="QB16" s="25"/>
      <c r="QC16" s="25"/>
      <c r="QD16" s="25"/>
      <c r="QE16" s="25"/>
      <c r="QF16" s="25"/>
      <c r="QG16" s="25"/>
      <c r="QH16" s="25"/>
      <c r="QI16" s="25"/>
      <c r="QJ16" s="25"/>
      <c r="QK16" s="25"/>
      <c r="QL16" s="25"/>
      <c r="QM16" s="25"/>
      <c r="QN16" s="25"/>
      <c r="QO16" s="25"/>
      <c r="QP16" s="25"/>
      <c r="QQ16" s="25"/>
      <c r="QR16" s="25"/>
      <c r="QS16" s="25"/>
      <c r="QT16" s="25"/>
      <c r="QU16" s="25"/>
      <c r="QV16" s="25"/>
      <c r="QW16" s="25"/>
      <c r="QX16" s="25"/>
      <c r="QY16" s="25"/>
      <c r="QZ16" s="25"/>
      <c r="RA16" s="25"/>
      <c r="RB16" s="25"/>
      <c r="RC16" s="25"/>
      <c r="RD16" s="25"/>
      <c r="RE16" s="25"/>
      <c r="RF16" s="25"/>
      <c r="RG16" s="25"/>
      <c r="RH16" s="25"/>
      <c r="RI16" s="25"/>
      <c r="RJ16" s="25"/>
      <c r="RK16" s="25"/>
      <c r="RL16" s="25"/>
      <c r="RM16" s="25"/>
      <c r="RN16" s="25"/>
      <c r="RO16" s="25"/>
      <c r="RP16" s="25"/>
      <c r="RQ16" s="25"/>
      <c r="RR16" s="25"/>
      <c r="RS16" s="25"/>
      <c r="RT16" s="25"/>
      <c r="RU16" s="25"/>
      <c r="RV16" s="25"/>
      <c r="RW16" s="25"/>
      <c r="RX16" s="25"/>
      <c r="RY16" s="25"/>
      <c r="RZ16" s="25"/>
      <c r="SA16" s="25"/>
      <c r="SB16" s="25"/>
      <c r="SC16" s="25"/>
      <c r="SD16" s="25"/>
      <c r="SE16" s="25"/>
      <c r="SF16" s="25"/>
      <c r="SG16" s="25"/>
      <c r="SH16" s="25"/>
      <c r="SI16" s="25"/>
      <c r="SJ16" s="25"/>
      <c r="SK16" s="25"/>
      <c r="SL16" s="25"/>
      <c r="SM16" s="25"/>
      <c r="SN16" s="25"/>
      <c r="SO16" s="25"/>
      <c r="SP16" s="25"/>
      <c r="SQ16" s="25"/>
      <c r="SR16" s="25"/>
      <c r="SS16" s="25"/>
      <c r="ST16" s="25"/>
      <c r="SU16" s="25"/>
      <c r="SV16" s="25"/>
      <c r="SW16" s="25"/>
      <c r="SX16" s="25"/>
      <c r="SY16" s="25"/>
      <c r="SZ16" s="25"/>
      <c r="TA16" s="25"/>
      <c r="TB16" s="25"/>
      <c r="TC16" s="25"/>
      <c r="TD16" s="25"/>
      <c r="TE16" s="25"/>
      <c r="TF16" s="25"/>
      <c r="TG16" s="25"/>
      <c r="TH16" s="25"/>
      <c r="TI16" s="25"/>
      <c r="TJ16" s="25"/>
      <c r="TK16" s="25"/>
      <c r="TL16" s="25"/>
      <c r="TM16" s="25"/>
      <c r="TN16" s="25"/>
      <c r="TO16" s="25"/>
      <c r="TP16" s="25"/>
      <c r="TQ16" s="25"/>
      <c r="TR16" s="25"/>
      <c r="TS16" s="25"/>
      <c r="TT16" s="25"/>
      <c r="TU16" s="25"/>
      <c r="TV16" s="25"/>
      <c r="TW16" s="25"/>
      <c r="TX16" s="25"/>
      <c r="TY16" s="25"/>
      <c r="TZ16" s="25"/>
      <c r="UA16" s="25"/>
      <c r="UB16" s="25"/>
      <c r="UC16" s="25"/>
      <c r="UD16" s="25"/>
      <c r="UE16" s="25"/>
      <c r="UF16" s="25"/>
      <c r="UG16" s="25"/>
      <c r="UH16" s="25"/>
      <c r="UI16" s="25"/>
      <c r="UJ16" s="25"/>
      <c r="UK16" s="25"/>
      <c r="UL16" s="25"/>
      <c r="UM16" s="25"/>
      <c r="UN16" s="25"/>
      <c r="UO16" s="25"/>
      <c r="UP16" s="25"/>
      <c r="UQ16" s="25"/>
      <c r="UR16" s="25"/>
      <c r="US16" s="25"/>
      <c r="UT16" s="25"/>
      <c r="UU16" s="25"/>
      <c r="UV16" s="25"/>
      <c r="UW16" s="25"/>
      <c r="UX16" s="25"/>
      <c r="UY16" s="25"/>
      <c r="UZ16" s="25"/>
      <c r="VA16" s="25"/>
      <c r="VB16" s="25"/>
      <c r="VC16" s="25"/>
      <c r="VD16" s="25"/>
      <c r="VE16" s="25"/>
      <c r="VF16" s="25"/>
      <c r="VG16" s="25"/>
      <c r="VH16" s="25"/>
      <c r="VI16" s="25"/>
      <c r="VJ16" s="25"/>
      <c r="VK16" s="25"/>
      <c r="VL16" s="25"/>
      <c r="VM16" s="25"/>
      <c r="VN16" s="25"/>
      <c r="VO16" s="25"/>
      <c r="VP16" s="25"/>
      <c r="VQ16" s="25"/>
      <c r="VR16" s="25"/>
      <c r="VS16" s="25"/>
      <c r="VT16" s="25"/>
      <c r="VU16" s="25"/>
      <c r="VV16" s="25"/>
      <c r="VW16" s="25"/>
      <c r="VX16" s="25"/>
      <c r="VY16" s="25"/>
      <c r="VZ16" s="25"/>
      <c r="WA16" s="25"/>
      <c r="WB16" s="25"/>
      <c r="WC16" s="25"/>
      <c r="WD16" s="25"/>
      <c r="WE16" s="25"/>
      <c r="WF16" s="25"/>
      <c r="WG16" s="25"/>
      <c r="WH16" s="25"/>
      <c r="WI16" s="25"/>
      <c r="WJ16" s="25"/>
      <c r="WK16" s="25"/>
      <c r="WL16" s="25"/>
      <c r="WM16" s="25"/>
      <c r="WN16" s="25"/>
      <c r="WO16" s="25"/>
      <c r="WP16" s="25"/>
      <c r="WQ16" s="25"/>
      <c r="WR16" s="25"/>
      <c r="WS16" s="25"/>
      <c r="WT16" s="25"/>
      <c r="WU16" s="25"/>
      <c r="WV16" s="25"/>
      <c r="WW16" s="25"/>
      <c r="WX16" s="25"/>
      <c r="WY16" s="25"/>
      <c r="WZ16" s="25"/>
      <c r="XA16" s="25"/>
      <c r="XB16" s="25"/>
      <c r="XC16" s="25"/>
      <c r="XD16" s="25"/>
      <c r="XE16" s="25"/>
      <c r="XF16" s="25"/>
      <c r="XG16" s="25"/>
      <c r="XH16" s="25"/>
      <c r="XI16" s="25"/>
      <c r="XJ16" s="25"/>
      <c r="XK16" s="25"/>
      <c r="XL16" s="25"/>
      <c r="XM16" s="25"/>
      <c r="XN16" s="25"/>
      <c r="XO16" s="25"/>
      <c r="XP16" s="25"/>
      <c r="XQ16" s="25"/>
      <c r="XR16" s="25"/>
      <c r="XS16" s="25"/>
      <c r="XT16" s="25"/>
      <c r="XU16" s="25"/>
      <c r="XV16" s="25"/>
      <c r="XW16" s="25"/>
      <c r="XX16" s="25"/>
      <c r="XY16" s="25"/>
      <c r="XZ16" s="25"/>
      <c r="YA16" s="25"/>
      <c r="YB16" s="25"/>
      <c r="YC16" s="25"/>
      <c r="YD16" s="25"/>
      <c r="YE16" s="25"/>
      <c r="YF16" s="25"/>
      <c r="YG16" s="25"/>
      <c r="YH16" s="25"/>
      <c r="YI16" s="25"/>
      <c r="YJ16" s="25"/>
      <c r="YK16" s="25"/>
      <c r="YL16" s="25"/>
      <c r="YM16" s="25"/>
      <c r="YN16" s="25"/>
      <c r="YO16" s="25"/>
      <c r="YP16" s="25"/>
      <c r="YQ16" s="25"/>
      <c r="YR16" s="25"/>
      <c r="YS16" s="25"/>
      <c r="YT16" s="25"/>
      <c r="YU16" s="25"/>
      <c r="YV16" s="25"/>
      <c r="YW16" s="25"/>
      <c r="YX16" s="25"/>
      <c r="YY16" s="25"/>
      <c r="YZ16" s="25"/>
      <c r="ZA16" s="25"/>
      <c r="ZB16" s="25"/>
      <c r="ZC16" s="25"/>
      <c r="ZD16" s="25"/>
      <c r="ZE16" s="25"/>
      <c r="ZF16" s="25"/>
      <c r="ZG16" s="25"/>
      <c r="ZH16" s="25"/>
      <c r="ZI16" s="25"/>
      <c r="ZJ16" s="25"/>
      <c r="ZK16" s="25"/>
      <c r="ZL16" s="25"/>
      <c r="ZM16" s="25"/>
      <c r="ZN16" s="25"/>
      <c r="ZO16" s="25"/>
      <c r="ZP16" s="25"/>
      <c r="ZQ16" s="25"/>
      <c r="ZR16" s="25"/>
      <c r="ZS16" s="25"/>
      <c r="ZT16" s="25"/>
      <c r="ZU16" s="25"/>
      <c r="ZV16" s="25"/>
      <c r="ZW16" s="25"/>
      <c r="ZX16" s="25"/>
      <c r="ZY16" s="25"/>
      <c r="ZZ16" s="25"/>
      <c r="AAA16" s="25"/>
      <c r="AAB16" s="25"/>
      <c r="AAC16" s="25"/>
      <c r="AAD16" s="25"/>
      <c r="AAE16" s="25"/>
      <c r="AAF16" s="25"/>
      <c r="AAG16" s="25"/>
      <c r="AAH16" s="25"/>
      <c r="AAI16" s="25"/>
      <c r="AAJ16" s="25"/>
      <c r="AAK16" s="25"/>
      <c r="AAL16" s="25"/>
      <c r="AAM16" s="25"/>
      <c r="AAN16" s="25"/>
      <c r="AAO16" s="25"/>
      <c r="AAP16" s="25"/>
      <c r="AAQ16" s="25"/>
      <c r="AAR16" s="25"/>
      <c r="AAS16" s="25"/>
      <c r="AAT16" s="25"/>
      <c r="AAU16" s="25"/>
      <c r="AAV16" s="25"/>
      <c r="AAW16" s="25"/>
      <c r="AAX16" s="25"/>
      <c r="AAY16" s="25"/>
      <c r="AAZ16" s="25"/>
      <c r="ABA16" s="25"/>
      <c r="ABB16" s="25"/>
      <c r="ABC16" s="25"/>
      <c r="ABD16" s="25"/>
      <c r="ABE16" s="25"/>
      <c r="ABF16" s="25"/>
      <c r="ABG16" s="25"/>
      <c r="ABH16" s="25"/>
      <c r="ABI16" s="25"/>
      <c r="ABJ16" s="25"/>
      <c r="ABK16" s="25"/>
      <c r="ABL16" s="25"/>
      <c r="ABM16" s="25"/>
      <c r="ABN16" s="25"/>
      <c r="ABO16" s="25"/>
      <c r="ABP16" s="25"/>
      <c r="ABQ16" s="25"/>
      <c r="ABR16" s="25"/>
      <c r="ABS16" s="25"/>
      <c r="ABT16" s="25"/>
      <c r="ABU16" s="25"/>
      <c r="ABV16" s="25"/>
      <c r="ABW16" s="25"/>
      <c r="ABX16" s="25"/>
      <c r="ABY16" s="25"/>
      <c r="ABZ16" s="25"/>
      <c r="ACA16" s="25"/>
      <c r="ACB16" s="25"/>
      <c r="ACC16" s="25"/>
      <c r="ACD16" s="25"/>
      <c r="ACE16" s="25"/>
      <c r="ACF16" s="25"/>
      <c r="ACG16" s="25"/>
      <c r="ACH16" s="25"/>
      <c r="ACI16" s="25"/>
      <c r="ACJ16" s="25"/>
      <c r="ACK16" s="25"/>
      <c r="ACL16" s="25"/>
      <c r="ACM16" s="25"/>
      <c r="ACN16" s="25"/>
      <c r="ACO16" s="25"/>
      <c r="ACP16" s="25"/>
      <c r="ACQ16" s="25"/>
      <c r="ACR16" s="25"/>
      <c r="ACS16" s="25"/>
      <c r="ACT16" s="25"/>
      <c r="ACU16" s="25"/>
      <c r="ACV16" s="25"/>
      <c r="ACW16" s="25"/>
      <c r="ACX16" s="25"/>
      <c r="ACY16" s="25"/>
      <c r="ACZ16" s="25"/>
      <c r="ADA16" s="25"/>
      <c r="ADB16" s="25"/>
      <c r="ADC16" s="25"/>
      <c r="ADD16" s="25"/>
      <c r="ADE16" s="25"/>
      <c r="ADF16" s="25"/>
      <c r="ADG16" s="25"/>
      <c r="ADH16" s="25"/>
      <c r="ADI16" s="25"/>
      <c r="ADJ16" s="25"/>
      <c r="ADK16" s="25"/>
      <c r="ADL16" s="25"/>
      <c r="ADM16" s="25"/>
      <c r="ADN16" s="25"/>
      <c r="ADO16" s="25"/>
      <c r="ADP16" s="25"/>
      <c r="ADQ16" s="25"/>
      <c r="ADR16" s="25"/>
      <c r="ADS16" s="25"/>
      <c r="ADT16" s="25"/>
      <c r="ADU16" s="25"/>
      <c r="ADV16" s="25"/>
      <c r="ADW16" s="25"/>
      <c r="ADX16" s="25"/>
      <c r="ADY16" s="25"/>
      <c r="ADZ16" s="25"/>
      <c r="AEA16" s="25"/>
      <c r="AEB16" s="25"/>
      <c r="AEC16" s="25"/>
      <c r="AED16" s="25"/>
      <c r="AEE16" s="25"/>
      <c r="AEF16" s="25"/>
      <c r="AEG16" s="25"/>
      <c r="AEH16" s="25"/>
      <c r="AEI16" s="25"/>
      <c r="AEJ16" s="25"/>
      <c r="AEK16" s="25"/>
      <c r="AEL16" s="25"/>
      <c r="AEM16" s="25"/>
      <c r="AEN16" s="25"/>
      <c r="AEO16" s="25"/>
      <c r="AEP16" s="25"/>
      <c r="AEQ16" s="25"/>
      <c r="AER16" s="25"/>
      <c r="AES16" s="25"/>
      <c r="AET16" s="25"/>
      <c r="AEU16" s="25"/>
      <c r="AEV16" s="25"/>
      <c r="AEW16" s="25"/>
      <c r="AEX16" s="25"/>
      <c r="AEY16" s="25"/>
      <c r="AEZ16" s="25"/>
      <c r="AFA16" s="25"/>
      <c r="AFB16" s="25"/>
      <c r="AFC16" s="25"/>
      <c r="AFD16" s="25"/>
      <c r="AFE16" s="25"/>
      <c r="AFF16" s="25"/>
      <c r="AFG16" s="25"/>
      <c r="AFH16" s="25"/>
      <c r="AFI16" s="25"/>
      <c r="AFJ16" s="25"/>
      <c r="AFK16" s="25"/>
      <c r="AFL16" s="25"/>
      <c r="AFM16" s="25"/>
      <c r="AFN16" s="25"/>
      <c r="AFO16" s="25"/>
      <c r="AFP16" s="25"/>
      <c r="AFQ16" s="25"/>
      <c r="AFR16" s="25"/>
      <c r="AFS16" s="25"/>
      <c r="AFT16" s="25"/>
      <c r="AFU16" s="25"/>
      <c r="AFV16" s="25"/>
      <c r="AFW16" s="25"/>
      <c r="AFX16" s="25"/>
      <c r="AFY16" s="25"/>
      <c r="AFZ16" s="25"/>
      <c r="AGA16" s="25"/>
      <c r="AGB16" s="25"/>
      <c r="AGC16" s="25"/>
      <c r="AGD16" s="25"/>
      <c r="AGE16" s="25"/>
      <c r="AGF16" s="25"/>
      <c r="AGG16" s="25"/>
      <c r="AGH16" s="25"/>
      <c r="AGI16" s="25"/>
      <c r="AGJ16" s="25"/>
      <c r="AGK16" s="25"/>
      <c r="AGL16" s="25"/>
      <c r="AGM16" s="25"/>
      <c r="AGN16" s="25"/>
      <c r="AGO16" s="25"/>
      <c r="AGP16" s="25"/>
      <c r="AGQ16" s="25"/>
      <c r="AGR16" s="25"/>
      <c r="AGS16" s="25"/>
      <c r="AGT16" s="25"/>
      <c r="AGU16" s="25"/>
      <c r="AGV16" s="25"/>
      <c r="AGW16" s="25"/>
      <c r="AGX16" s="25"/>
      <c r="AGY16" s="25"/>
      <c r="AGZ16" s="25"/>
      <c r="AHA16" s="25"/>
      <c r="AHB16" s="25"/>
      <c r="AHC16" s="25"/>
      <c r="AHD16" s="25"/>
      <c r="AHE16" s="25"/>
      <c r="AHF16" s="25"/>
      <c r="AHG16" s="25"/>
      <c r="AHH16" s="25"/>
      <c r="AHI16" s="25"/>
      <c r="AHJ16" s="25"/>
      <c r="AHK16" s="25"/>
      <c r="AHL16" s="25"/>
      <c r="AHM16" s="25"/>
      <c r="AHN16" s="25"/>
      <c r="AHO16" s="25"/>
      <c r="AHP16" s="25"/>
      <c r="AHQ16" s="25"/>
      <c r="AHR16" s="25"/>
      <c r="AHS16" s="25"/>
      <c r="AHT16" s="25"/>
      <c r="AHU16" s="25"/>
      <c r="AHV16" s="25"/>
      <c r="AHW16" s="25"/>
      <c r="AHX16" s="25"/>
      <c r="AHY16" s="25"/>
      <c r="AHZ16" s="25"/>
      <c r="AIA16" s="25"/>
      <c r="AIB16" s="25"/>
      <c r="AIC16" s="25"/>
      <c r="AID16" s="25"/>
      <c r="AIE16" s="25"/>
      <c r="AIF16" s="25"/>
      <c r="AIG16" s="25"/>
      <c r="AIH16" s="25"/>
      <c r="AII16" s="25"/>
      <c r="AIJ16" s="25"/>
      <c r="AIK16" s="25"/>
      <c r="AIL16" s="25"/>
      <c r="AIM16" s="25"/>
      <c r="AIN16" s="25"/>
      <c r="AIO16" s="25"/>
      <c r="AIP16" s="25"/>
      <c r="AIQ16" s="25"/>
      <c r="AIR16" s="25"/>
      <c r="AIS16" s="25"/>
      <c r="AIT16" s="25"/>
      <c r="AIU16" s="25"/>
      <c r="AIV16" s="25"/>
      <c r="AIW16" s="25"/>
      <c r="AIX16" s="25"/>
      <c r="AIY16" s="25"/>
      <c r="AIZ16" s="25"/>
      <c r="AJA16" s="25"/>
      <c r="AJB16" s="25"/>
      <c r="AJC16" s="25"/>
      <c r="AJD16" s="25"/>
      <c r="AJE16" s="25"/>
      <c r="AJF16" s="25"/>
      <c r="AJG16" s="25"/>
      <c r="AJH16" s="25"/>
      <c r="AJI16" s="25"/>
      <c r="AJJ16" s="25"/>
      <c r="AJK16" s="25"/>
      <c r="AJL16" s="25"/>
      <c r="AJM16" s="25"/>
      <c r="AJN16" s="25"/>
      <c r="AJO16" s="25"/>
      <c r="AJP16" s="25"/>
      <c r="AJQ16" s="25"/>
      <c r="AJR16" s="25"/>
      <c r="AJS16" s="25"/>
      <c r="AJT16" s="25"/>
      <c r="AJU16" s="25"/>
      <c r="AJV16" s="25"/>
      <c r="AJW16" s="25"/>
      <c r="AJX16" s="25"/>
      <c r="AJY16" s="25"/>
      <c r="AJZ16" s="25"/>
      <c r="AKA16" s="25"/>
      <c r="AKB16" s="25"/>
      <c r="AKC16" s="25"/>
      <c r="AKD16" s="25"/>
      <c r="AKE16" s="25"/>
      <c r="AKF16" s="25"/>
      <c r="AKG16" s="25"/>
      <c r="AKH16" s="25"/>
      <c r="AKI16" s="25"/>
      <c r="AKJ16" s="25"/>
      <c r="AKK16" s="25"/>
      <c r="AKL16" s="25"/>
      <c r="AKM16" s="25"/>
      <c r="AKN16" s="25"/>
      <c r="AKO16" s="25"/>
      <c r="AKP16" s="25"/>
      <c r="AKQ16" s="25"/>
      <c r="AKR16" s="25"/>
      <c r="AKS16" s="25"/>
      <c r="AKT16" s="25"/>
      <c r="AKU16" s="25"/>
      <c r="AKV16" s="25"/>
      <c r="AKW16" s="25"/>
      <c r="AKX16" s="25"/>
      <c r="AKY16" s="25"/>
      <c r="AKZ16" s="25"/>
      <c r="ALA16" s="25"/>
      <c r="ALB16" s="25"/>
      <c r="ALC16" s="25"/>
      <c r="ALD16" s="25"/>
      <c r="ALE16" s="25"/>
      <c r="ALF16" s="25"/>
      <c r="ALG16" s="25"/>
      <c r="ALH16" s="25"/>
      <c r="ALI16" s="25"/>
      <c r="ALJ16" s="25"/>
      <c r="ALK16" s="25"/>
      <c r="ALL16" s="25"/>
      <c r="ALM16" s="25"/>
      <c r="ALN16" s="25"/>
      <c r="ALO16" s="25"/>
      <c r="ALP16" s="25"/>
      <c r="ALQ16" s="25"/>
      <c r="ALR16" s="25"/>
      <c r="ALS16" s="25"/>
      <c r="ALT16" s="25"/>
      <c r="ALU16" s="25"/>
      <c r="ALV16" s="25"/>
      <c r="ALW16" s="25"/>
      <c r="ALX16" s="25"/>
      <c r="ALY16" s="25"/>
      <c r="ALZ16" s="25"/>
      <c r="AMA16" s="25"/>
      <c r="AMB16" s="25"/>
      <c r="AMC16" s="25"/>
      <c r="AMD16" s="25"/>
      <c r="AME16" s="25"/>
      <c r="AMF16" s="25"/>
      <c r="AMG16" s="25"/>
      <c r="AMH16" s="25"/>
      <c r="AMI16" s="25"/>
      <c r="AMJ16" s="25"/>
    </row>
    <row r="17" spans="1:16" ht="39" customHeight="1" thickBot="1" x14ac:dyDescent="0.3">
      <c r="A17" s="73" t="s">
        <v>38</v>
      </c>
      <c r="B17" s="74"/>
      <c r="C17" s="74"/>
      <c r="D17" s="74"/>
      <c r="E17" s="74"/>
      <c r="F17" s="74"/>
      <c r="G17" s="74"/>
      <c r="H17" s="74"/>
      <c r="I17" s="74"/>
      <c r="J17" s="79"/>
      <c r="K17" s="75"/>
    </row>
    <row r="18" spans="1:16" ht="55.5" customHeight="1" thickBot="1" x14ac:dyDescent="0.3">
      <c r="A18" s="10" t="s">
        <v>0</v>
      </c>
      <c r="B18" s="7" t="s">
        <v>7</v>
      </c>
      <c r="C18" s="3" t="s">
        <v>19</v>
      </c>
      <c r="D18" s="7" t="s">
        <v>27</v>
      </c>
      <c r="E18" s="7" t="s">
        <v>20</v>
      </c>
      <c r="F18" s="7" t="s">
        <v>22</v>
      </c>
      <c r="G18" s="7" t="s">
        <v>1</v>
      </c>
      <c r="H18" s="7" t="s">
        <v>23</v>
      </c>
      <c r="I18" s="3" t="s">
        <v>4</v>
      </c>
      <c r="J18" s="7" t="s">
        <v>5</v>
      </c>
      <c r="K18" s="7" t="s">
        <v>24</v>
      </c>
    </row>
    <row r="19" spans="1:16" ht="63.75" x14ac:dyDescent="0.25">
      <c r="A19" s="15">
        <v>1</v>
      </c>
      <c r="B19" s="14" t="s">
        <v>16</v>
      </c>
      <c r="C19" s="53">
        <v>1947.1</v>
      </c>
      <c r="D19" s="55">
        <v>0</v>
      </c>
      <c r="E19" s="19">
        <v>30</v>
      </c>
      <c r="F19" s="24">
        <f>C19*D19*E19</f>
        <v>0</v>
      </c>
      <c r="G19" s="22">
        <v>12</v>
      </c>
      <c r="H19" s="8">
        <f>F19*G19</f>
        <v>0</v>
      </c>
      <c r="I19" s="29">
        <v>23</v>
      </c>
      <c r="J19" s="9">
        <f>K19-H19</f>
        <v>0</v>
      </c>
      <c r="K19" s="27">
        <f>H19*(I19/100+1)</f>
        <v>0</v>
      </c>
    </row>
    <row r="20" spans="1:16" ht="63.75" x14ac:dyDescent="0.25">
      <c r="A20" s="17">
        <v>2</v>
      </c>
      <c r="B20" s="18" t="s">
        <v>17</v>
      </c>
      <c r="C20" s="53">
        <v>1338.45</v>
      </c>
      <c r="D20" s="55">
        <v>0</v>
      </c>
      <c r="E20" s="19">
        <v>30</v>
      </c>
      <c r="F20" s="24">
        <f>C20*D20*E20</f>
        <v>0</v>
      </c>
      <c r="G20" s="22">
        <v>12</v>
      </c>
      <c r="H20" s="8">
        <f>F20*G20</f>
        <v>0</v>
      </c>
      <c r="I20" s="29">
        <v>23</v>
      </c>
      <c r="J20" s="9">
        <f>K20-H20</f>
        <v>0</v>
      </c>
      <c r="K20" s="27">
        <f>H20*(I20/100+1)</f>
        <v>0</v>
      </c>
    </row>
    <row r="21" spans="1:16" ht="51.75" thickBot="1" x14ac:dyDescent="0.3">
      <c r="A21" s="17">
        <v>3</v>
      </c>
      <c r="B21" s="13" t="s">
        <v>18</v>
      </c>
      <c r="C21" s="53">
        <v>665.1</v>
      </c>
      <c r="D21" s="55">
        <v>0</v>
      </c>
      <c r="E21" s="19">
        <v>30</v>
      </c>
      <c r="F21" s="24">
        <f>C21*D21*E21</f>
        <v>0</v>
      </c>
      <c r="G21" s="22">
        <v>12</v>
      </c>
      <c r="H21" s="8">
        <f>F21*G21</f>
        <v>0</v>
      </c>
      <c r="I21" s="29">
        <v>23</v>
      </c>
      <c r="J21" s="9">
        <f>K21-H21</f>
        <v>0</v>
      </c>
      <c r="K21" s="27">
        <f>H21*(I21/100+1)</f>
        <v>0</v>
      </c>
    </row>
    <row r="22" spans="1:16" ht="64.5" thickBot="1" x14ac:dyDescent="0.3">
      <c r="A22" s="21" t="s">
        <v>0</v>
      </c>
      <c r="B22" s="7" t="s">
        <v>7</v>
      </c>
      <c r="C22" s="3" t="s">
        <v>19</v>
      </c>
      <c r="D22" s="7" t="s">
        <v>28</v>
      </c>
      <c r="E22" s="7" t="s">
        <v>29</v>
      </c>
      <c r="F22" s="7" t="s">
        <v>31</v>
      </c>
      <c r="G22" s="7" t="s">
        <v>30</v>
      </c>
      <c r="H22" s="7" t="s">
        <v>32</v>
      </c>
      <c r="I22" s="3" t="s">
        <v>4</v>
      </c>
      <c r="J22" s="7" t="s">
        <v>5</v>
      </c>
      <c r="K22" s="3" t="s">
        <v>33</v>
      </c>
    </row>
    <row r="23" spans="1:16" ht="51.75" thickBot="1" x14ac:dyDescent="0.3">
      <c r="A23" s="17">
        <v>4</v>
      </c>
      <c r="B23" s="18" t="s">
        <v>14</v>
      </c>
      <c r="C23" s="23" t="s">
        <v>25</v>
      </c>
      <c r="D23" s="55">
        <v>0</v>
      </c>
      <c r="E23" s="19">
        <v>8</v>
      </c>
      <c r="F23" s="24">
        <f>D23*E23</f>
        <v>0</v>
      </c>
      <c r="G23" s="22">
        <v>120</v>
      </c>
      <c r="H23" s="8">
        <f>F23*G23</f>
        <v>0</v>
      </c>
      <c r="I23" s="29">
        <v>8</v>
      </c>
      <c r="J23" s="9">
        <f>K23-H23</f>
        <v>0</v>
      </c>
      <c r="K23" s="27">
        <f>H23*(I23/100+1)</f>
        <v>0</v>
      </c>
    </row>
    <row r="24" spans="1:16" ht="64.5" thickBot="1" x14ac:dyDescent="0.3">
      <c r="A24" s="21" t="s">
        <v>0</v>
      </c>
      <c r="B24" s="7" t="s">
        <v>7</v>
      </c>
      <c r="C24" s="3" t="s">
        <v>19</v>
      </c>
      <c r="D24" s="7" t="s">
        <v>34</v>
      </c>
      <c r="E24" s="7" t="s">
        <v>29</v>
      </c>
      <c r="F24" s="7" t="s">
        <v>22</v>
      </c>
      <c r="G24" s="7" t="s">
        <v>30</v>
      </c>
      <c r="H24" s="7" t="s">
        <v>35</v>
      </c>
      <c r="I24" s="3" t="s">
        <v>4</v>
      </c>
      <c r="J24" s="7" t="s">
        <v>5</v>
      </c>
      <c r="K24" s="3" t="s">
        <v>36</v>
      </c>
      <c r="P24" s="58"/>
    </row>
    <row r="25" spans="1:16" ht="51.75" thickBot="1" x14ac:dyDescent="0.3">
      <c r="A25" s="16">
        <v>5</v>
      </c>
      <c r="B25" s="35" t="s">
        <v>15</v>
      </c>
      <c r="C25" s="50" t="s">
        <v>25</v>
      </c>
      <c r="D25" s="57">
        <v>0</v>
      </c>
      <c r="E25" s="36">
        <v>8</v>
      </c>
      <c r="F25" s="37">
        <f>D25*E25</f>
        <v>0</v>
      </c>
      <c r="G25" s="51">
        <v>12</v>
      </c>
      <c r="H25" s="38">
        <f>F25*G25</f>
        <v>0</v>
      </c>
      <c r="I25" s="52">
        <v>23</v>
      </c>
      <c r="J25" s="39">
        <f>K25-H25</f>
        <v>0</v>
      </c>
      <c r="K25" s="40">
        <f>H25*(I25/100+1)</f>
        <v>0</v>
      </c>
      <c r="P25" s="58"/>
    </row>
    <row r="26" spans="1:16" ht="39" customHeight="1" thickBot="1" x14ac:dyDescent="0.3">
      <c r="A26" s="80" t="s">
        <v>46</v>
      </c>
      <c r="B26" s="81"/>
      <c r="C26" s="81"/>
      <c r="D26" s="81"/>
      <c r="E26" s="81"/>
      <c r="F26" s="81"/>
      <c r="G26" s="82"/>
      <c r="H26" s="12">
        <f>SUM(H19:H21,H23,H25)</f>
        <v>0</v>
      </c>
      <c r="I26" s="65" t="s">
        <v>25</v>
      </c>
      <c r="J26" s="12">
        <f>SUM(J19:J21,J23,J25)</f>
        <v>0</v>
      </c>
      <c r="K26" s="61">
        <f>SUM(K19:K21,K23,K25)</f>
        <v>0</v>
      </c>
    </row>
    <row r="27" spans="1:16" ht="47.25" customHeight="1" thickBot="1" x14ac:dyDescent="0.3">
      <c r="A27" s="83" t="s">
        <v>2</v>
      </c>
      <c r="B27" s="84"/>
      <c r="C27" s="84"/>
      <c r="D27" s="84"/>
      <c r="E27" s="84"/>
      <c r="F27" s="84"/>
      <c r="G27" s="84"/>
      <c r="H27" s="84"/>
      <c r="I27" s="84"/>
      <c r="J27" s="84"/>
      <c r="K27" s="85"/>
    </row>
    <row r="28" spans="1:16" ht="38.25" customHeight="1" thickBot="1" x14ac:dyDescent="0.3">
      <c r="A28" s="88" t="s">
        <v>43</v>
      </c>
      <c r="B28" s="86"/>
      <c r="C28" s="86"/>
      <c r="D28" s="86"/>
      <c r="E28" s="86"/>
      <c r="F28" s="80" t="s">
        <v>40</v>
      </c>
      <c r="G28" s="82"/>
      <c r="H28" s="86" t="s">
        <v>44</v>
      </c>
      <c r="I28" s="86"/>
      <c r="J28" s="86"/>
      <c r="K28" s="87"/>
    </row>
    <row r="29" spans="1:16" ht="15.75" thickBot="1" x14ac:dyDescent="0.3">
      <c r="A29" s="89"/>
      <c r="B29" s="90"/>
      <c r="C29" s="90"/>
      <c r="D29" s="90"/>
      <c r="E29" s="90"/>
      <c r="F29" s="11" t="s">
        <v>41</v>
      </c>
      <c r="G29" s="11" t="s">
        <v>42</v>
      </c>
      <c r="H29" s="90"/>
      <c r="I29" s="90"/>
      <c r="J29" s="90"/>
      <c r="K29" s="91"/>
    </row>
    <row r="30" spans="1:16" ht="56.25" customHeight="1" thickBot="1" x14ac:dyDescent="0.3">
      <c r="A30" s="92">
        <f>SUM(H16,H26)</f>
        <v>0</v>
      </c>
      <c r="B30" s="93"/>
      <c r="C30" s="93"/>
      <c r="D30" s="93"/>
      <c r="E30" s="94"/>
      <c r="F30" s="59">
        <f>SUM(J12,J14:J15,J19:J21,J25)</f>
        <v>0</v>
      </c>
      <c r="G30" s="59">
        <f>SUM(J13,J23)</f>
        <v>0</v>
      </c>
      <c r="H30" s="92">
        <f>SUM(K16,K26)</f>
        <v>0</v>
      </c>
      <c r="I30" s="93"/>
      <c r="J30" s="93"/>
      <c r="K30" s="94"/>
      <c r="L30" s="5"/>
      <c r="M30" s="58"/>
    </row>
    <row r="31" spans="1:16" ht="83.25" customHeight="1" thickBot="1" x14ac:dyDescent="0.3">
      <c r="A31" s="76" t="s">
        <v>3</v>
      </c>
      <c r="B31" s="77"/>
      <c r="C31" s="77"/>
      <c r="D31" s="77"/>
      <c r="E31" s="77"/>
      <c r="F31" s="77"/>
      <c r="G31" s="77"/>
      <c r="H31" s="77"/>
      <c r="I31" s="77"/>
      <c r="J31" s="77"/>
      <c r="K31" s="78"/>
      <c r="L31" s="4"/>
    </row>
  </sheetData>
  <mergeCells count="14">
    <mergeCell ref="J5:K5"/>
    <mergeCell ref="A7:K7"/>
    <mergeCell ref="A8:K8"/>
    <mergeCell ref="A9:K9"/>
    <mergeCell ref="A31:K31"/>
    <mergeCell ref="A17:K17"/>
    <mergeCell ref="A26:G26"/>
    <mergeCell ref="A27:K27"/>
    <mergeCell ref="A16:G16"/>
    <mergeCell ref="A28:E29"/>
    <mergeCell ref="F28:G28"/>
    <mergeCell ref="H28:K29"/>
    <mergeCell ref="A30:E30"/>
    <mergeCell ref="H30:K30"/>
  </mergeCells>
  <pageMargins left="0.7" right="0.7" top="0.75" bottom="0.75" header="0.51180555555555496" footer="0.51180555555555496"/>
  <pageSetup paperSize="9" scale="35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DA_IV_2024 - FC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</dc:creator>
  <dc:description/>
  <cp:lastModifiedBy>Jacek</cp:lastModifiedBy>
  <cp:revision>2</cp:revision>
  <cp:lastPrinted>2024-04-12T03:36:46Z</cp:lastPrinted>
  <dcterms:created xsi:type="dcterms:W3CDTF">2018-06-29T06:11:17Z</dcterms:created>
  <dcterms:modified xsi:type="dcterms:W3CDTF">2024-04-12T04:07:20Z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