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wolowczyk\Documents\Soczewki\"/>
    </mc:Choice>
  </mc:AlternateContent>
  <bookViews>
    <workbookView xWindow="0" yWindow="0" windowWidth="28800" windowHeight="1363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calcPr calcId="152511" iterateDelta="1E-4"/>
</workbook>
</file>

<file path=xl/calcChain.xml><?xml version="1.0" encoding="utf-8"?>
<calcChain xmlns="http://schemas.openxmlformats.org/spreadsheetml/2006/main">
  <c r="J9" i="6" l="1"/>
  <c r="K9" i="6" s="1"/>
  <c r="K10" i="6" s="1"/>
  <c r="I9" i="6"/>
  <c r="I10" i="6" s="1"/>
  <c r="H9" i="6" l="1"/>
  <c r="I13" i="5"/>
  <c r="H13" i="5"/>
  <c r="K13" i="5" s="1"/>
  <c r="I12" i="5"/>
  <c r="H12" i="5"/>
  <c r="K12" i="5" s="1"/>
  <c r="I14" i="5" l="1"/>
  <c r="J13" i="5"/>
  <c r="K14" i="5"/>
  <c r="J12" i="5"/>
  <c r="I12" i="4"/>
  <c r="I13" i="4" s="1"/>
  <c r="H12" i="4"/>
  <c r="K12" i="4" s="1"/>
  <c r="I13" i="3"/>
  <c r="I14" i="3" s="1"/>
  <c r="I12" i="3"/>
  <c r="H13" i="3"/>
  <c r="K13" i="3" s="1"/>
  <c r="H12" i="3"/>
  <c r="K12" i="3" s="1"/>
  <c r="I13" i="2"/>
  <c r="I12" i="2"/>
  <c r="I14" i="2" s="1"/>
  <c r="H13" i="2"/>
  <c r="K13" i="2" s="1"/>
  <c r="H12" i="2"/>
  <c r="K12" i="2" s="1"/>
  <c r="I12" i="1"/>
  <c r="I13" i="1" s="1"/>
  <c r="H12" i="1"/>
  <c r="K12" i="1" s="1"/>
  <c r="J13" i="2" l="1"/>
  <c r="J13" i="3"/>
  <c r="J12" i="1"/>
  <c r="K13" i="1"/>
  <c r="K14" i="2"/>
  <c r="J12" i="2"/>
  <c r="J12" i="3"/>
  <c r="K14" i="3"/>
  <c r="K13" i="4"/>
  <c r="J12" i="4"/>
</calcChain>
</file>

<file path=xl/sharedStrings.xml><?xml version="1.0" encoding="utf-8"?>
<sst xmlns="http://schemas.openxmlformats.org/spreadsheetml/2006/main" count="180" uniqueCount="49">
  <si>
    <t>podpis osoby upoważnionej</t>
  </si>
  <si>
    <t>........................................................</t>
  </si>
  <si>
    <t>…....................., dnia ...........................</t>
  </si>
  <si>
    <t>Wykonawca zobowiązany jest zapewnić dostępność wszystkich wymienionych rozmiarów. Zamawiający będzie dokonywał zamówienia w zależności od zapotrzebowania.</t>
  </si>
  <si>
    <t>RAZEM:</t>
  </si>
  <si>
    <t>szt.</t>
  </si>
  <si>
    <t>2.</t>
  </si>
  <si>
    <t>1.</t>
  </si>
  <si>
    <t>Nr dokumentu</t>
  </si>
  <si>
    <t>Data wydania dokumentu i jego ważności</t>
  </si>
  <si>
    <t>Nazwa dokumentu (ów) dopuszczającego (ch) zaoferowany produkt  do użytku szpitalnego</t>
  </si>
  <si>
    <t>Nr katalogowy i nazwa preparatu zaoferowanego (podać)</t>
  </si>
  <si>
    <t>Wartość brutto
(5x8)</t>
  </si>
  <si>
    <t>Wartość podatku VAT</t>
  </si>
  <si>
    <t>Wartość netto
(5x6)</t>
  </si>
  <si>
    <t>Cena jednostkowa brutto</t>
  </si>
  <si>
    <t>Stawka podatku VAT</t>
  </si>
  <si>
    <t>Cena jednostkowa netto</t>
  </si>
  <si>
    <t xml:space="preserve">Ilość </t>
  </si>
  <si>
    <t>J.m.</t>
  </si>
  <si>
    <t>Nr (rozmiar)</t>
  </si>
  <si>
    <t>Opis przedmiotu zamówienia</t>
  </si>
  <si>
    <t>L.p.</t>
  </si>
  <si>
    <t>Wykaz dokumentów dopuszczających produkt do użytku szpitalnego</t>
  </si>
  <si>
    <t>Kod CPV: 33184100-4</t>
  </si>
  <si>
    <t xml:space="preserve">Pakiet nr 1 - Zestaw materiałów i akcesoriów do operacji zaćmy </t>
  </si>
  <si>
    <t>SZCZEGÓŁOWA OFERTA CENOWA</t>
  </si>
  <si>
    <t xml:space="preserve">Soczewki jednoczęściowe zwijalne z asferyczną optyką akrylową o właściwościach hydrofobowych i stopniu uwodnienia poniżej 0,5% oraz filtrem UV z wstępnie załadowanym systemem implantacji, -   średnica części optycznej: 6 mm -   długość całkowita: 13 mm -   angulacja części haptycznych: 0 0 -   zakres mocy: +6D do +30D – współczynnik refrakcji: 1,55 lub więcej, </t>
  </si>
  <si>
    <t>Pakiet nr 2 - Zestaw materiałów i akcesoriów do operacji zaćmy II</t>
  </si>
  <si>
    <t>Nazwa dokumentu (ów) dopuszczającego (ch) zaoferowany produkt do użytku szpitalnego</t>
  </si>
  <si>
    <t>Soczewki toryczne z asferyczną powierzchnią przednią, ekwiwalent sferyczny na tylnej stronie optyki:
-   typ optyki: dwuwypukła
-   średnica optyczna: 6,0 mm
-   długość całkowita: 13,0 mm
-   dioptraż: od +6,00 D do +34,00 D 
-   stopień uwodnienia: 0,3%
-   współczynnik refrakcji: 1,55 lub więcej
- materiał optyki i części haptycznych: akryl hydrofobowy z chromosomami filtrującymi promieniowanie UV i światło niebieskie</t>
  </si>
  <si>
    <t>Soczewki trzyczęściowe akrylowe, zwijalne o właściwościach hydrofobowych i stopniu uwodnienia poniżej 0,5% oraz z filtrem UV. Części haptyczne wykonane z PMMA:
-    średnica optyczna: 6 ÷ 7,0 mm
-    długość całkowita: 12,5 mm - 13 mm,
-   angulacja części haptycznych: 5 ÷ 10 st.
-    zakres mocy: -5,00 D do + 30,00 D
-    współczynnik refrakcji: 1,55 lub więcej</t>
  </si>
  <si>
    <t>Pakiet nr 3 - Zestaw materiałów i akcesoriów do operacji zaćmy III</t>
  </si>
  <si>
    <r>
      <t>Soczewka akrylowa, zwijalna, hydrofilna, asferyczna do wszczepu wtórnego do  rowka rzęskowego w oku pseudofakijnym, - średnica optyczna: 6,5 mm, - średnica całkowita: 14,0 mm, - angulacja : 10</t>
    </r>
    <r>
      <rPr>
        <sz val="9.5"/>
        <color rgb="FF000000"/>
        <rFont val="Calibri"/>
        <family val="2"/>
        <charset val="238"/>
      </rPr>
      <t>°</t>
    </r>
    <r>
      <rPr>
        <sz val="9.5"/>
        <color rgb="FF000000"/>
        <rFont val="Apple-system, BlinkMacSystemFon"/>
      </rPr>
      <t>, - moc: od -5,0 D do -0,5D  i od +0.5D do +5.0 D  skok co 0,5 D, - injektor jednorazowego użytku z wbudowanym kartridgem, fabrycznie pakowany w  jednym pudełku z soczewką.</t>
    </r>
  </si>
  <si>
    <r>
      <t>Soczewka wewnątrzgałkowa akrylowa Preloaded, asferyczna, jednoczęściowa hydrofilna o ostrych krawędziach na pełnym obwodzie 360o części optycznej z obu jej stron, niezależnie ostre krawędzie na częściach haptycznych, dwie części haptyczne rozbudowane z jednym otworem w każdym haptenie, załadowana w injektorze jednorazowego użytku z wbudowanym cartridgem z końcówką okrągłą o średnicy 1,65mm na długości min. 2,8mm: - średnica  części optycznej 6,0mm, - średnica całkowita soczewki: 12.5mm, - angulacja 0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ahoma"/>
        <family val="2"/>
        <charset val="238"/>
      </rPr>
      <t xml:space="preserve">, - uwodnienie 26%, - indeks refrakcji 1,46, - filtr UV, - stała A-Constant dla biometrii optycznej: 118,6, stała A-Constant dla biometrii kontaktowej 118,0, - optyka obustronnie równomiernie wypukła (biconvex) – możliwość obustronnego wszczepiania przy mocach dodatnich, - zakres mocy od -10,0 D do +34,0 D (skok co 0.5D w zakresie mocy od +10.0D do +30.0D) </t>
    </r>
  </si>
  <si>
    <t>Pakiet nr 4 - Zestaw do witrektomii przedniej</t>
  </si>
  <si>
    <t>Zestaw do witrektomi przedniej centurion 23GA</t>
  </si>
  <si>
    <t>Pakiet nr 5 - Zestaw materiałów i akcesoriów do operacji zaćmy IV</t>
  </si>
  <si>
    <t>Soczewka wewnątrzgałkowa wykonana z PMMA przedniokomorowa:typ optyki: płaskowypukła,rozmiar części optycznej: 5,5 mm, długość całkowita: 13,0 mm, ukątowienie części haptycznych: 0,5; diotraż +5,0D do +30,0D</t>
  </si>
  <si>
    <t>Soczewka wewnątrzgałkowa wykonana z PMMA do podszycia:typ optyki: dwuwypukła, rozmiar części optycznej: 7,0 mm, długość całkowita: 12,5 mm, Ukątowienie części haptycznych: 5 stopni, Dioptraż +10,0D do +10D (dostępne co 1,0D)</t>
  </si>
  <si>
    <t xml:space="preserve">Znak sprawy: </t>
  </si>
  <si>
    <t>Kod CPV: 33184100-4.</t>
  </si>
  <si>
    <t>Wartość brutto
(5x10)</t>
  </si>
  <si>
    <t>Jałowy, jednorazowy, zbiorczo zapakowany zestaw wstępnie przygotowanych (odpakowanych) materiałów i akcesoriów niezbędnych do operacji zaćmy metodą fakoemulsyfikacji przy użyciu aparatu Alcon Centurion Silver System. W skład zestawu wchodzą 
-    serweta na stół operacyjny min. 140 cm x 140 cm – 2 szt.,
-    serweta na stolik Mayo min. 80 cm x 140 cm – 1 szt.,
-    fartuch jednorazowy jałowy – 3 szt.,
-    obłożenie okulistyczne z folią min. 140 cm x 140 cm – 1 szt.,
-    osłonki na podłokietniki – 1 komp.,
-    kaniula do visco 27G – 2 szt.,
-    ocznik – 1 szt.,
-    strzykawka 2 ml – 4 szt.,
-    strzykawka 10 ml – 1 szt.,
-    kaseta do fako z drenami iryg./aspirac. – 1 szt.,
-    igła nr 5 – 2 szt.,
-    noże okulistyczne Slit 2,6 mm oraz 1,2 mm – po 1 szt.,
-    gaziki – 5 szt.,
-    klucz do igły fako – 1 szt.,
-    rękaw irygacyjny – 1 szt.,
-    igła do fako – 1 szt.,
-    strzałki (spongostan) – 1 szt.,
-    ręcznik papierowy – 2 szt.,
-    kieliszek plastikowy 60 ml – 1 szt.,
-    miseczka plastikowa 250 ml – 1 szt.,
-    kaniula do hydrodysekcji 25G – 1 szt.,
-    tacka na narzędzia – 1 szt.</t>
  </si>
  <si>
    <t>Razem:</t>
  </si>
  <si>
    <t>Wykonawca zobowiązany jest zapewnić dostępność wszystkich wymienionych rozmiarów. Zamawiający będzie dokonywał zamówień w zależności od zapotrzebowania.</t>
  </si>
  <si>
    <t>Załącznik nr 2 do SWZ</t>
  </si>
  <si>
    <t>Pakiet nr 6 zestaw  materiałów i akcesoriów niezbędnych do operacji zaćmy metodą fakoemulsyfikacji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</si>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</sst>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,_z_ł"/>
    <numFmt numFmtId="165" formatCode="_-* #,##0.00,&quot;zł&quot;_-;\-* #,##0.00,&quot;zł&quot;_-;_-* \-??&quot; zł&quot;_-;_-@_-"/>
    <numFmt numFmtId="166" formatCode="#,##0.00,&quot;zł&quot;"/>
    <numFmt numFmtId="167" formatCode="_-* #,##0.00\ [$zł-415]_-;\-* #,##0.00\ [$zł-415]_-;_-* &quot;-&quot;??\ [$zł-415]_-;_-@_-"/>
    <numFmt numFmtId="168" formatCode="[$-415]General"/>
  </numFmts>
  <fonts count="33"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23"/>
      <name val="Tahoma"/>
      <family val="2"/>
      <charset val="238"/>
    </font>
    <font>
      <sz val="11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Tahoma"/>
      <family val="2"/>
      <charset val="238"/>
    </font>
    <font>
      <sz val="9.5"/>
      <color rgb="FF000000"/>
      <name val="Apple-system, BlinkMacSystemFon"/>
    </font>
    <font>
      <sz val="10"/>
      <color rgb="FF000000"/>
      <name val="Tahoma"/>
      <family val="2"/>
      <charset val="238"/>
    </font>
    <font>
      <sz val="9.5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FF0000"/>
      <name val="Calibri"/>
      <family val="2"/>
      <charset val="238"/>
    </font>
    <font>
      <b/>
      <sz val="10"/>
      <color rgb="FF163DAA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Border="0" applyProtection="0"/>
    <xf numFmtId="9" fontId="25" fillId="0" borderId="0" applyFont="0" applyFill="0" applyBorder="0" applyAlignment="0" applyProtection="0"/>
    <xf numFmtId="168" fontId="30" fillId="0" borderId="0" applyBorder="0" applyProtection="0"/>
  </cellStyleXfs>
  <cellXfs count="18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wrapText="1"/>
    </xf>
    <xf numFmtId="0" fontId="0" fillId="0" borderId="0" xfId="0" applyAlignment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6" fontId="6" fillId="3" borderId="0" xfId="1" applyNumberFormat="1" applyFont="1" applyFill="1" applyBorder="1" applyAlignment="1">
      <alignment horizontal="center" vertical="center" shrinkToFit="1"/>
    </xf>
    <xf numFmtId="2" fontId="6" fillId="3" borderId="0" xfId="1" applyNumberFormat="1" applyFont="1" applyFill="1" applyBorder="1" applyAlignment="1">
      <alignment horizontal="center" vertical="center" shrinkToFit="1"/>
    </xf>
    <xf numFmtId="0" fontId="7" fillId="3" borderId="0" xfId="1" applyNumberFormat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vertical="center" wrapText="1"/>
    </xf>
    <xf numFmtId="1" fontId="6" fillId="4" borderId="3" xfId="1" applyNumberFormat="1" applyFont="1" applyFill="1" applyBorder="1" applyAlignment="1">
      <alignment vertical="center" wrapText="1"/>
    </xf>
    <xf numFmtId="0" fontId="6" fillId="4" borderId="4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/>
    <xf numFmtId="2" fontId="8" fillId="0" borderId="6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/>
    <xf numFmtId="0" fontId="6" fillId="6" borderId="1" xfId="1" applyNumberFormat="1" applyFont="1" applyFill="1" applyBorder="1" applyAlignment="1">
      <alignment horizontal="center" vertical="center"/>
    </xf>
    <xf numFmtId="0" fontId="6" fillId="6" borderId="7" xfId="1" applyNumberFormat="1" applyFont="1" applyFill="1" applyBorder="1" applyAlignment="1">
      <alignment horizontal="center" vertical="center"/>
    </xf>
    <xf numFmtId="0" fontId="6" fillId="7" borderId="7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9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7" borderId="10" xfId="1" applyNumberFormat="1" applyFont="1" applyFill="1" applyBorder="1" applyAlignment="1">
      <alignment horizontal="center" vertical="center" wrapText="1"/>
    </xf>
    <xf numFmtId="0" fontId="6" fillId="7" borderId="10" xfId="1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/>
    <xf numFmtId="9" fontId="9" fillId="0" borderId="0" xfId="1" applyNumberFormat="1" applyFont="1" applyFill="1" applyBorder="1" applyAlignment="1" applyProtection="1">
      <alignment horizontal="center" vertical="center" wrapText="1"/>
    </xf>
    <xf numFmtId="0" fontId="11" fillId="0" borderId="12" xfId="1" applyNumberFormat="1" applyFont="1" applyFill="1" applyBorder="1" applyAlignment="1">
      <alignment horizontal="center" vertical="center" wrapText="1" shrinkToFit="1"/>
    </xf>
    <xf numFmtId="0" fontId="12" fillId="0" borderId="12" xfId="1" applyNumberFormat="1" applyFont="1" applyFill="1" applyBorder="1" applyAlignment="1">
      <alignment horizontal="center" vertical="center" wrapText="1" shrinkToFit="1"/>
    </xf>
    <xf numFmtId="0" fontId="8" fillId="0" borderId="12" xfId="1" applyNumberFormat="1" applyFont="1" applyFill="1" applyBorder="1" applyAlignment="1">
      <alignment horizontal="left" wrapText="1" shrinkToFit="1"/>
    </xf>
    <xf numFmtId="0" fontId="7" fillId="0" borderId="12" xfId="1" applyNumberFormat="1" applyFont="1" applyFill="1" applyBorder="1" applyAlignment="1">
      <alignment vertical="center" shrinkToFit="1"/>
    </xf>
    <xf numFmtId="0" fontId="13" fillId="0" borderId="0" xfId="0" applyFont="1" applyAlignment="1"/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/>
    <xf numFmtId="0" fontId="20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10" borderId="1" xfId="1" applyFont="1" applyFill="1" applyBorder="1" applyAlignment="1">
      <alignment horizontal="center" vertical="center"/>
    </xf>
    <xf numFmtId="0" fontId="17" fillId="10" borderId="8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7" fillId="10" borderId="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2" fontId="18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9" fontId="18" fillId="0" borderId="5" xfId="2" applyFont="1" applyFill="1" applyBorder="1" applyAlignment="1" applyProtection="1">
      <alignment horizontal="center" vertical="center" wrapText="1"/>
    </xf>
    <xf numFmtId="9" fontId="8" fillId="0" borderId="6" xfId="2" applyFont="1" applyFill="1" applyBorder="1" applyAlignment="1" applyProtection="1">
      <alignment horizontal="center" vertical="center" wrapText="1"/>
    </xf>
    <xf numFmtId="167" fontId="6" fillId="0" borderId="6" xfId="1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</xf>
    <xf numFmtId="167" fontId="18" fillId="0" borderId="5" xfId="1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5" xfId="0" applyFont="1" applyBorder="1" applyAlignment="1">
      <alignment wrapText="1"/>
    </xf>
    <xf numFmtId="0" fontId="7" fillId="0" borderId="12" xfId="1" applyNumberFormat="1" applyFont="1" applyFill="1" applyBorder="1" applyAlignment="1">
      <alignment vertical="center" shrinkToFit="1"/>
    </xf>
    <xf numFmtId="0" fontId="11" fillId="0" borderId="12" xfId="1" applyNumberFormat="1" applyFont="1" applyFill="1" applyBorder="1" applyAlignment="1">
      <alignment horizontal="center" vertical="center" wrapText="1" shrinkToFit="1"/>
    </xf>
    <xf numFmtId="9" fontId="9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/>
    <xf numFmtId="164" fontId="6" fillId="10" borderId="9" xfId="1" applyNumberFormat="1" applyFont="1" applyFill="1" applyBorder="1" applyAlignment="1">
      <alignment horizontal="center" vertical="center" wrapText="1"/>
    </xf>
    <xf numFmtId="164" fontId="6" fillId="10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/>
    <xf numFmtId="0" fontId="6" fillId="10" borderId="7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shrinkToFit="1"/>
    </xf>
    <xf numFmtId="2" fontId="6" fillId="3" borderId="0" xfId="1" applyNumberFormat="1" applyFont="1" applyFill="1" applyBorder="1" applyAlignment="1">
      <alignment horizontal="center" vertical="center" shrinkToFit="1"/>
    </xf>
    <xf numFmtId="166" fontId="6" fillId="3" borderId="0" xfId="1" applyNumberFormat="1" applyFont="1" applyFill="1" applyBorder="1" applyAlignment="1">
      <alignment horizontal="center" vertical="center" shrinkToFit="1"/>
    </xf>
    <xf numFmtId="0" fontId="6" fillId="10" borderId="1" xfId="1" applyNumberFormat="1" applyFont="1" applyFill="1" applyBorder="1" applyAlignment="1">
      <alignment horizontal="center" vertical="center"/>
    </xf>
    <xf numFmtId="0" fontId="6" fillId="10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9" fillId="0" borderId="0" xfId="0" applyFont="1"/>
    <xf numFmtId="0" fontId="6" fillId="9" borderId="1" xfId="1" applyNumberFormat="1" applyFont="1" applyFill="1" applyBorder="1" applyAlignment="1">
      <alignment horizontal="center" vertical="center" wrapText="1"/>
    </xf>
    <xf numFmtId="0" fontId="8" fillId="9" borderId="1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/>
    <xf numFmtId="0" fontId="6" fillId="10" borderId="4" xfId="1" applyNumberFormat="1" applyFont="1" applyFill="1" applyBorder="1" applyAlignment="1">
      <alignment horizontal="center" vertical="center" wrapText="1"/>
    </xf>
    <xf numFmtId="0" fontId="6" fillId="10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8" fontId="27" fillId="0" borderId="0" xfId="3" applyFont="1" applyBorder="1" applyAlignment="1">
      <alignment horizontal="right"/>
    </xf>
    <xf numFmtId="0" fontId="6" fillId="3" borderId="0" xfId="1" applyNumberFormat="1" applyFont="1" applyFill="1" applyBorder="1" applyAlignment="1">
      <alignment horizontal="center" vertical="center" wrapText="1"/>
    </xf>
    <xf numFmtId="4" fontId="6" fillId="11" borderId="0" xfId="1" applyNumberFormat="1" applyFont="1" applyFill="1" applyBorder="1" applyAlignment="1">
      <alignment horizontal="center" vertical="center" wrapText="1"/>
    </xf>
    <xf numFmtId="4" fontId="6" fillId="12" borderId="0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11" borderId="16" xfId="1" applyNumberFormat="1" applyFont="1" applyFill="1" applyBorder="1" applyAlignment="1">
      <alignment horizontal="center" vertical="center" wrapText="1"/>
    </xf>
    <xf numFmtId="0" fontId="6" fillId="3" borderId="16" xfId="1" applyNumberFormat="1" applyFont="1" applyFill="1" applyBorder="1" applyAlignment="1">
      <alignment horizontal="center" vertical="center" wrapText="1"/>
    </xf>
    <xf numFmtId="4" fontId="6" fillId="12" borderId="16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left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1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9" fontId="8" fillId="0" borderId="18" xfId="2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wrapText="1"/>
    </xf>
    <xf numFmtId="0" fontId="7" fillId="0" borderId="12" xfId="1" applyFont="1" applyFill="1" applyBorder="1" applyAlignment="1">
      <alignment vertical="center" shrinkToFit="1"/>
    </xf>
    <xf numFmtId="0" fontId="8" fillId="0" borderId="12" xfId="1" applyFont="1" applyFill="1" applyBorder="1" applyAlignment="1">
      <alignment horizontal="left" wrapText="1" shrinkToFit="1"/>
    </xf>
    <xf numFmtId="0" fontId="12" fillId="0" borderId="12" xfId="1" applyFont="1" applyFill="1" applyBorder="1" applyAlignment="1">
      <alignment horizontal="center" vertical="center" wrapText="1" shrinkToFit="1"/>
    </xf>
    <xf numFmtId="0" fontId="11" fillId="0" borderId="12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/>
    <xf numFmtId="0" fontId="6" fillId="8" borderId="11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6" fillId="5" borderId="4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8" fillId="6" borderId="4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8" fillId="9" borderId="4" xfId="1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 wrapText="1" shrinkToFit="1"/>
    </xf>
    <xf numFmtId="164" fontId="8" fillId="9" borderId="1" xfId="1" applyNumberFormat="1" applyFont="1" applyFill="1" applyBorder="1" applyAlignment="1">
      <alignment horizontal="center" vertical="center" wrapText="1"/>
    </xf>
    <xf numFmtId="164" fontId="6" fillId="10" borderId="7" xfId="1" applyNumberFormat="1" applyFont="1" applyFill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/>
    </xf>
    <xf numFmtId="0" fontId="6" fillId="5" borderId="14" xfId="1" applyNumberFormat="1" applyFont="1" applyFill="1" applyBorder="1" applyAlignment="1">
      <alignment horizontal="center" vertical="center"/>
    </xf>
    <xf numFmtId="0" fontId="6" fillId="5" borderId="20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right"/>
    </xf>
  </cellXfs>
  <cellStyles count="4">
    <cellStyle name="Normalny" xfId="0" builtinId="0"/>
    <cellStyle name="Normalny 2 6" xfId="3"/>
    <cellStyle name="Procentowy" xfId="2" builtinId="5"/>
    <cellStyle name="Tekst objaśnienia" xfId="1" builtinId="53"/>
  </cellStyles>
  <dxfs count="0"/>
  <tableStyles count="0" defaultTableStyle="TableStyleMedium2" defaultPivotStyle="PivotStyleLight16"/>
  <colors>
    <mruColors>
      <color rgb="FF163DAA"/>
      <color rgb="FF411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"/>
  <sheetViews>
    <sheetView tabSelected="1" workbookViewId="0">
      <selection activeCell="B18" sqref="B18"/>
    </sheetView>
  </sheetViews>
  <sheetFormatPr defaultColWidth="9" defaultRowHeight="12.75"/>
  <cols>
    <col min="1" max="1" width="7.42578125" style="2" customWidth="1"/>
    <col min="2" max="2" width="63.85546875" style="1" customWidth="1"/>
    <col min="3" max="3" width="8.42578125" style="2" customWidth="1"/>
    <col min="4" max="4" width="4.42578125" style="1" customWidth="1"/>
    <col min="5" max="5" width="11" style="1" customWidth="1"/>
    <col min="6" max="6" width="14.85546875" style="1" customWidth="1"/>
    <col min="7" max="7" width="18.85546875" style="1" customWidth="1"/>
    <col min="8" max="8" width="14.140625" style="1" customWidth="1"/>
    <col min="9" max="9" width="15.7109375" style="1" customWidth="1"/>
    <col min="10" max="10" width="11.5703125" style="1" bestFit="1" customWidth="1"/>
    <col min="11" max="11" width="16.7109375" style="1" customWidth="1"/>
    <col min="12" max="13" width="9" style="1" customWidth="1"/>
    <col min="14" max="14" width="20.140625" style="1" customWidth="1"/>
    <col min="15" max="15" width="14.140625" style="1" customWidth="1"/>
    <col min="16" max="16" width="10.42578125" style="1" customWidth="1"/>
    <col min="17" max="16384" width="9" style="1"/>
  </cols>
  <sheetData>
    <row r="2" spans="1:19" ht="15">
      <c r="A2" s="7"/>
      <c r="B2" s="7"/>
      <c r="C2" s="7"/>
      <c r="D2" s="7"/>
      <c r="E2" s="57"/>
      <c r="F2" s="7"/>
      <c r="G2" s="7"/>
      <c r="H2" s="7"/>
      <c r="I2" s="7"/>
      <c r="J2" s="7"/>
      <c r="K2" s="7"/>
      <c r="L2" s="7"/>
      <c r="M2" s="7"/>
      <c r="N2" s="7"/>
      <c r="P2" s="59" t="s">
        <v>46</v>
      </c>
    </row>
    <row r="3" spans="1:19" s="56" customFormat="1">
      <c r="A3" s="58"/>
      <c r="B3" s="57"/>
      <c r="C3" s="57"/>
      <c r="D3" s="57" t="s">
        <v>26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9" s="56" customFormat="1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9" ht="32.25" customHeight="1">
      <c r="A5" s="55"/>
      <c r="B5" s="152" t="s">
        <v>48</v>
      </c>
      <c r="C5" s="153"/>
      <c r="D5" s="153"/>
      <c r="E5" s="153"/>
      <c r="F5" s="153"/>
      <c r="G5" s="153"/>
      <c r="H5" s="153"/>
      <c r="I5" s="153"/>
      <c r="J5" s="153"/>
      <c r="K5" s="153"/>
      <c r="L5" s="53"/>
      <c r="M5" s="53"/>
    </row>
    <row r="6" spans="1:19" ht="23.25" customHeight="1">
      <c r="A6" s="50"/>
      <c r="B6" s="52"/>
      <c r="C6" s="51"/>
      <c r="D6" s="48"/>
      <c r="E6" s="48"/>
      <c r="F6" s="48"/>
      <c r="G6" s="48"/>
      <c r="H6" s="48"/>
    </row>
    <row r="7" spans="1:19" ht="21.75" customHeight="1" thickBot="1">
      <c r="A7" s="50"/>
      <c r="B7" s="181" t="s">
        <v>25</v>
      </c>
      <c r="C7" s="49"/>
      <c r="D7" s="48"/>
      <c r="E7" s="48"/>
      <c r="F7" s="48"/>
      <c r="G7" s="48"/>
      <c r="H7" s="48"/>
      <c r="I7" s="48"/>
    </row>
    <row r="8" spans="1:19" ht="13.5" customHeight="1" thickBot="1">
      <c r="A8" s="47"/>
      <c r="B8" s="46" t="s">
        <v>24</v>
      </c>
      <c r="C8" s="45"/>
      <c r="D8" s="45"/>
      <c r="E8" s="45"/>
      <c r="F8" s="45"/>
      <c r="G8" s="44"/>
      <c r="H8" s="43"/>
      <c r="I8" s="42"/>
      <c r="J8" s="42"/>
      <c r="K8" s="42"/>
      <c r="L8" s="160" t="s">
        <v>23</v>
      </c>
      <c r="M8" s="161"/>
      <c r="N8" s="161"/>
      <c r="O8" s="161"/>
      <c r="P8" s="162"/>
      <c r="Q8" s="42"/>
      <c r="R8" s="42"/>
      <c r="S8" s="42"/>
    </row>
    <row r="9" spans="1:19" ht="42.75" customHeight="1" thickBot="1">
      <c r="A9" s="41" t="s">
        <v>22</v>
      </c>
      <c r="B9" s="40" t="s">
        <v>21</v>
      </c>
      <c r="C9" s="40" t="s">
        <v>20</v>
      </c>
      <c r="D9" s="40" t="s">
        <v>19</v>
      </c>
      <c r="E9" s="39" t="s">
        <v>18</v>
      </c>
      <c r="F9" s="39" t="s">
        <v>17</v>
      </c>
      <c r="G9" s="39" t="s">
        <v>16</v>
      </c>
      <c r="H9" s="39" t="s">
        <v>15</v>
      </c>
      <c r="I9" s="39" t="s">
        <v>14</v>
      </c>
      <c r="J9" s="39" t="s">
        <v>13</v>
      </c>
      <c r="K9" s="38" t="s">
        <v>12</v>
      </c>
      <c r="L9" s="158" t="s">
        <v>11</v>
      </c>
      <c r="M9" s="159"/>
      <c r="N9" s="37" t="s">
        <v>10</v>
      </c>
      <c r="O9" s="37" t="s">
        <v>9</v>
      </c>
      <c r="P9" s="36" t="s">
        <v>8</v>
      </c>
      <c r="Q9" s="29"/>
      <c r="R9" s="29"/>
      <c r="S9" s="29"/>
    </row>
    <row r="10" spans="1:19" ht="13.5" thickBot="1">
      <c r="A10" s="35">
        <v>1</v>
      </c>
      <c r="B10" s="33">
        <v>2</v>
      </c>
      <c r="C10" s="34">
        <v>3</v>
      </c>
      <c r="D10" s="33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1">
        <v>12</v>
      </c>
      <c r="M10" s="31">
        <v>13</v>
      </c>
      <c r="N10" s="31">
        <v>14</v>
      </c>
      <c r="O10" s="31">
        <v>15</v>
      </c>
      <c r="P10" s="30">
        <v>16</v>
      </c>
      <c r="Q10" s="29"/>
      <c r="R10" s="29"/>
      <c r="S10" s="29"/>
    </row>
    <row r="11" spans="1:19" ht="15.75" thickBo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29"/>
      <c r="R11" s="29"/>
      <c r="S11" s="29"/>
    </row>
    <row r="12" spans="1:19" ht="121.5" customHeight="1" thickBot="1">
      <c r="A12" s="28" t="s">
        <v>7</v>
      </c>
      <c r="B12" s="60" t="s">
        <v>27</v>
      </c>
      <c r="C12" s="27"/>
      <c r="D12" s="26" t="s">
        <v>5</v>
      </c>
      <c r="E12" s="25">
        <v>500</v>
      </c>
      <c r="F12" s="88"/>
      <c r="G12" s="87">
        <v>0.08</v>
      </c>
      <c r="H12" s="89">
        <f>F12*1.08</f>
        <v>0</v>
      </c>
      <c r="I12" s="89">
        <f>F12*E12</f>
        <v>0</v>
      </c>
      <c r="J12" s="89">
        <f>K12-I12</f>
        <v>0</v>
      </c>
      <c r="K12" s="89">
        <f>H12*E12</f>
        <v>0</v>
      </c>
      <c r="L12" s="24"/>
      <c r="M12" s="23"/>
      <c r="N12" s="23"/>
      <c r="O12" s="23"/>
      <c r="P12" s="23"/>
    </row>
    <row r="13" spans="1:19" s="7" customFormat="1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2">
        <f>SUM(I12)</f>
        <v>0</v>
      </c>
      <c r="J13" s="93"/>
      <c r="K13" s="91">
        <f>SUM(K12)</f>
        <v>0</v>
      </c>
      <c r="L13" s="17"/>
      <c r="M13" s="16"/>
      <c r="N13" s="16"/>
      <c r="O13" s="16"/>
      <c r="P13" s="15"/>
    </row>
    <row r="14" spans="1:19" s="7" customFormat="1" ht="15">
      <c r="A14" s="8"/>
      <c r="B14" s="14"/>
      <c r="C14" s="13"/>
      <c r="D14" s="12"/>
      <c r="E14" s="12"/>
      <c r="F14" s="11"/>
      <c r="G14" s="10"/>
      <c r="H14" s="10"/>
      <c r="I14" s="10"/>
      <c r="J14" s="10"/>
      <c r="K14" s="9"/>
      <c r="L14" s="8"/>
      <c r="M14" s="8"/>
      <c r="N14" s="8"/>
      <c r="O14" s="8"/>
      <c r="P14" s="8"/>
    </row>
    <row r="15" spans="1:19" s="7" customFormat="1" ht="15">
      <c r="B15" s="7" t="s">
        <v>3</v>
      </c>
    </row>
    <row r="18" spans="2:9">
      <c r="B18" s="6" t="s">
        <v>2</v>
      </c>
      <c r="C18" s="5"/>
      <c r="D18" s="5"/>
      <c r="E18" s="4"/>
      <c r="F18" s="3"/>
      <c r="G18" s="154" t="s">
        <v>1</v>
      </c>
      <c r="H18" s="154"/>
      <c r="I18" s="154"/>
    </row>
    <row r="19" spans="2:9">
      <c r="B19" s="6"/>
      <c r="C19" s="5"/>
      <c r="D19" s="5"/>
      <c r="E19" s="4"/>
      <c r="F19" s="3"/>
      <c r="G19" s="154" t="s">
        <v>0</v>
      </c>
      <c r="H19" s="154"/>
      <c r="I19" s="154"/>
    </row>
  </sheetData>
  <mergeCells count="6">
    <mergeCell ref="B5:K5"/>
    <mergeCell ref="G18:I18"/>
    <mergeCell ref="G19:I19"/>
    <mergeCell ref="A11:P11"/>
    <mergeCell ref="L9:M9"/>
    <mergeCell ref="L8:P8"/>
  </mergeCells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7" sqref="B7"/>
    </sheetView>
  </sheetViews>
  <sheetFormatPr defaultRowHeight="12.75"/>
  <cols>
    <col min="1" max="1" width="9.140625" style="61" customWidth="1"/>
    <col min="2" max="2" width="44.42578125" style="61" customWidth="1"/>
    <col min="3" max="3" width="10.7109375" style="61" customWidth="1"/>
    <col min="4" max="4" width="8.42578125" style="61" customWidth="1"/>
    <col min="5" max="5" width="9.140625" style="61"/>
    <col min="6" max="6" width="13.7109375" style="61" customWidth="1"/>
    <col min="7" max="7" width="14.28515625" style="61" customWidth="1"/>
    <col min="8" max="8" width="13" style="61" customWidth="1"/>
    <col min="9" max="9" width="15.5703125" style="61" customWidth="1"/>
    <col min="10" max="10" width="14.28515625" style="61" customWidth="1"/>
    <col min="11" max="11" width="17.42578125" style="61" customWidth="1"/>
    <col min="12" max="13" width="9.140625" style="61"/>
    <col min="14" max="14" width="22.5703125" style="61" customWidth="1"/>
    <col min="15" max="15" width="15.85546875" style="61" customWidth="1"/>
    <col min="16" max="16" width="18.85546875" style="61" customWidth="1"/>
    <col min="17" max="16384" width="9.140625" style="61"/>
  </cols>
  <sheetData>
    <row r="1" spans="1:16" s="1" customFormat="1">
      <c r="A1" s="2"/>
      <c r="C1" s="2"/>
    </row>
    <row r="2" spans="1:16" s="1" customFormat="1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P2" s="62" t="s">
        <v>46</v>
      </c>
    </row>
    <row r="3" spans="1:16" s="56" customFormat="1">
      <c r="A3" s="63"/>
      <c r="D3" s="56" t="s">
        <v>26</v>
      </c>
    </row>
    <row r="4" spans="1:16" s="56" customFormat="1">
      <c r="A4" s="63"/>
    </row>
    <row r="5" spans="1:16" s="1" customFormat="1" ht="44.25" customHeight="1">
      <c r="A5" s="64"/>
      <c r="B5" s="163" t="s">
        <v>48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6" s="1" customFormat="1">
      <c r="A6" s="64"/>
      <c r="B6" s="66"/>
      <c r="C6" s="67"/>
      <c r="D6" s="67"/>
      <c r="E6" s="67"/>
      <c r="F6" s="67"/>
      <c r="G6" s="67"/>
      <c r="H6" s="67"/>
      <c r="I6" s="67"/>
      <c r="J6" s="67"/>
      <c r="K6" s="67"/>
      <c r="L6" s="66"/>
      <c r="M6" s="66"/>
    </row>
    <row r="7" spans="1:16" ht="13.5" thickBot="1">
      <c r="A7" s="2"/>
      <c r="B7" s="180" t="s">
        <v>28</v>
      </c>
      <c r="C7" s="68"/>
      <c r="D7" s="1"/>
      <c r="E7" s="1"/>
      <c r="F7" s="1"/>
      <c r="G7" s="1"/>
      <c r="I7" s="1"/>
      <c r="J7" s="1"/>
    </row>
    <row r="8" spans="1:16" ht="16.5" customHeight="1" thickBot="1">
      <c r="A8" s="138"/>
      <c r="B8" s="139" t="s">
        <v>24</v>
      </c>
      <c r="C8" s="140"/>
      <c r="D8" s="140"/>
      <c r="E8" s="140"/>
      <c r="F8" s="140"/>
      <c r="G8" s="141"/>
      <c r="H8" s="142"/>
      <c r="I8" s="142"/>
      <c r="J8" s="98"/>
      <c r="K8" s="142"/>
      <c r="L8" s="165" t="s">
        <v>23</v>
      </c>
      <c r="M8" s="166"/>
      <c r="N8" s="166"/>
      <c r="O8" s="166"/>
      <c r="P8" s="167"/>
    </row>
    <row r="9" spans="1:16" ht="42.75" thickBot="1">
      <c r="A9" s="143" t="s">
        <v>22</v>
      </c>
      <c r="B9" s="144" t="s">
        <v>21</v>
      </c>
      <c r="C9" s="144" t="s">
        <v>20</v>
      </c>
      <c r="D9" s="144" t="s">
        <v>19</v>
      </c>
      <c r="E9" s="145" t="s">
        <v>18</v>
      </c>
      <c r="F9" s="39" t="s">
        <v>17</v>
      </c>
      <c r="G9" s="39" t="s">
        <v>16</v>
      </c>
      <c r="H9" s="39" t="s">
        <v>15</v>
      </c>
      <c r="I9" s="39" t="s">
        <v>14</v>
      </c>
      <c r="J9" s="39" t="s">
        <v>13</v>
      </c>
      <c r="K9" s="38" t="s">
        <v>12</v>
      </c>
      <c r="L9" s="158" t="s">
        <v>11</v>
      </c>
      <c r="M9" s="168"/>
      <c r="N9" s="37" t="s">
        <v>29</v>
      </c>
      <c r="O9" s="37" t="s">
        <v>9</v>
      </c>
      <c r="P9" s="36" t="s">
        <v>8</v>
      </c>
    </row>
    <row r="10" spans="1:16" ht="13.5" thickBot="1">
      <c r="A10" s="146">
        <v>1</v>
      </c>
      <c r="B10" s="147">
        <v>2</v>
      </c>
      <c r="C10" s="148">
        <v>3</v>
      </c>
      <c r="D10" s="147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50">
        <v>12</v>
      </c>
      <c r="M10" s="150">
        <v>13</v>
      </c>
      <c r="N10" s="150">
        <v>14</v>
      </c>
      <c r="O10" s="150">
        <v>15</v>
      </c>
      <c r="P10" s="151">
        <v>16</v>
      </c>
    </row>
    <row r="11" spans="1:16" ht="1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</row>
    <row r="12" spans="1:16" ht="161.25" customHeight="1">
      <c r="A12" s="75" t="s">
        <v>7</v>
      </c>
      <c r="B12" s="76" t="s">
        <v>30</v>
      </c>
      <c r="C12" s="77"/>
      <c r="D12" s="76" t="s">
        <v>5</v>
      </c>
      <c r="E12" s="78">
        <v>60</v>
      </c>
      <c r="F12" s="90"/>
      <c r="G12" s="86">
        <v>0.08</v>
      </c>
      <c r="H12" s="90">
        <f>F12*1.08</f>
        <v>0</v>
      </c>
      <c r="I12" s="90">
        <f>F12*E12</f>
        <v>0</v>
      </c>
      <c r="J12" s="90">
        <f>K12-I12</f>
        <v>0</v>
      </c>
      <c r="K12" s="90">
        <f>H12*E12</f>
        <v>0</v>
      </c>
      <c r="L12" s="79"/>
      <c r="M12" s="80"/>
      <c r="N12" s="80"/>
      <c r="O12" s="80"/>
      <c r="P12" s="80"/>
    </row>
    <row r="13" spans="1:16" ht="126.75" customHeight="1" thickBot="1">
      <c r="A13" s="75" t="s">
        <v>6</v>
      </c>
      <c r="B13" s="76" t="s">
        <v>31</v>
      </c>
      <c r="C13" s="77"/>
      <c r="D13" s="76" t="s">
        <v>5</v>
      </c>
      <c r="E13" s="78">
        <v>120</v>
      </c>
      <c r="F13" s="90"/>
      <c r="G13" s="86">
        <v>0.08</v>
      </c>
      <c r="H13" s="90">
        <f>F13*1.08</f>
        <v>0</v>
      </c>
      <c r="I13" s="90">
        <f>F13*E13</f>
        <v>0</v>
      </c>
      <c r="J13" s="90">
        <f>K13-I13</f>
        <v>0</v>
      </c>
      <c r="K13" s="90">
        <f>H13*E13</f>
        <v>0</v>
      </c>
      <c r="L13" s="79"/>
      <c r="M13" s="80"/>
      <c r="N13" s="80"/>
      <c r="O13" s="80"/>
      <c r="P13" s="80"/>
    </row>
    <row r="14" spans="1:16" s="7" customFormat="1" ht="15.75" thickBot="1">
      <c r="A14" s="22"/>
      <c r="B14" s="20"/>
      <c r="C14" s="20"/>
      <c r="D14" s="20"/>
      <c r="E14" s="21"/>
      <c r="F14" s="20"/>
      <c r="G14" s="20"/>
      <c r="H14" s="19" t="s">
        <v>4</v>
      </c>
      <c r="I14" s="92">
        <f>SUM(I12:I13)</f>
        <v>0</v>
      </c>
      <c r="J14" s="93"/>
      <c r="K14" s="91">
        <f>SUM(K12:K13)</f>
        <v>0</v>
      </c>
      <c r="L14" s="17"/>
      <c r="M14" s="16"/>
      <c r="N14" s="16"/>
      <c r="O14" s="16"/>
      <c r="P14" s="15"/>
    </row>
    <row r="16" spans="1:16" s="7" customFormat="1" ht="15">
      <c r="B16" s="7" t="s">
        <v>3</v>
      </c>
    </row>
    <row r="17" spans="1:9" s="1" customFormat="1">
      <c r="A17" s="2"/>
      <c r="C17" s="2"/>
    </row>
    <row r="18" spans="1:9" s="1" customFormat="1">
      <c r="A18" s="2"/>
      <c r="C18" s="2"/>
    </row>
    <row r="19" spans="1:9" s="1" customFormat="1">
      <c r="A19" s="2"/>
      <c r="B19" s="6" t="s">
        <v>2</v>
      </c>
      <c r="C19" s="5"/>
      <c r="D19" s="5"/>
      <c r="E19" s="4"/>
      <c r="F19" s="3"/>
      <c r="G19" s="154" t="s">
        <v>1</v>
      </c>
      <c r="H19" s="154"/>
      <c r="I19" s="154"/>
    </row>
    <row r="20" spans="1:9" s="1" customFormat="1">
      <c r="A20" s="2"/>
      <c r="B20" s="6"/>
      <c r="C20" s="5"/>
      <c r="D20" s="5"/>
      <c r="E20" s="4"/>
      <c r="F20" s="3"/>
      <c r="G20" s="154" t="s">
        <v>0</v>
      </c>
      <c r="H20" s="154"/>
      <c r="I20" s="154"/>
    </row>
    <row r="21" spans="1:9" s="1" customFormat="1">
      <c r="A21" s="2"/>
      <c r="C21" s="2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7" sqref="B7"/>
    </sheetView>
  </sheetViews>
  <sheetFormatPr defaultRowHeight="12.75"/>
  <cols>
    <col min="1" max="1" width="9.140625" style="61" customWidth="1"/>
    <col min="2" max="2" width="44.42578125" style="61" customWidth="1"/>
    <col min="3" max="3" width="10.7109375" style="61" customWidth="1"/>
    <col min="4" max="4" width="8.42578125" style="61" customWidth="1"/>
    <col min="5" max="5" width="9.140625" style="61"/>
    <col min="6" max="6" width="13.7109375" style="61" customWidth="1"/>
    <col min="7" max="7" width="14.28515625" style="61" customWidth="1"/>
    <col min="8" max="8" width="13" style="61" customWidth="1"/>
    <col min="9" max="9" width="15.5703125" style="61" customWidth="1"/>
    <col min="10" max="10" width="14.28515625" style="61" customWidth="1"/>
    <col min="11" max="11" width="17.42578125" style="61" customWidth="1"/>
    <col min="12" max="13" width="9.140625" style="61"/>
    <col min="14" max="14" width="22.5703125" style="61" customWidth="1"/>
    <col min="15" max="15" width="15.85546875" style="61" customWidth="1"/>
    <col min="16" max="16" width="18.85546875" style="61" customWidth="1"/>
    <col min="17" max="16384" width="9.140625" style="61"/>
  </cols>
  <sheetData>
    <row r="1" spans="1:16" s="1" customFormat="1">
      <c r="A1" s="2"/>
      <c r="C1" s="2"/>
    </row>
    <row r="2" spans="1:16" s="1" customFormat="1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P2" s="182" t="s">
        <v>46</v>
      </c>
    </row>
    <row r="3" spans="1:16" s="56" customFormat="1">
      <c r="A3" s="63"/>
      <c r="D3" s="56" t="s">
        <v>26</v>
      </c>
    </row>
    <row r="4" spans="1:16" s="56" customFormat="1">
      <c r="A4" s="63"/>
    </row>
    <row r="5" spans="1:16" s="1" customFormat="1" ht="44.25" customHeight="1">
      <c r="A5" s="64"/>
      <c r="B5" s="163" t="s">
        <v>48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6" s="1" customFormat="1">
      <c r="A6" s="64"/>
      <c r="B6" s="66"/>
      <c r="C6" s="67"/>
      <c r="D6" s="67"/>
      <c r="E6" s="67"/>
      <c r="F6" s="67"/>
      <c r="G6" s="67"/>
      <c r="H6" s="67"/>
      <c r="I6" s="67"/>
      <c r="J6" s="67"/>
      <c r="K6" s="67"/>
      <c r="L6" s="66"/>
      <c r="M6" s="66"/>
    </row>
    <row r="7" spans="1:16" ht="13.5" thickBot="1">
      <c r="A7" s="2"/>
      <c r="B7" s="180" t="s">
        <v>32</v>
      </c>
      <c r="C7" s="68"/>
      <c r="D7" s="1"/>
      <c r="E7" s="1"/>
      <c r="F7" s="1"/>
      <c r="G7" s="1"/>
      <c r="I7" s="1"/>
      <c r="J7" s="1"/>
    </row>
    <row r="8" spans="1:16" ht="16.5" customHeight="1" thickBot="1">
      <c r="A8" s="138"/>
      <c r="B8" s="139" t="s">
        <v>24</v>
      </c>
      <c r="C8" s="140"/>
      <c r="D8" s="140"/>
      <c r="E8" s="140"/>
      <c r="F8" s="140"/>
      <c r="G8" s="141"/>
      <c r="H8" s="142"/>
      <c r="I8" s="142"/>
      <c r="J8" s="98"/>
      <c r="K8" s="142"/>
      <c r="L8" s="165" t="s">
        <v>23</v>
      </c>
      <c r="M8" s="166"/>
      <c r="N8" s="166"/>
      <c r="O8" s="166"/>
      <c r="P8" s="167"/>
    </row>
    <row r="9" spans="1:16" ht="42.75" thickBot="1">
      <c r="A9" s="143" t="s">
        <v>22</v>
      </c>
      <c r="B9" s="144" t="s">
        <v>21</v>
      </c>
      <c r="C9" s="144" t="s">
        <v>20</v>
      </c>
      <c r="D9" s="144" t="s">
        <v>19</v>
      </c>
      <c r="E9" s="145" t="s">
        <v>18</v>
      </c>
      <c r="F9" s="39" t="s">
        <v>17</v>
      </c>
      <c r="G9" s="39" t="s">
        <v>16</v>
      </c>
      <c r="H9" s="39" t="s">
        <v>15</v>
      </c>
      <c r="I9" s="39" t="s">
        <v>14</v>
      </c>
      <c r="J9" s="39" t="s">
        <v>13</v>
      </c>
      <c r="K9" s="38" t="s">
        <v>12</v>
      </c>
      <c r="L9" s="158" t="s">
        <v>11</v>
      </c>
      <c r="M9" s="168"/>
      <c r="N9" s="37" t="s">
        <v>29</v>
      </c>
      <c r="O9" s="37" t="s">
        <v>9</v>
      </c>
      <c r="P9" s="36" t="s">
        <v>8</v>
      </c>
    </row>
    <row r="10" spans="1:16" ht="13.5" thickBot="1">
      <c r="A10" s="146">
        <v>1</v>
      </c>
      <c r="B10" s="147">
        <v>2</v>
      </c>
      <c r="C10" s="148">
        <v>3</v>
      </c>
      <c r="D10" s="147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50">
        <v>12</v>
      </c>
      <c r="M10" s="150">
        <v>13</v>
      </c>
      <c r="N10" s="150">
        <v>14</v>
      </c>
      <c r="O10" s="150">
        <v>15</v>
      </c>
      <c r="P10" s="151">
        <v>16</v>
      </c>
    </row>
    <row r="11" spans="1:16" ht="1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</row>
    <row r="12" spans="1:16" ht="283.5" customHeight="1">
      <c r="A12" s="75" t="s">
        <v>7</v>
      </c>
      <c r="B12" s="82" t="s">
        <v>34</v>
      </c>
      <c r="C12" s="77"/>
      <c r="D12" s="76" t="s">
        <v>5</v>
      </c>
      <c r="E12" s="78">
        <v>1100</v>
      </c>
      <c r="F12" s="90"/>
      <c r="G12" s="86">
        <v>0.08</v>
      </c>
      <c r="H12" s="90">
        <f>F12*1.08</f>
        <v>0</v>
      </c>
      <c r="I12" s="90">
        <f>F12*E12</f>
        <v>0</v>
      </c>
      <c r="J12" s="90">
        <f>K12-I12</f>
        <v>0</v>
      </c>
      <c r="K12" s="90">
        <f>H12*E12</f>
        <v>0</v>
      </c>
      <c r="L12" s="79"/>
      <c r="M12" s="80"/>
      <c r="N12" s="80"/>
      <c r="O12" s="80"/>
      <c r="P12" s="80"/>
    </row>
    <row r="13" spans="1:16" ht="126.75" customHeight="1" thickBot="1">
      <c r="A13" s="75" t="s">
        <v>6</v>
      </c>
      <c r="B13" s="81" t="s">
        <v>33</v>
      </c>
      <c r="C13" s="77"/>
      <c r="D13" s="76" t="s">
        <v>5</v>
      </c>
      <c r="E13" s="78">
        <v>5</v>
      </c>
      <c r="F13" s="90"/>
      <c r="G13" s="86">
        <v>0.08</v>
      </c>
      <c r="H13" s="90">
        <f>F13*1.08</f>
        <v>0</v>
      </c>
      <c r="I13" s="90">
        <f>F13*E13</f>
        <v>0</v>
      </c>
      <c r="J13" s="90">
        <f>K13-I13</f>
        <v>0</v>
      </c>
      <c r="K13" s="90">
        <f>H13*E13</f>
        <v>0</v>
      </c>
      <c r="L13" s="79"/>
      <c r="M13" s="80"/>
      <c r="N13" s="80"/>
      <c r="O13" s="80"/>
      <c r="P13" s="80"/>
    </row>
    <row r="14" spans="1:16" s="7" customFormat="1" ht="15.75" thickBot="1">
      <c r="A14" s="22"/>
      <c r="B14" s="20"/>
      <c r="C14" s="20"/>
      <c r="D14" s="20"/>
      <c r="E14" s="21"/>
      <c r="F14" s="20"/>
      <c r="G14" s="20"/>
      <c r="H14" s="19" t="s">
        <v>4</v>
      </c>
      <c r="I14" s="92">
        <f>SUM(I12:I13)</f>
        <v>0</v>
      </c>
      <c r="J14" s="18"/>
      <c r="K14" s="91">
        <f>SUM(K12:K13)</f>
        <v>0</v>
      </c>
      <c r="L14" s="17"/>
      <c r="M14" s="16"/>
      <c r="N14" s="16"/>
      <c r="O14" s="16"/>
      <c r="P14" s="15"/>
    </row>
    <row r="16" spans="1:16" s="7" customFormat="1" ht="15">
      <c r="B16" s="7" t="s">
        <v>3</v>
      </c>
    </row>
    <row r="17" spans="1:9" s="1" customFormat="1">
      <c r="A17" s="2"/>
      <c r="C17" s="2"/>
    </row>
    <row r="18" spans="1:9" s="1" customFormat="1">
      <c r="A18" s="2"/>
      <c r="C18" s="2"/>
    </row>
    <row r="19" spans="1:9" s="1" customFormat="1">
      <c r="A19" s="2"/>
      <c r="B19" s="6" t="s">
        <v>2</v>
      </c>
      <c r="C19" s="5"/>
      <c r="D19" s="5"/>
      <c r="E19" s="4"/>
      <c r="F19" s="3"/>
      <c r="G19" s="154" t="s">
        <v>1</v>
      </c>
      <c r="H19" s="154"/>
      <c r="I19" s="154"/>
    </row>
    <row r="20" spans="1:9" s="1" customFormat="1">
      <c r="A20" s="2"/>
      <c r="B20" s="6"/>
      <c r="C20" s="5"/>
      <c r="D20" s="5"/>
      <c r="E20" s="4"/>
      <c r="F20" s="3"/>
      <c r="G20" s="154" t="s">
        <v>0</v>
      </c>
      <c r="H20" s="154"/>
      <c r="I20" s="154"/>
    </row>
    <row r="21" spans="1:9" s="1" customFormat="1">
      <c r="A21" s="2"/>
      <c r="C21" s="2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7" sqref="B7"/>
    </sheetView>
  </sheetViews>
  <sheetFormatPr defaultRowHeight="15"/>
  <cols>
    <col min="2" max="2" width="61.42578125" customWidth="1"/>
    <col min="9" max="9" width="10.5703125" bestFit="1" customWidth="1"/>
    <col min="11" max="11" width="11.1406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5"/>
      <c r="B2" s="65"/>
      <c r="C2" s="65"/>
      <c r="D2" s="65"/>
      <c r="E2" s="57"/>
      <c r="F2" s="65"/>
      <c r="G2" s="65"/>
      <c r="H2" s="65"/>
      <c r="I2" s="65"/>
      <c r="J2" s="65"/>
      <c r="K2" s="65"/>
      <c r="L2" s="65"/>
      <c r="M2" s="65"/>
      <c r="N2" s="65"/>
      <c r="O2" s="1"/>
      <c r="P2" s="59" t="s">
        <v>46</v>
      </c>
    </row>
    <row r="3" spans="1:16">
      <c r="A3" s="58"/>
      <c r="B3" s="57"/>
      <c r="C3" s="57"/>
      <c r="D3" s="57" t="s">
        <v>26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</row>
    <row r="4" spans="1:16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</row>
    <row r="5" spans="1:16" ht="42.75" customHeight="1">
      <c r="A5" s="55"/>
      <c r="B5" s="152" t="s">
        <v>48</v>
      </c>
      <c r="C5" s="153"/>
      <c r="D5" s="153"/>
      <c r="E5" s="153"/>
      <c r="F5" s="153"/>
      <c r="G5" s="153"/>
      <c r="H5" s="153"/>
      <c r="I5" s="153"/>
      <c r="J5" s="153"/>
      <c r="K5" s="153"/>
      <c r="L5" s="54"/>
      <c r="M5" s="54"/>
      <c r="N5" s="1"/>
      <c r="O5" s="1"/>
      <c r="P5" s="1"/>
    </row>
    <row r="6" spans="1:16">
      <c r="A6" s="50"/>
      <c r="B6" s="52"/>
      <c r="C6" s="51"/>
      <c r="D6" s="48"/>
      <c r="E6" s="48"/>
      <c r="F6" s="48"/>
      <c r="G6" s="48"/>
      <c r="H6" s="48"/>
      <c r="I6" s="1"/>
      <c r="J6" s="1"/>
      <c r="K6" s="1"/>
      <c r="L6" s="1"/>
      <c r="M6" s="1"/>
      <c r="N6" s="1"/>
      <c r="O6" s="1"/>
      <c r="P6" s="1"/>
    </row>
    <row r="7" spans="1:16" ht="45.75" customHeight="1" thickBot="1">
      <c r="A7" s="50"/>
      <c r="B7" s="181" t="s">
        <v>35</v>
      </c>
      <c r="C7" s="49"/>
      <c r="D7" s="48"/>
      <c r="E7" s="48"/>
      <c r="F7" s="48"/>
      <c r="G7" s="48"/>
      <c r="H7" s="48"/>
      <c r="I7" s="48"/>
      <c r="J7" s="1"/>
      <c r="K7" s="1"/>
      <c r="L7" s="1"/>
      <c r="M7" s="1"/>
      <c r="N7" s="1"/>
      <c r="O7" s="1"/>
      <c r="P7" s="1"/>
    </row>
    <row r="8" spans="1:16" ht="15.75" thickBot="1">
      <c r="A8" s="47"/>
      <c r="B8" s="46" t="s">
        <v>24</v>
      </c>
      <c r="C8" s="45"/>
      <c r="D8" s="45"/>
      <c r="E8" s="45"/>
      <c r="F8" s="45"/>
      <c r="G8" s="44"/>
      <c r="H8" s="43"/>
      <c r="I8" s="42"/>
      <c r="J8" s="42"/>
      <c r="K8" s="42"/>
      <c r="L8" s="160" t="s">
        <v>23</v>
      </c>
      <c r="M8" s="161"/>
      <c r="N8" s="161"/>
      <c r="O8" s="161"/>
      <c r="P8" s="162"/>
    </row>
    <row r="9" spans="1:16" ht="126.75" thickBot="1">
      <c r="A9" s="41" t="s">
        <v>22</v>
      </c>
      <c r="B9" s="40" t="s">
        <v>21</v>
      </c>
      <c r="C9" s="40" t="s">
        <v>20</v>
      </c>
      <c r="D9" s="40" t="s">
        <v>19</v>
      </c>
      <c r="E9" s="39" t="s">
        <v>18</v>
      </c>
      <c r="F9" s="39" t="s">
        <v>17</v>
      </c>
      <c r="G9" s="39" t="s">
        <v>16</v>
      </c>
      <c r="H9" s="39" t="s">
        <v>15</v>
      </c>
      <c r="I9" s="39" t="s">
        <v>14</v>
      </c>
      <c r="J9" s="39" t="s">
        <v>13</v>
      </c>
      <c r="K9" s="38" t="s">
        <v>12</v>
      </c>
      <c r="L9" s="158" t="s">
        <v>11</v>
      </c>
      <c r="M9" s="159"/>
      <c r="N9" s="37" t="s">
        <v>10</v>
      </c>
      <c r="O9" s="37" t="s">
        <v>9</v>
      </c>
      <c r="P9" s="36" t="s">
        <v>8</v>
      </c>
    </row>
    <row r="10" spans="1:16" ht="15.75" thickBot="1">
      <c r="A10" s="35">
        <v>1</v>
      </c>
      <c r="B10" s="33">
        <v>2</v>
      </c>
      <c r="C10" s="34">
        <v>3</v>
      </c>
      <c r="D10" s="33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1">
        <v>12</v>
      </c>
      <c r="M10" s="31">
        <v>13</v>
      </c>
      <c r="N10" s="31">
        <v>14</v>
      </c>
      <c r="O10" s="31">
        <v>15</v>
      </c>
      <c r="P10" s="30">
        <v>16</v>
      </c>
    </row>
    <row r="11" spans="1:16" ht="15.75" thickBo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</row>
    <row r="12" spans="1:16" ht="90" customHeight="1" thickBot="1">
      <c r="A12" s="28" t="s">
        <v>7</v>
      </c>
      <c r="B12" s="60" t="s">
        <v>36</v>
      </c>
      <c r="C12" s="27"/>
      <c r="D12" s="26" t="s">
        <v>5</v>
      </c>
      <c r="E12" s="25">
        <v>12</v>
      </c>
      <c r="F12" s="88"/>
      <c r="G12" s="87">
        <v>0.08</v>
      </c>
      <c r="H12" s="89">
        <f>F12*1.08</f>
        <v>0</v>
      </c>
      <c r="I12" s="89">
        <f>F12*E12</f>
        <v>0</v>
      </c>
      <c r="J12" s="89">
        <f>K12-I12</f>
        <v>0</v>
      </c>
      <c r="K12" s="89">
        <f>H12*E12</f>
        <v>0</v>
      </c>
      <c r="L12" s="24"/>
      <c r="M12" s="23"/>
      <c r="N12" s="23"/>
      <c r="O12" s="23"/>
      <c r="P12" s="23"/>
    </row>
    <row r="13" spans="1:16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2">
        <f>SUM(I12)</f>
        <v>0</v>
      </c>
      <c r="J13" s="93"/>
      <c r="K13" s="91">
        <f>SUM(K12)</f>
        <v>0</v>
      </c>
      <c r="L13" s="17"/>
      <c r="M13" s="16"/>
      <c r="N13" s="16"/>
      <c r="O13" s="16"/>
      <c r="P13" s="15"/>
    </row>
    <row r="14" spans="1:16">
      <c r="A14" s="8"/>
      <c r="B14" s="14"/>
      <c r="C14" s="13"/>
      <c r="D14" s="12"/>
      <c r="E14" s="12"/>
      <c r="F14" s="11"/>
      <c r="G14" s="10"/>
      <c r="H14" s="10"/>
      <c r="I14" s="10"/>
      <c r="J14" s="10"/>
      <c r="K14" s="9"/>
      <c r="L14" s="8"/>
      <c r="M14" s="8"/>
      <c r="N14" s="8"/>
      <c r="O14" s="8"/>
      <c r="P14" s="8"/>
    </row>
    <row r="15" spans="1:16">
      <c r="A15" s="65"/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6" t="s">
        <v>2</v>
      </c>
      <c r="C18" s="5"/>
      <c r="D18" s="5"/>
      <c r="E18" s="4"/>
      <c r="F18" s="3"/>
      <c r="G18" s="154" t="s">
        <v>1</v>
      </c>
      <c r="H18" s="154"/>
      <c r="I18" s="154"/>
      <c r="J18" s="1"/>
      <c r="K18" s="1"/>
      <c r="L18" s="1"/>
      <c r="M18" s="1"/>
      <c r="N18" s="1"/>
      <c r="O18" s="1"/>
      <c r="P18" s="1"/>
    </row>
    <row r="19" spans="1:16">
      <c r="A19" s="2"/>
      <c r="B19" s="6"/>
      <c r="C19" s="5"/>
      <c r="D19" s="5"/>
      <c r="E19" s="4"/>
      <c r="F19" s="3"/>
      <c r="G19" s="154" t="s">
        <v>0</v>
      </c>
      <c r="H19" s="154"/>
      <c r="I19" s="154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6">
    <mergeCell ref="G19:I19"/>
    <mergeCell ref="B5:K5"/>
    <mergeCell ref="L8:P8"/>
    <mergeCell ref="L9:M9"/>
    <mergeCell ref="A11:P11"/>
    <mergeCell ref="G18:I1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9" sqref="B9"/>
    </sheetView>
  </sheetViews>
  <sheetFormatPr defaultRowHeight="15"/>
  <cols>
    <col min="2" max="2" width="59.7109375" customWidth="1"/>
    <col min="6" max="6" width="9.42578125" bestFit="1" customWidth="1"/>
    <col min="9" max="9" width="10.5703125" bestFit="1" customWidth="1"/>
    <col min="11" max="11" width="11.1406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O2" s="1"/>
      <c r="P2" s="62" t="s">
        <v>46</v>
      </c>
    </row>
    <row r="3" spans="1:16">
      <c r="A3" s="63"/>
      <c r="B3" s="56"/>
      <c r="C3" s="56"/>
      <c r="D3" s="56" t="s">
        <v>26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0.75" customHeight="1">
      <c r="A4" s="6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52.5" customHeight="1">
      <c r="A5" s="64"/>
      <c r="B5" s="163" t="s">
        <v>48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"/>
      <c r="P5" s="1"/>
    </row>
    <row r="6" spans="1:16">
      <c r="A6" s="64"/>
      <c r="B6" s="84"/>
      <c r="C6" s="67"/>
      <c r="D6" s="67"/>
      <c r="E6" s="67"/>
      <c r="F6" s="67"/>
      <c r="G6" s="67"/>
      <c r="H6" s="67"/>
      <c r="I6" s="67"/>
      <c r="J6" s="67"/>
      <c r="K6" s="67"/>
      <c r="L6" s="84"/>
      <c r="M6" s="84"/>
      <c r="N6" s="1"/>
      <c r="O6" s="1"/>
      <c r="P6" s="1"/>
    </row>
    <row r="7" spans="1:16" ht="24" customHeight="1" thickBot="1">
      <c r="A7" s="2"/>
      <c r="B7" s="180" t="s">
        <v>37</v>
      </c>
      <c r="C7" s="68"/>
      <c r="D7" s="1"/>
      <c r="E7" s="1"/>
      <c r="F7" s="1"/>
      <c r="G7" s="1"/>
      <c r="H7" s="61"/>
      <c r="I7" s="1"/>
      <c r="J7" s="1"/>
      <c r="K7" s="61"/>
      <c r="L7" s="61"/>
      <c r="M7" s="61"/>
      <c r="N7" s="61"/>
      <c r="O7" s="61"/>
      <c r="P7" s="61"/>
    </row>
    <row r="8" spans="1:16" ht="28.5" customHeight="1" thickBot="1">
      <c r="A8" s="138"/>
      <c r="B8" s="139" t="s">
        <v>24</v>
      </c>
      <c r="C8" s="140"/>
      <c r="D8" s="140"/>
      <c r="E8" s="140"/>
      <c r="F8" s="140"/>
      <c r="G8" s="141"/>
      <c r="H8" s="142"/>
      <c r="I8" s="142"/>
      <c r="J8" s="98"/>
      <c r="K8" s="142"/>
      <c r="L8" s="165" t="s">
        <v>23</v>
      </c>
      <c r="M8" s="166"/>
      <c r="N8" s="166"/>
      <c r="O8" s="166"/>
      <c r="P8" s="167"/>
    </row>
    <row r="9" spans="1:16" ht="126.75" thickBot="1">
      <c r="A9" s="143" t="s">
        <v>22</v>
      </c>
      <c r="B9" s="144" t="s">
        <v>21</v>
      </c>
      <c r="C9" s="144" t="s">
        <v>20</v>
      </c>
      <c r="D9" s="144" t="s">
        <v>19</v>
      </c>
      <c r="E9" s="145" t="s">
        <v>18</v>
      </c>
      <c r="F9" s="39" t="s">
        <v>17</v>
      </c>
      <c r="G9" s="39" t="s">
        <v>16</v>
      </c>
      <c r="H9" s="39" t="s">
        <v>15</v>
      </c>
      <c r="I9" s="39" t="s">
        <v>14</v>
      </c>
      <c r="J9" s="39" t="s">
        <v>13</v>
      </c>
      <c r="K9" s="38" t="s">
        <v>12</v>
      </c>
      <c r="L9" s="158" t="s">
        <v>11</v>
      </c>
      <c r="M9" s="168"/>
      <c r="N9" s="37" t="s">
        <v>29</v>
      </c>
      <c r="O9" s="37" t="s">
        <v>9</v>
      </c>
      <c r="P9" s="36" t="s">
        <v>8</v>
      </c>
    </row>
    <row r="10" spans="1:16" ht="15.75" thickBot="1">
      <c r="A10" s="69">
        <v>1</v>
      </c>
      <c r="B10" s="70">
        <v>2</v>
      </c>
      <c r="C10" s="71">
        <v>3</v>
      </c>
      <c r="D10" s="70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3">
        <v>12</v>
      </c>
      <c r="M10" s="73">
        <v>13</v>
      </c>
      <c r="N10" s="73">
        <v>14</v>
      </c>
      <c r="O10" s="73">
        <v>15</v>
      </c>
      <c r="P10" s="74">
        <v>16</v>
      </c>
    </row>
    <row r="11" spans="1:16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</row>
    <row r="12" spans="1:16" ht="51.75">
      <c r="A12" s="75" t="s">
        <v>7</v>
      </c>
      <c r="B12" s="95" t="s">
        <v>38</v>
      </c>
      <c r="C12" s="77"/>
      <c r="D12" s="76" t="s">
        <v>5</v>
      </c>
      <c r="E12" s="78">
        <v>12</v>
      </c>
      <c r="F12" s="90"/>
      <c r="G12" s="86">
        <v>0.08</v>
      </c>
      <c r="H12" s="90">
        <f>F12*1.08</f>
        <v>0</v>
      </c>
      <c r="I12" s="90">
        <f>F12*E12</f>
        <v>0</v>
      </c>
      <c r="J12" s="90">
        <f>K12-I12</f>
        <v>0</v>
      </c>
      <c r="K12" s="90">
        <f>H12*E12</f>
        <v>0</v>
      </c>
      <c r="L12" s="79"/>
      <c r="M12" s="80"/>
      <c r="N12" s="80"/>
      <c r="O12" s="80"/>
      <c r="P12" s="80"/>
    </row>
    <row r="13" spans="1:16" ht="52.5" thickBot="1">
      <c r="A13" s="75" t="s">
        <v>6</v>
      </c>
      <c r="B13" s="94" t="s">
        <v>39</v>
      </c>
      <c r="C13" s="77"/>
      <c r="D13" s="76" t="s">
        <v>5</v>
      </c>
      <c r="E13" s="78">
        <v>12</v>
      </c>
      <c r="F13" s="90"/>
      <c r="G13" s="86">
        <v>0.08</v>
      </c>
      <c r="H13" s="90">
        <f>F13*1.08</f>
        <v>0</v>
      </c>
      <c r="I13" s="90">
        <f>F13*E13</f>
        <v>0</v>
      </c>
      <c r="J13" s="90">
        <f>K13-I13</f>
        <v>0</v>
      </c>
      <c r="K13" s="90">
        <f>H13*E13</f>
        <v>0</v>
      </c>
      <c r="L13" s="79"/>
      <c r="M13" s="80"/>
      <c r="N13" s="80"/>
      <c r="O13" s="80"/>
      <c r="P13" s="80"/>
    </row>
    <row r="14" spans="1:16" ht="15.75" thickBot="1">
      <c r="A14" s="22"/>
      <c r="B14" s="20"/>
      <c r="C14" s="20"/>
      <c r="D14" s="20"/>
      <c r="E14" s="21"/>
      <c r="F14" s="20"/>
      <c r="G14" s="20"/>
      <c r="H14" s="19" t="s">
        <v>4</v>
      </c>
      <c r="I14" s="92">
        <f>SUM(I12:I13)</f>
        <v>0</v>
      </c>
      <c r="J14" s="18"/>
      <c r="K14" s="91">
        <f>SUM(K12:K13)</f>
        <v>0</v>
      </c>
      <c r="L14" s="17"/>
      <c r="M14" s="16"/>
      <c r="N14" s="16"/>
      <c r="O14" s="16"/>
      <c r="P14" s="15"/>
    </row>
    <row r="15" spans="1:1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>
      <c r="A16" s="85"/>
      <c r="B16" s="85" t="s">
        <v>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/>
      <c r="B19" s="6" t="s">
        <v>2</v>
      </c>
      <c r="C19" s="5"/>
      <c r="D19" s="5"/>
      <c r="E19" s="4"/>
      <c r="F19" s="83"/>
      <c r="G19" s="154" t="s">
        <v>1</v>
      </c>
      <c r="H19" s="154"/>
      <c r="I19" s="154"/>
      <c r="J19" s="1"/>
      <c r="K19" s="1"/>
      <c r="L19" s="1"/>
      <c r="M19" s="1"/>
      <c r="N19" s="1"/>
      <c r="O19" s="1"/>
      <c r="P19" s="1"/>
    </row>
    <row r="20" spans="1:16">
      <c r="A20" s="2"/>
      <c r="B20" s="6"/>
      <c r="C20" s="5"/>
      <c r="D20" s="5"/>
      <c r="E20" s="4"/>
      <c r="F20" s="83"/>
      <c r="G20" s="154" t="s">
        <v>0</v>
      </c>
      <c r="H20" s="154"/>
      <c r="I20" s="154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workbookViewId="0">
      <selection activeCell="B4" sqref="B4"/>
    </sheetView>
  </sheetViews>
  <sheetFormatPr defaultRowHeight="15"/>
  <cols>
    <col min="2" max="2" width="51.7109375" customWidth="1"/>
    <col min="9" max="9" width="13.5703125" customWidth="1"/>
    <col min="11" max="11" width="12.7109375" customWidth="1"/>
    <col min="14" max="14" width="12.7109375" customWidth="1"/>
    <col min="15" max="15" width="9.85546875" customWidth="1"/>
    <col min="16" max="16" width="11" customWidth="1"/>
  </cols>
  <sheetData>
    <row r="2" spans="1:19" ht="18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9">
      <c r="A3" s="111"/>
      <c r="B3" s="119" t="s">
        <v>40</v>
      </c>
      <c r="C3" s="120"/>
      <c r="D3" s="121"/>
      <c r="E3" s="121"/>
      <c r="F3" s="122"/>
      <c r="G3" s="123"/>
      <c r="H3" s="112"/>
      <c r="I3" s="112"/>
      <c r="J3" s="112"/>
      <c r="K3" s="112"/>
      <c r="L3" s="112"/>
      <c r="M3" s="119" t="s">
        <v>46</v>
      </c>
      <c r="N3" s="112"/>
      <c r="O3" s="112"/>
      <c r="S3" s="112"/>
    </row>
    <row r="4" spans="1:19" ht="15.75" thickBot="1">
      <c r="A4" s="111"/>
      <c r="B4" s="179" t="s">
        <v>47</v>
      </c>
      <c r="C4" s="120"/>
      <c r="D4" s="121"/>
      <c r="E4" s="121"/>
      <c r="F4" s="122"/>
      <c r="G4" s="123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26.25" customHeight="1" thickBot="1">
      <c r="A5" s="96"/>
      <c r="B5" s="46" t="s">
        <v>41</v>
      </c>
      <c r="C5" s="172"/>
      <c r="D5" s="172"/>
      <c r="E5" s="172"/>
      <c r="F5" s="172"/>
      <c r="G5" s="97"/>
      <c r="H5" s="98"/>
      <c r="I5" s="99"/>
      <c r="J5" s="99"/>
      <c r="K5" s="99"/>
      <c r="L5" s="173" t="s">
        <v>23</v>
      </c>
      <c r="M5" s="173"/>
      <c r="N5" s="173"/>
      <c r="O5" s="173"/>
      <c r="P5" s="173"/>
      <c r="Q5" s="99"/>
      <c r="R5" s="99"/>
      <c r="S5" s="99"/>
    </row>
    <row r="6" spans="1:19" ht="95.25" thickBot="1">
      <c r="A6" s="114" t="s">
        <v>22</v>
      </c>
      <c r="B6" s="114" t="s">
        <v>21</v>
      </c>
      <c r="C6" s="114" t="s">
        <v>20</v>
      </c>
      <c r="D6" s="114" t="s">
        <v>19</v>
      </c>
      <c r="E6" s="115" t="s">
        <v>18</v>
      </c>
      <c r="F6" s="115" t="s">
        <v>17</v>
      </c>
      <c r="G6" s="115" t="s">
        <v>16</v>
      </c>
      <c r="H6" s="115" t="s">
        <v>13</v>
      </c>
      <c r="I6" s="115" t="s">
        <v>14</v>
      </c>
      <c r="J6" s="115" t="s">
        <v>15</v>
      </c>
      <c r="K6" s="115" t="s">
        <v>42</v>
      </c>
      <c r="L6" s="174" t="s">
        <v>11</v>
      </c>
      <c r="M6" s="174"/>
      <c r="N6" s="100" t="s">
        <v>10</v>
      </c>
      <c r="O6" s="100" t="s">
        <v>9</v>
      </c>
      <c r="P6" s="101" t="s">
        <v>8</v>
      </c>
      <c r="Q6" s="102"/>
      <c r="R6" s="102"/>
      <c r="S6" s="102"/>
    </row>
    <row r="7" spans="1:19" ht="15.75" thickBot="1">
      <c r="A7" s="109">
        <v>1</v>
      </c>
      <c r="B7" s="110">
        <v>2</v>
      </c>
      <c r="C7" s="117">
        <v>3</v>
      </c>
      <c r="D7" s="118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9">
        <v>11</v>
      </c>
      <c r="L7" s="103">
        <v>12</v>
      </c>
      <c r="M7" s="103">
        <v>13</v>
      </c>
      <c r="N7" s="103">
        <v>14</v>
      </c>
      <c r="O7" s="103">
        <v>15</v>
      </c>
      <c r="P7" s="109">
        <v>16</v>
      </c>
      <c r="Q7" s="102"/>
      <c r="R7" s="102"/>
      <c r="S7" s="102"/>
    </row>
    <row r="8" spans="1:19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  <c r="Q8" s="116"/>
      <c r="R8" s="102"/>
      <c r="S8" s="102"/>
    </row>
    <row r="9" spans="1:19" ht="300.75" customHeight="1" thickBot="1">
      <c r="A9" s="131" t="s">
        <v>7</v>
      </c>
      <c r="B9" s="132" t="s">
        <v>43</v>
      </c>
      <c r="C9" s="133"/>
      <c r="D9" s="133" t="s">
        <v>5</v>
      </c>
      <c r="E9" s="134">
        <v>1800</v>
      </c>
      <c r="F9" s="135"/>
      <c r="G9" s="136">
        <v>0.08</v>
      </c>
      <c r="H9" s="135">
        <f>(J9-F9)*E9</f>
        <v>0</v>
      </c>
      <c r="I9" s="135">
        <f>F9*E9</f>
        <v>0</v>
      </c>
      <c r="J9" s="135">
        <f>F9*1.08</f>
        <v>0</v>
      </c>
      <c r="K9" s="135">
        <f>J9*E9</f>
        <v>0</v>
      </c>
      <c r="L9" s="105"/>
      <c r="M9" s="104"/>
      <c r="N9" s="104"/>
      <c r="O9" s="104"/>
      <c r="P9" s="104"/>
      <c r="Q9" s="99"/>
      <c r="R9" s="99"/>
      <c r="S9" s="99"/>
    </row>
    <row r="10" spans="1:19" ht="15.75" thickBot="1">
      <c r="A10" s="112"/>
      <c r="B10" s="112"/>
      <c r="C10" s="112"/>
      <c r="D10" s="112"/>
      <c r="E10" s="112"/>
      <c r="F10" s="112"/>
      <c r="G10" s="112"/>
      <c r="H10" s="127" t="s">
        <v>44</v>
      </c>
      <c r="I10" s="128">
        <f>SUM(I8:I9)</f>
        <v>0</v>
      </c>
      <c r="J10" s="129" t="s">
        <v>44</v>
      </c>
      <c r="K10" s="130">
        <f>SUM(K9:K9)</f>
        <v>0</v>
      </c>
      <c r="L10" s="106"/>
      <c r="M10" s="107"/>
      <c r="N10" s="107"/>
      <c r="O10" s="107"/>
      <c r="P10" s="108"/>
      <c r="Q10" s="113"/>
      <c r="R10" s="113"/>
      <c r="S10" s="113"/>
    </row>
    <row r="11" spans="1:19">
      <c r="A11" s="112"/>
      <c r="B11" s="112"/>
      <c r="C11" s="112"/>
      <c r="D11" s="112"/>
      <c r="E11" s="112"/>
      <c r="F11" s="112"/>
      <c r="G11" s="112"/>
      <c r="H11" s="112"/>
      <c r="I11" s="125"/>
      <c r="J11" s="124"/>
      <c r="K11" s="126"/>
      <c r="L11" s="106"/>
      <c r="M11" s="107"/>
      <c r="N11" s="107"/>
      <c r="O11" s="107"/>
      <c r="P11" s="108"/>
      <c r="Q11" s="113"/>
      <c r="R11" s="113"/>
      <c r="S11" s="113"/>
    </row>
    <row r="12" spans="1:19">
      <c r="A12" s="112"/>
      <c r="B12" s="178" t="s">
        <v>45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</row>
  </sheetData>
  <mergeCells count="5">
    <mergeCell ref="C5:F5"/>
    <mergeCell ref="L5:P5"/>
    <mergeCell ref="L6:M6"/>
    <mergeCell ref="A8:P8"/>
    <mergeCell ref="B12:S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Bożena Wołowczyk</cp:lastModifiedBy>
  <cp:lastPrinted>2021-03-12T13:58:30Z</cp:lastPrinted>
  <dcterms:created xsi:type="dcterms:W3CDTF">2021-02-23T13:26:01Z</dcterms:created>
  <dcterms:modified xsi:type="dcterms:W3CDTF">2021-03-24T12:25:46Z</dcterms:modified>
</cp:coreProperties>
</file>