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p\ZamPub\2 0 2 3   R O K\41 TP ZP D 2023 - Dostawa worków - A\SWZ\"/>
    </mc:Choice>
  </mc:AlternateContent>
  <bookViews>
    <workbookView xWindow="0" yWindow="0" windowWidth="25200" windowHeight="11880"/>
  </bookViews>
  <sheets>
    <sheet name="Worki kolorowe" sheetId="1" r:id="rId1"/>
  </sheets>
  <definedNames>
    <definedName name="_xlnm.Print_Area" localSheetId="0">'Worki kolorowe'!$A$1:$K$82</definedName>
  </definedNames>
  <calcPr calcId="162913"/>
</workbook>
</file>

<file path=xl/calcChain.xml><?xml version="1.0" encoding="utf-8"?>
<calcChain xmlns="http://schemas.openxmlformats.org/spreadsheetml/2006/main">
  <c r="I73" i="1" l="1"/>
  <c r="H73" i="1"/>
  <c r="J73" i="1" s="1"/>
  <c r="I72" i="1"/>
  <c r="I74" i="1" s="1"/>
  <c r="H72" i="1"/>
  <c r="J72" i="1" s="1"/>
  <c r="I62" i="1"/>
  <c r="I63" i="1" s="1"/>
  <c r="H62" i="1"/>
  <c r="J62" i="1" s="1"/>
  <c r="J63" i="1" s="1"/>
  <c r="J74" i="1" l="1"/>
  <c r="I52" i="1"/>
  <c r="I53" i="1" s="1"/>
  <c r="H52" i="1"/>
  <c r="J52" i="1" s="1"/>
  <c r="J53" i="1" s="1"/>
  <c r="I41" i="1"/>
  <c r="I42" i="1" s="1"/>
  <c r="H41" i="1"/>
  <c r="J41" i="1" s="1"/>
  <c r="J42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I10" i="1"/>
  <c r="H10" i="1"/>
  <c r="J10" i="1" s="1"/>
  <c r="I9" i="1"/>
  <c r="H9" i="1"/>
  <c r="J9" i="1" s="1"/>
  <c r="I8" i="1"/>
  <c r="H8" i="1"/>
  <c r="J8" i="1" s="1"/>
  <c r="I7" i="1"/>
  <c r="H7" i="1"/>
  <c r="J7" i="1" s="1"/>
  <c r="I6" i="1"/>
  <c r="H6" i="1"/>
  <c r="J6" i="1" s="1"/>
  <c r="I5" i="1"/>
  <c r="H5" i="1"/>
  <c r="J5" i="1" s="1"/>
  <c r="I4" i="1"/>
  <c r="H4" i="1"/>
  <c r="J4" i="1" s="1"/>
  <c r="I3" i="1"/>
  <c r="H3" i="1"/>
  <c r="J3" i="1" s="1"/>
  <c r="J16" i="1" l="1"/>
  <c r="J82" i="1" s="1"/>
  <c r="I16" i="1"/>
  <c r="I82" i="1" s="1"/>
</calcChain>
</file>

<file path=xl/sharedStrings.xml><?xml version="1.0" encoding="utf-8"?>
<sst xmlns="http://schemas.openxmlformats.org/spreadsheetml/2006/main" count="143" uniqueCount="74">
  <si>
    <t>JM</t>
  </si>
  <si>
    <t>Cena netto</t>
  </si>
  <si>
    <t>Stawka VAT</t>
  </si>
  <si>
    <t>Cena brutto</t>
  </si>
  <si>
    <t>Wartość netto</t>
  </si>
  <si>
    <t>Wartość brutto</t>
  </si>
  <si>
    <t>opak</t>
  </si>
  <si>
    <t>opak</t>
  </si>
  <si>
    <t>opak</t>
  </si>
  <si>
    <t>opak</t>
  </si>
  <si>
    <t>opak</t>
  </si>
  <si>
    <t>opak</t>
  </si>
  <si>
    <t>opak</t>
  </si>
  <si>
    <t>opak</t>
  </si>
  <si>
    <t>opak</t>
  </si>
  <si>
    <t>opak</t>
  </si>
  <si>
    <t>Lp.</t>
  </si>
  <si>
    <t xml:space="preserve">Kryteria </t>
  </si>
  <si>
    <t>1. Cena (C )</t>
  </si>
  <si>
    <t>3. Termin dostawy (T)</t>
  </si>
  <si>
    <t>Kryterium</t>
  </si>
  <si>
    <t>Ranga</t>
  </si>
  <si>
    <r>
      <t>1. Kryterium "</t>
    </r>
    <r>
      <rPr>
        <b/>
        <sz val="8"/>
        <rFont val="Tahoma"/>
        <family val="2"/>
        <charset val="238"/>
      </rPr>
      <t>Cena</t>
    </r>
    <r>
      <rPr>
        <sz val="8"/>
        <rFont val="Tahoma"/>
        <family val="2"/>
        <charset val="238"/>
      </rPr>
      <t>" - 60%</t>
    </r>
  </si>
  <si>
    <r>
      <t>2. Kryterium "</t>
    </r>
    <r>
      <rPr>
        <b/>
        <sz val="8"/>
        <rFont val="Tahoma"/>
        <family val="2"/>
        <charset val="238"/>
      </rPr>
      <t>Jakość - grubość</t>
    </r>
    <r>
      <rPr>
        <sz val="8"/>
        <rFont val="Tahoma"/>
        <family val="2"/>
        <charset val="238"/>
      </rPr>
      <t>" - 30%</t>
    </r>
  </si>
  <si>
    <r>
      <t>3. Kryterium "</t>
    </r>
    <r>
      <rPr>
        <b/>
        <sz val="8"/>
        <rFont val="Tahoma"/>
        <family val="2"/>
        <charset val="238"/>
      </rPr>
      <t>Termin dostawy</t>
    </r>
    <r>
      <rPr>
        <sz val="8"/>
        <rFont val="Tahoma"/>
        <family val="2"/>
        <charset val="238"/>
      </rPr>
      <t>" - 10%</t>
    </r>
  </si>
  <si>
    <t>2. Grubość folii, przezierność (G)</t>
  </si>
  <si>
    <t>►</t>
  </si>
  <si>
    <t>WYMAGANIA:</t>
  </si>
  <si>
    <t>Wytrzymałe i odporne na działanie wilgoci i środków chemicznych.</t>
  </si>
  <si>
    <t>Wyraźna, jednoznaczna kolorystyka, nieelektryzujące się, nie wydzielające nieprzyjemnego, drażniącego zapachu.</t>
  </si>
  <si>
    <t>Umowa</t>
  </si>
  <si>
    <t>J=30pkt - grubość &gt;wymagana</t>
  </si>
  <si>
    <t>J=0pkt - grubość =wymagana</t>
  </si>
  <si>
    <t>Rolki powinny być opatrzone papierową banderolą/nalepką, zawierającą opis dotyczący rozmiaru i ilości sztuk.</t>
  </si>
  <si>
    <t>Pakiet 2. Opaski zaciskowe - trytytki</t>
  </si>
  <si>
    <t>Etykiety samoprzylepne na odpady medyczne na arkusz A4 - 6 etykiet na arkuszu (1op=100szt)</t>
  </si>
  <si>
    <t>Pakiet 1. Wyroby z folii LDPE</t>
  </si>
  <si>
    <t>Opaska zaciskowa - trytytka, 300x3,6mm (1op=100szt). Kolor dowolny</t>
  </si>
  <si>
    <t>Pakiet 4. Worki do prania rozpuszczalne w wodzie</t>
  </si>
  <si>
    <t>Pakiet 5. Folia LDPE w arkuszach</t>
  </si>
  <si>
    <t>Folia LDPE arkusze 180x250cm±1,0cm (podkłady z folii), przeźroczyste. Grubość nie mniej niż 0,03mm (1op=10szt)</t>
  </si>
  <si>
    <t>Folia LDPE na detektor 50x80cm±0,5cm. Grubość nie mniej niż 0,03mm (1op=100szt)</t>
  </si>
  <si>
    <t>Indeks/nr katalogowy</t>
  </si>
  <si>
    <t>Ilość</t>
  </si>
  <si>
    <t>Stawka VAT [%]</t>
  </si>
  <si>
    <t>Cena brutto [zł]</t>
  </si>
  <si>
    <t>Wartość netto [zł]</t>
  </si>
  <si>
    <t>Wartość brutto [zł]</t>
  </si>
  <si>
    <t>T=0pkt - dostawa w terminie od 4 do 5 dni roboczych</t>
  </si>
  <si>
    <t>T=20pkt - dostawa w terminie 4 dni roboczych</t>
  </si>
  <si>
    <t>T=0pkt - dostawa w terminie 5 dni roboczych</t>
  </si>
  <si>
    <t>Razem</t>
  </si>
  <si>
    <r>
      <t>2. Kryterium "</t>
    </r>
    <r>
      <rPr>
        <b/>
        <sz val="8"/>
        <rFont val="Tahoma"/>
        <family val="2"/>
        <charset val="238"/>
      </rPr>
      <t>Termin dostawy</t>
    </r>
    <r>
      <rPr>
        <sz val="8"/>
        <rFont val="Tahoma"/>
        <family val="2"/>
        <charset val="238"/>
      </rPr>
      <t>" - 40%</t>
    </r>
  </si>
  <si>
    <t>T=10pkt - dostawa w terminie 3 dni roboczych</t>
  </si>
  <si>
    <t>T=40pkt - dostawa w terminie 3 dni roboczych</t>
  </si>
  <si>
    <t>Próbki [szt.]</t>
  </si>
  <si>
    <t>x</t>
  </si>
  <si>
    <t>Pakiet 3. Etykiety samoprzylepne na worki wg załączonego wzoru (załącznik nr 1a)</t>
  </si>
  <si>
    <r>
      <t xml:space="preserve">Worki polietylenowe  zielone, pojedyncze, rozmiar 90x100cm±1,0cm, grubość minimum 0,06mm (1op=25szt), w rolce, </t>
    </r>
    <r>
      <rPr>
        <b/>
        <sz val="8"/>
        <color rgb="FF000000"/>
        <rFont val="Tahoma"/>
        <family val="2"/>
        <charset val="238"/>
      </rPr>
      <t>worki z podwójnym zgrzewem</t>
    </r>
  </si>
  <si>
    <t>Worki polietylenowe czarne, rozmiar 50x50cm±0,5cm, grubość minimum 0,04mm (1op=50szt); w rolkach</t>
  </si>
  <si>
    <r>
      <t xml:space="preserve">Worki polietylenowe czarne, rozmiar 90x100cm±1,0cm, grubość minimum 0,06mm (1op=25szt); w rolkach; </t>
    </r>
    <r>
      <rPr>
        <b/>
        <sz val="8"/>
        <color rgb="FF000000"/>
        <rFont val="Tahoma"/>
        <family val="2"/>
        <charset val="238"/>
      </rPr>
      <t>worki z podwójnym zgrzewem</t>
    </r>
  </si>
  <si>
    <r>
      <t xml:space="preserve">Worki polietylenowe żółte, rozmiar 70x110cm±1,0cm, grubość minimum 0,06mm (1op=25szt); w rolkach; </t>
    </r>
    <r>
      <rPr>
        <b/>
        <sz val="8"/>
        <color rgb="FF000000"/>
        <rFont val="Tahoma"/>
        <family val="2"/>
        <charset val="238"/>
      </rPr>
      <t>worki z podwójnym zgrzewem</t>
    </r>
  </si>
  <si>
    <t>Worki polietylenowe żółte, rozmiar 50x50cm±0,5cm, grubość minimum 0,04mm (1op=50szt), w rolkach</t>
  </si>
  <si>
    <t>Worki polietylenowe niebieskie, rozmiar 50x50cm±0,5cm, grubość minimum 0,04mm (1op=50szt), w rolkach</t>
  </si>
  <si>
    <r>
      <t xml:space="preserve">Worki polietylenowe  niebieskie, pojedyncze, rozmiar 90x100cm±1,0cm, grubość minimum 0,06mm (1op=25szt); w rolkach; </t>
    </r>
    <r>
      <rPr>
        <b/>
        <sz val="8"/>
        <color rgb="FF000000"/>
        <rFont val="Tahoma"/>
        <family val="2"/>
        <charset val="238"/>
      </rPr>
      <t>worki z podwójnym zgrzewem</t>
    </r>
  </si>
  <si>
    <t>Worki polietylenowe niebieskie, półprzeźroczyste, umożliwiające szybką ocenę zawartości,  rozmiar 70x80cm±1,0cm, grubość minimum 0,04mm (1op=25szt); w rolkach</t>
  </si>
  <si>
    <t>Worki polietylenowe żółte, półprzeźroczyste, umożliwiające szybką ocenę zawartości, rozmiar 70x80cm±1,0cm, grubość minimum 0,04mm (1op=25szt), w rolkach</t>
  </si>
  <si>
    <t>Worki polietylenowe zielone, półprzeźroczyste, umożliwiające szybką ocenę zawartości,  rozmiar 70x80cm±1,0cm, grubość minimum 0,04mm (1op=25szt); w rolkach</t>
  </si>
  <si>
    <t>Worki polietylenowe czarne,  rozmiar 70x80cm±1,0cm, grubość minimum 0,04mm (1op=25szt), w rolkach</t>
  </si>
  <si>
    <r>
      <t xml:space="preserve">Worki czerwone na odpady medyczne, wykonane z folii LDPE mocne z podwójnym zgrzewem, rozmiar 100x110cm±1,0cm, grubość minimum </t>
    </r>
    <r>
      <rPr>
        <b/>
        <sz val="8"/>
        <color rgb="FF000000"/>
        <rFont val="Tahoma"/>
        <family val="2"/>
        <charset val="238"/>
      </rPr>
      <t xml:space="preserve">0,06mm; nieprzezroczyste; odporne na rozerwanie lub przebicie; pojedynczo cięte, bez perforacji; </t>
    </r>
    <r>
      <rPr>
        <sz val="8"/>
        <color rgb="FF000000"/>
        <rFont val="Tahoma"/>
        <family val="2"/>
        <charset val="238"/>
      </rPr>
      <t xml:space="preserve"> Czarny nadruk </t>
    </r>
    <r>
      <rPr>
        <b/>
        <sz val="8"/>
        <color rgb="FF000000"/>
        <rFont val="Tahoma"/>
        <family val="2"/>
        <charset val="238"/>
      </rPr>
      <t>MATERIAŁ ZAKAŹNY (wysokośc liter min. 35 mm)</t>
    </r>
    <r>
      <rPr>
        <sz val="8"/>
        <color rgb="FF000000"/>
        <rFont val="Tahoma"/>
        <family val="2"/>
        <charset val="238"/>
      </rPr>
      <t xml:space="preserve"> + </t>
    </r>
    <r>
      <rPr>
        <b/>
        <sz val="8"/>
        <color rgb="FF000000"/>
        <rFont val="Tahoma"/>
        <family val="2"/>
        <charset val="238"/>
      </rPr>
      <t>międzynarodowy znak biohazard</t>
    </r>
    <r>
      <rPr>
        <sz val="8"/>
        <color rgb="FF000000"/>
        <rFont val="Tahoma"/>
        <family val="2"/>
        <charset val="238"/>
      </rPr>
      <t>. (1op=25szt); w rolkach</t>
    </r>
  </si>
  <si>
    <r>
      <t xml:space="preserve">Worki do prania wykonane z </t>
    </r>
    <r>
      <rPr>
        <b/>
        <sz val="8"/>
        <rFont val="Tahoma"/>
        <family val="2"/>
        <charset val="238"/>
      </rPr>
      <t>PVA</t>
    </r>
    <r>
      <rPr>
        <sz val="8"/>
        <rFont val="Tahoma"/>
        <family val="2"/>
        <charset val="238"/>
      </rPr>
      <t xml:space="preserve">, całkowicie rozpuszczalne w wodzie; wykonane z nietoksycznych substancji ulegających całkowitej biodegradacji, </t>
    </r>
    <r>
      <rPr>
        <b/>
        <sz val="8"/>
        <rFont val="Tahoma"/>
        <family val="2"/>
        <charset val="238"/>
      </rPr>
      <t>bezzapachowe, nieszkodliwe dla zdrowia</t>
    </r>
    <r>
      <rPr>
        <sz val="8"/>
        <rFont val="Tahoma"/>
        <family val="2"/>
        <charset val="238"/>
      </rPr>
      <t>; AQUAFILM; w rolkach (1op= 25szt)</t>
    </r>
  </si>
  <si>
    <t>Nazwa i opis towaru</t>
  </si>
  <si>
    <r>
      <t xml:space="preserve">Worki czerwone na odpady medyczne, wykonane z folii LDPE mocne z podwójnym zgrzewem, rozmiar 50x60cm±0,5cm, grubość minimum 0,04mm; </t>
    </r>
    <r>
      <rPr>
        <b/>
        <sz val="8"/>
        <color rgb="FF000000"/>
        <rFont val="Tahoma"/>
        <family val="2"/>
        <charset val="238"/>
      </rPr>
      <t>nieprzezroczyste; odporne na rozerwanie lub przebicie; pojedynczo cięte, bez perforacji;</t>
    </r>
    <r>
      <rPr>
        <sz val="8"/>
        <color rgb="FF000000"/>
        <rFont val="Tahoma"/>
        <family val="2"/>
        <charset val="238"/>
      </rPr>
      <t xml:space="preserve">. </t>
    </r>
    <r>
      <rPr>
        <b/>
        <sz val="8"/>
        <color rgb="FF000000"/>
        <rFont val="Tahoma"/>
        <family val="2"/>
        <charset val="238"/>
      </rPr>
      <t>brak nadruków</t>
    </r>
    <r>
      <rPr>
        <sz val="8"/>
        <color rgb="FF000000"/>
        <rFont val="Tahoma"/>
        <family val="2"/>
        <charset val="238"/>
      </rPr>
      <t>; (1op=50szt), w rolkach</t>
    </r>
  </si>
  <si>
    <r>
      <t xml:space="preserve">Worki dostarczone w rolce powinny posiadać perforację (z wyjątkiem poz. </t>
    </r>
    <r>
      <rPr>
        <b/>
        <sz val="8"/>
        <rFont val="Tahoma"/>
        <family val="2"/>
        <charset val="238"/>
      </rPr>
      <t>5, 7, 12 i 13</t>
    </r>
    <r>
      <rPr>
        <sz val="8"/>
        <rFont val="Tahoma"/>
        <family val="2"/>
        <charset val="238"/>
      </rPr>
      <t>) umożliwiającą łatwe odrywanie kolejnych worków, które nie powoduje rozrywania się dna worków.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</si>
</sst>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7" x14ac:knownFonts="1">
    <font>
      <sz val="11"/>
      <name val="Calibri"/>
    </font>
    <font>
      <sz val="11"/>
      <name val="Calibri"/>
    </font>
    <font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u/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3" fontId="4" fillId="0" borderId="3" xfId="1" applyFont="1" applyFill="1" applyBorder="1" applyAlignment="1">
      <alignment horizontal="left" vertical="center"/>
    </xf>
    <xf numFmtId="43" fontId="2" fillId="0" borderId="3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left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3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</cellXfs>
  <cellStyles count="3">
    <cellStyle name="Dziesiętny" xfId="1" builtinId="3"/>
    <cellStyle name="Dziesiętny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zoomScale="115" zoomScaleNormal="115" workbookViewId="0">
      <pane xSplit="4" ySplit="1" topLeftCell="E11" activePane="bottomRight" state="frozen"/>
      <selection pane="topRight" activeCell="F1" sqref="F1"/>
      <selection pane="bottomLeft" activeCell="A2" sqref="A2"/>
      <selection pane="bottomRight" activeCell="C23" sqref="C23"/>
    </sheetView>
  </sheetViews>
  <sheetFormatPr defaultRowHeight="10.5" x14ac:dyDescent="0.25"/>
  <cols>
    <col min="1" max="1" width="4.42578125" style="2" customWidth="1"/>
    <col min="2" max="2" width="17.85546875" style="2" customWidth="1"/>
    <col min="3" max="3" width="29" style="4" customWidth="1"/>
    <col min="4" max="4" width="4.5703125" style="2" customWidth="1"/>
    <col min="5" max="5" width="7.85546875" style="3" customWidth="1"/>
    <col min="6" max="6" width="9.85546875" style="1" customWidth="1"/>
    <col min="7" max="7" width="10.28515625" style="2" customWidth="1"/>
    <col min="8" max="8" width="9.42578125" style="1" customWidth="1"/>
    <col min="9" max="9" width="13.7109375" style="1" customWidth="1"/>
    <col min="10" max="10" width="14.5703125" style="1" customWidth="1"/>
    <col min="11" max="16384" width="9.140625" style="2"/>
  </cols>
  <sheetData>
    <row r="1" spans="1:11" s="6" customFormat="1" ht="21" x14ac:dyDescent="0.25">
      <c r="A1" s="12" t="s">
        <v>16</v>
      </c>
      <c r="B1" s="12" t="s">
        <v>42</v>
      </c>
      <c r="C1" s="12" t="s">
        <v>71</v>
      </c>
      <c r="D1" s="12" t="s">
        <v>0</v>
      </c>
      <c r="E1" s="35" t="s">
        <v>43</v>
      </c>
      <c r="F1" s="36" t="s">
        <v>1</v>
      </c>
      <c r="G1" s="12" t="s">
        <v>44</v>
      </c>
      <c r="H1" s="36" t="s">
        <v>45</v>
      </c>
      <c r="I1" s="36" t="s">
        <v>46</v>
      </c>
      <c r="J1" s="36" t="s">
        <v>47</v>
      </c>
    </row>
    <row r="2" spans="1:11" s="6" customFormat="1" x14ac:dyDescent="0.25">
      <c r="A2" s="7"/>
      <c r="B2" s="11" t="s">
        <v>36</v>
      </c>
      <c r="C2" s="11"/>
      <c r="D2" s="11"/>
      <c r="E2" s="23"/>
      <c r="F2" s="25"/>
      <c r="G2" s="24"/>
      <c r="H2" s="25"/>
      <c r="I2" s="25"/>
      <c r="J2" s="25"/>
      <c r="K2" s="6" t="s">
        <v>55</v>
      </c>
    </row>
    <row r="3" spans="1:11" ht="31.5" x14ac:dyDescent="0.25">
      <c r="A3" s="15">
        <v>1</v>
      </c>
      <c r="B3" s="15"/>
      <c r="C3" s="16" t="s">
        <v>59</v>
      </c>
      <c r="D3" s="15" t="s">
        <v>6</v>
      </c>
      <c r="E3" s="17">
        <v>5400</v>
      </c>
      <c r="F3" s="18"/>
      <c r="G3" s="15"/>
      <c r="H3" s="26">
        <f>+F3*(100+G3)/100</f>
        <v>0</v>
      </c>
      <c r="I3" s="18">
        <f t="shared" ref="I3:I15" si="0">+E3*F3</f>
        <v>0</v>
      </c>
      <c r="J3" s="18">
        <f t="shared" ref="J3:J15" si="1">+E3*H3</f>
        <v>0</v>
      </c>
      <c r="K3" s="19" t="s">
        <v>56</v>
      </c>
    </row>
    <row r="4" spans="1:11" ht="42" x14ac:dyDescent="0.25">
      <c r="A4" s="15">
        <v>2</v>
      </c>
      <c r="B4" s="15"/>
      <c r="C4" s="16" t="s">
        <v>60</v>
      </c>
      <c r="D4" s="15" t="s">
        <v>7</v>
      </c>
      <c r="E4" s="17">
        <v>7500</v>
      </c>
      <c r="F4" s="18"/>
      <c r="G4" s="15"/>
      <c r="H4" s="18">
        <f t="shared" ref="H4:H15" si="2">+F4*(100+G4)/100</f>
        <v>0</v>
      </c>
      <c r="I4" s="18">
        <f t="shared" si="0"/>
        <v>0</v>
      </c>
      <c r="J4" s="18">
        <f t="shared" si="1"/>
        <v>0</v>
      </c>
      <c r="K4" s="41">
        <v>10</v>
      </c>
    </row>
    <row r="5" spans="1:11" ht="42" x14ac:dyDescent="0.25">
      <c r="A5" s="15">
        <v>3</v>
      </c>
      <c r="B5" s="15"/>
      <c r="C5" s="16" t="s">
        <v>61</v>
      </c>
      <c r="D5" s="15" t="s">
        <v>8</v>
      </c>
      <c r="E5" s="17">
        <v>160</v>
      </c>
      <c r="F5" s="18"/>
      <c r="G5" s="15"/>
      <c r="H5" s="18">
        <f t="shared" si="2"/>
        <v>0</v>
      </c>
      <c r="I5" s="18">
        <f t="shared" si="0"/>
        <v>0</v>
      </c>
      <c r="J5" s="18">
        <f t="shared" si="1"/>
        <v>0</v>
      </c>
      <c r="K5" s="41">
        <v>10</v>
      </c>
    </row>
    <row r="6" spans="1:11" ht="31.5" x14ac:dyDescent="0.25">
      <c r="A6" s="15">
        <v>4</v>
      </c>
      <c r="B6" s="15"/>
      <c r="C6" s="16" t="s">
        <v>62</v>
      </c>
      <c r="D6" s="15" t="s">
        <v>9</v>
      </c>
      <c r="E6" s="17">
        <v>120</v>
      </c>
      <c r="F6" s="18"/>
      <c r="G6" s="15"/>
      <c r="H6" s="18">
        <f t="shared" si="2"/>
        <v>0</v>
      </c>
      <c r="I6" s="18">
        <f t="shared" si="0"/>
        <v>0</v>
      </c>
      <c r="J6" s="18">
        <f t="shared" si="1"/>
        <v>0</v>
      </c>
      <c r="K6" s="19" t="s">
        <v>56</v>
      </c>
    </row>
    <row r="7" spans="1:11" ht="52.5" x14ac:dyDescent="0.25">
      <c r="A7" s="15">
        <v>5</v>
      </c>
      <c r="B7" s="15"/>
      <c r="C7" s="16" t="s">
        <v>58</v>
      </c>
      <c r="D7" s="15" t="s">
        <v>10</v>
      </c>
      <c r="E7" s="17">
        <v>4500</v>
      </c>
      <c r="F7" s="18"/>
      <c r="G7" s="15"/>
      <c r="H7" s="18">
        <f t="shared" si="2"/>
        <v>0</v>
      </c>
      <c r="I7" s="18">
        <f t="shared" si="0"/>
        <v>0</v>
      </c>
      <c r="J7" s="18">
        <f t="shared" si="1"/>
        <v>0</v>
      </c>
      <c r="K7" s="41">
        <v>10</v>
      </c>
    </row>
    <row r="8" spans="1:11" ht="31.5" x14ac:dyDescent="0.25">
      <c r="A8" s="15">
        <v>6</v>
      </c>
      <c r="B8" s="15"/>
      <c r="C8" s="16" t="s">
        <v>63</v>
      </c>
      <c r="D8" s="15" t="s">
        <v>11</v>
      </c>
      <c r="E8" s="17">
        <v>1000</v>
      </c>
      <c r="F8" s="18"/>
      <c r="G8" s="15"/>
      <c r="H8" s="18">
        <f t="shared" si="2"/>
        <v>0</v>
      </c>
      <c r="I8" s="18">
        <f t="shared" si="0"/>
        <v>0</v>
      </c>
      <c r="J8" s="18">
        <f t="shared" si="1"/>
        <v>0</v>
      </c>
      <c r="K8" s="19" t="s">
        <v>56</v>
      </c>
    </row>
    <row r="9" spans="1:11" ht="52.5" x14ac:dyDescent="0.25">
      <c r="A9" s="15">
        <v>7</v>
      </c>
      <c r="B9" s="15"/>
      <c r="C9" s="16" t="s">
        <v>64</v>
      </c>
      <c r="D9" s="15" t="s">
        <v>12</v>
      </c>
      <c r="E9" s="17">
        <v>2000</v>
      </c>
      <c r="F9" s="18"/>
      <c r="G9" s="15"/>
      <c r="H9" s="18">
        <f t="shared" si="2"/>
        <v>0</v>
      </c>
      <c r="I9" s="18">
        <f t="shared" si="0"/>
        <v>0</v>
      </c>
      <c r="J9" s="18">
        <f t="shared" si="1"/>
        <v>0</v>
      </c>
      <c r="K9" s="41">
        <v>10</v>
      </c>
    </row>
    <row r="10" spans="1:11" ht="52.5" x14ac:dyDescent="0.25">
      <c r="A10" s="15">
        <v>8</v>
      </c>
      <c r="B10" s="15"/>
      <c r="C10" s="16" t="s">
        <v>65</v>
      </c>
      <c r="D10" s="15" t="s">
        <v>13</v>
      </c>
      <c r="E10" s="17">
        <v>240</v>
      </c>
      <c r="F10" s="18"/>
      <c r="G10" s="15"/>
      <c r="H10" s="18">
        <f t="shared" si="2"/>
        <v>0</v>
      </c>
      <c r="I10" s="18">
        <f t="shared" si="0"/>
        <v>0</v>
      </c>
      <c r="J10" s="18">
        <f t="shared" si="1"/>
        <v>0</v>
      </c>
      <c r="K10" s="19" t="s">
        <v>56</v>
      </c>
    </row>
    <row r="11" spans="1:11" ht="52.5" x14ac:dyDescent="0.25">
      <c r="A11" s="15">
        <v>9</v>
      </c>
      <c r="B11" s="15"/>
      <c r="C11" s="16" t="s">
        <v>66</v>
      </c>
      <c r="D11" s="15" t="s">
        <v>6</v>
      </c>
      <c r="E11" s="17">
        <v>240</v>
      </c>
      <c r="F11" s="18"/>
      <c r="G11" s="15"/>
      <c r="H11" s="18">
        <f t="shared" si="2"/>
        <v>0</v>
      </c>
      <c r="I11" s="18">
        <f t="shared" si="0"/>
        <v>0</v>
      </c>
      <c r="J11" s="18">
        <f t="shared" si="1"/>
        <v>0</v>
      </c>
      <c r="K11" s="19" t="s">
        <v>56</v>
      </c>
    </row>
    <row r="12" spans="1:11" ht="52.5" x14ac:dyDescent="0.25">
      <c r="A12" s="15">
        <v>10</v>
      </c>
      <c r="B12" s="15"/>
      <c r="C12" s="16" t="s">
        <v>67</v>
      </c>
      <c r="D12" s="15" t="s">
        <v>6</v>
      </c>
      <c r="E12" s="17">
        <v>240</v>
      </c>
      <c r="F12" s="18"/>
      <c r="G12" s="15"/>
      <c r="H12" s="18">
        <f t="shared" si="2"/>
        <v>0</v>
      </c>
      <c r="I12" s="18">
        <f t="shared" si="0"/>
        <v>0</v>
      </c>
      <c r="J12" s="18">
        <f t="shared" si="1"/>
        <v>0</v>
      </c>
      <c r="K12" s="19" t="s">
        <v>56</v>
      </c>
    </row>
    <row r="13" spans="1:11" ht="31.5" x14ac:dyDescent="0.25">
      <c r="A13" s="15">
        <v>11</v>
      </c>
      <c r="B13" s="15"/>
      <c r="C13" s="16" t="s">
        <v>68</v>
      </c>
      <c r="D13" s="15" t="s">
        <v>6</v>
      </c>
      <c r="E13" s="17">
        <v>800</v>
      </c>
      <c r="F13" s="18"/>
      <c r="G13" s="15"/>
      <c r="H13" s="18">
        <f t="shared" si="2"/>
        <v>0</v>
      </c>
      <c r="I13" s="18">
        <f t="shared" si="0"/>
        <v>0</v>
      </c>
      <c r="J13" s="18">
        <f t="shared" si="1"/>
        <v>0</v>
      </c>
      <c r="K13" s="19" t="s">
        <v>56</v>
      </c>
    </row>
    <row r="14" spans="1:11" ht="122.25" customHeight="1" x14ac:dyDescent="0.25">
      <c r="A14" s="15">
        <v>12</v>
      </c>
      <c r="B14" s="27"/>
      <c r="C14" s="16" t="s">
        <v>69</v>
      </c>
      <c r="D14" s="15" t="s">
        <v>14</v>
      </c>
      <c r="E14" s="17">
        <v>6000</v>
      </c>
      <c r="F14" s="18"/>
      <c r="G14" s="15"/>
      <c r="H14" s="18">
        <f t="shared" si="2"/>
        <v>0</v>
      </c>
      <c r="I14" s="18">
        <f t="shared" si="0"/>
        <v>0</v>
      </c>
      <c r="J14" s="18">
        <f t="shared" si="1"/>
        <v>0</v>
      </c>
      <c r="K14" s="41">
        <v>10</v>
      </c>
    </row>
    <row r="15" spans="1:11" ht="94.5" x14ac:dyDescent="0.25">
      <c r="A15" s="15">
        <v>13</v>
      </c>
      <c r="B15" s="27"/>
      <c r="C15" s="16" t="s">
        <v>72</v>
      </c>
      <c r="D15" s="15" t="s">
        <v>15</v>
      </c>
      <c r="E15" s="17">
        <v>3000</v>
      </c>
      <c r="F15" s="18"/>
      <c r="G15" s="15"/>
      <c r="H15" s="18">
        <f t="shared" si="2"/>
        <v>0</v>
      </c>
      <c r="I15" s="18">
        <f t="shared" si="0"/>
        <v>0</v>
      </c>
      <c r="J15" s="18">
        <f t="shared" si="1"/>
        <v>0</v>
      </c>
      <c r="K15" s="19" t="s">
        <v>56</v>
      </c>
    </row>
    <row r="16" spans="1:11" x14ac:dyDescent="0.25">
      <c r="F16" s="8"/>
      <c r="I16" s="22">
        <f>SUM(I3:I15)</f>
        <v>0</v>
      </c>
      <c r="J16" s="22">
        <f>SUM(J3:J15)</f>
        <v>0</v>
      </c>
    </row>
    <row r="17" spans="1:12" x14ac:dyDescent="0.25">
      <c r="B17" s="49" t="s">
        <v>27</v>
      </c>
    </row>
    <row r="18" spans="1:12" x14ac:dyDescent="0.25">
      <c r="A18" s="2" t="s">
        <v>26</v>
      </c>
      <c r="B18" s="5" t="s">
        <v>28</v>
      </c>
    </row>
    <row r="19" spans="1:12" x14ac:dyDescent="0.25">
      <c r="A19" s="2" t="s">
        <v>26</v>
      </c>
      <c r="B19" s="5" t="s">
        <v>33</v>
      </c>
    </row>
    <row r="20" spans="1:12" x14ac:dyDescent="0.25">
      <c r="A20" s="2" t="s">
        <v>26</v>
      </c>
      <c r="B20" s="5" t="s">
        <v>73</v>
      </c>
    </row>
    <row r="21" spans="1:12" x14ac:dyDescent="0.25">
      <c r="A21" s="2" t="s">
        <v>26</v>
      </c>
      <c r="B21" s="5" t="s">
        <v>29</v>
      </c>
      <c r="L21" s="34"/>
    </row>
    <row r="22" spans="1:12" x14ac:dyDescent="0.25">
      <c r="L22" s="34"/>
    </row>
    <row r="23" spans="1:12" x14ac:dyDescent="0.25">
      <c r="A23" s="5" t="s">
        <v>17</v>
      </c>
    </row>
    <row r="24" spans="1:12" x14ac:dyDescent="0.25">
      <c r="A24" s="42" t="s">
        <v>20</v>
      </c>
      <c r="B24" s="43"/>
      <c r="C24" s="41" t="s">
        <v>21</v>
      </c>
      <c r="E24" s="46"/>
    </row>
    <row r="25" spans="1:12" x14ac:dyDescent="0.25">
      <c r="A25" s="44" t="s">
        <v>18</v>
      </c>
      <c r="B25" s="45"/>
      <c r="C25" s="48">
        <v>0.6</v>
      </c>
      <c r="E25" s="47"/>
    </row>
    <row r="26" spans="1:12" x14ac:dyDescent="0.25">
      <c r="A26" s="9" t="s">
        <v>25</v>
      </c>
      <c r="B26" s="10"/>
      <c r="C26" s="48">
        <v>0.3</v>
      </c>
      <c r="E26" s="47"/>
    </row>
    <row r="27" spans="1:12" x14ac:dyDescent="0.25">
      <c r="A27" s="9" t="s">
        <v>19</v>
      </c>
      <c r="B27" s="10"/>
      <c r="C27" s="48">
        <v>0.1</v>
      </c>
      <c r="E27" s="47"/>
    </row>
    <row r="29" spans="1:12" x14ac:dyDescent="0.25">
      <c r="A29" s="5" t="s">
        <v>22</v>
      </c>
    </row>
    <row r="30" spans="1:12" x14ac:dyDescent="0.25">
      <c r="A30" s="5"/>
    </row>
    <row r="31" spans="1:12" x14ac:dyDescent="0.25">
      <c r="A31" s="5" t="s">
        <v>23</v>
      </c>
    </row>
    <row r="32" spans="1:12" x14ac:dyDescent="0.25">
      <c r="A32" s="5"/>
      <c r="B32" s="5" t="s">
        <v>31</v>
      </c>
    </row>
    <row r="33" spans="1:10" x14ac:dyDescent="0.25">
      <c r="A33" s="5"/>
      <c r="B33" s="5" t="s">
        <v>32</v>
      </c>
    </row>
    <row r="34" spans="1:10" x14ac:dyDescent="0.25">
      <c r="A34" s="5"/>
    </row>
    <row r="35" spans="1:10" x14ac:dyDescent="0.25">
      <c r="A35" s="5" t="s">
        <v>24</v>
      </c>
    </row>
    <row r="36" spans="1:10" x14ac:dyDescent="0.25">
      <c r="B36" s="5" t="s">
        <v>53</v>
      </c>
    </row>
    <row r="37" spans="1:10" x14ac:dyDescent="0.25">
      <c r="B37" s="5" t="s">
        <v>48</v>
      </c>
    </row>
    <row r="39" spans="1:10" x14ac:dyDescent="0.25">
      <c r="A39" s="7" t="s">
        <v>34</v>
      </c>
    </row>
    <row r="40" spans="1:10" x14ac:dyDescent="0.25">
      <c r="A40" s="11" t="s">
        <v>16</v>
      </c>
      <c r="B40" s="41" t="s">
        <v>42</v>
      </c>
      <c r="C40" s="12" t="s">
        <v>71</v>
      </c>
      <c r="D40" s="11" t="s">
        <v>0</v>
      </c>
      <c r="E40" s="13" t="s">
        <v>30</v>
      </c>
      <c r="F40" s="14" t="s">
        <v>1</v>
      </c>
      <c r="G40" s="11" t="s">
        <v>2</v>
      </c>
      <c r="H40" s="14" t="s">
        <v>3</v>
      </c>
      <c r="I40" s="14" t="s">
        <v>4</v>
      </c>
      <c r="J40" s="14" t="s">
        <v>5</v>
      </c>
    </row>
    <row r="41" spans="1:10" ht="31.5" x14ac:dyDescent="0.25">
      <c r="A41" s="15">
        <v>1</v>
      </c>
      <c r="B41" s="27"/>
      <c r="C41" s="16" t="s">
        <v>37</v>
      </c>
      <c r="D41" s="15" t="s">
        <v>6</v>
      </c>
      <c r="E41" s="17">
        <v>3000</v>
      </c>
      <c r="F41" s="18"/>
      <c r="G41" s="15"/>
      <c r="H41" s="18">
        <f>+F41*(100+G41)/100</f>
        <v>0</v>
      </c>
      <c r="I41" s="18">
        <f>+E41*F41</f>
        <v>0</v>
      </c>
      <c r="J41" s="18">
        <f>+E41*H41</f>
        <v>0</v>
      </c>
    </row>
    <row r="42" spans="1:10" x14ac:dyDescent="0.25">
      <c r="A42" s="1"/>
      <c r="B42" s="1"/>
      <c r="C42" s="1"/>
      <c r="D42" s="1"/>
      <c r="E42" s="1"/>
      <c r="G42" s="1"/>
      <c r="I42" s="18">
        <f>SUM(I41)</f>
        <v>0</v>
      </c>
      <c r="J42" s="18">
        <f>SUM(J41)</f>
        <v>0</v>
      </c>
    </row>
    <row r="43" spans="1:10" ht="8.25" customHeight="1" x14ac:dyDescent="0.25">
      <c r="A43" s="5"/>
    </row>
    <row r="44" spans="1:10" x14ac:dyDescent="0.25">
      <c r="A44" s="39" t="s">
        <v>22</v>
      </c>
      <c r="B44" s="37"/>
      <c r="C44" s="38"/>
    </row>
    <row r="45" spans="1:10" x14ac:dyDescent="0.25">
      <c r="A45" s="39" t="s">
        <v>52</v>
      </c>
      <c r="B45" s="37"/>
      <c r="C45" s="38"/>
    </row>
    <row r="46" spans="1:10" x14ac:dyDescent="0.25">
      <c r="A46" s="37"/>
      <c r="B46" s="39" t="s">
        <v>54</v>
      </c>
      <c r="C46" s="38"/>
    </row>
    <row r="47" spans="1:10" x14ac:dyDescent="0.25">
      <c r="A47" s="37"/>
      <c r="B47" s="39" t="s">
        <v>49</v>
      </c>
      <c r="C47" s="38"/>
    </row>
    <row r="48" spans="1:10" x14ac:dyDescent="0.25">
      <c r="A48" s="37"/>
      <c r="B48" s="39" t="s">
        <v>50</v>
      </c>
      <c r="C48" s="38"/>
    </row>
    <row r="49" spans="1:10" s="37" customFormat="1" x14ac:dyDescent="0.25">
      <c r="B49" s="39"/>
      <c r="C49" s="38"/>
      <c r="E49" s="3"/>
      <c r="F49" s="1"/>
      <c r="H49" s="1"/>
      <c r="I49" s="1"/>
      <c r="J49" s="1"/>
    </row>
    <row r="50" spans="1:10" x14ac:dyDescent="0.25">
      <c r="A50" s="7" t="s">
        <v>57</v>
      </c>
    </row>
    <row r="51" spans="1:10" x14ac:dyDescent="0.25">
      <c r="A51" s="11" t="s">
        <v>16</v>
      </c>
      <c r="B51" s="41" t="s">
        <v>42</v>
      </c>
      <c r="C51" s="12" t="s">
        <v>71</v>
      </c>
      <c r="D51" s="11" t="s">
        <v>0</v>
      </c>
      <c r="E51" s="13" t="s">
        <v>30</v>
      </c>
      <c r="F51" s="14" t="s">
        <v>1</v>
      </c>
      <c r="G51" s="11" t="s">
        <v>2</v>
      </c>
      <c r="H51" s="14" t="s">
        <v>3</v>
      </c>
      <c r="I51" s="14" t="s">
        <v>4</v>
      </c>
      <c r="J51" s="14" t="s">
        <v>5</v>
      </c>
    </row>
    <row r="52" spans="1:10" ht="31.5" x14ac:dyDescent="0.25">
      <c r="A52" s="19">
        <v>1</v>
      </c>
      <c r="B52" s="29"/>
      <c r="C52" s="20" t="s">
        <v>35</v>
      </c>
      <c r="D52" s="19" t="s">
        <v>6</v>
      </c>
      <c r="E52" s="21">
        <v>400</v>
      </c>
      <c r="F52" s="22"/>
      <c r="G52" s="19"/>
      <c r="H52" s="22">
        <f>+F52*(100+G52)/100</f>
        <v>0</v>
      </c>
      <c r="I52" s="22">
        <f>+E52*F52</f>
        <v>0</v>
      </c>
      <c r="J52" s="22">
        <f>+E52*H52</f>
        <v>0</v>
      </c>
    </row>
    <row r="53" spans="1:10" x14ac:dyDescent="0.25">
      <c r="A53" s="30"/>
      <c r="B53" s="31"/>
      <c r="I53" s="22">
        <f>SUM(I52)</f>
        <v>0</v>
      </c>
      <c r="J53" s="22">
        <f>SUM(J52)</f>
        <v>0</v>
      </c>
    </row>
    <row r="54" spans="1:10" x14ac:dyDescent="0.25">
      <c r="A54" s="5" t="s">
        <v>22</v>
      </c>
    </row>
    <row r="55" spans="1:10" x14ac:dyDescent="0.25">
      <c r="A55" s="5" t="s">
        <v>52</v>
      </c>
      <c r="G55" s="28"/>
      <c r="H55" s="2"/>
      <c r="I55" s="8"/>
      <c r="J55" s="8"/>
    </row>
    <row r="56" spans="1:10" x14ac:dyDescent="0.25">
      <c r="B56" s="5" t="s">
        <v>54</v>
      </c>
      <c r="J56" s="8"/>
    </row>
    <row r="57" spans="1:10" x14ac:dyDescent="0.25">
      <c r="B57" s="5" t="s">
        <v>49</v>
      </c>
      <c r="J57" s="8"/>
    </row>
    <row r="58" spans="1:10" x14ac:dyDescent="0.25">
      <c r="B58" s="5" t="s">
        <v>50</v>
      </c>
    </row>
    <row r="59" spans="1:10" s="37" customFormat="1" x14ac:dyDescent="0.25">
      <c r="B59" s="39"/>
      <c r="C59" s="38"/>
      <c r="E59" s="3"/>
      <c r="F59" s="1"/>
      <c r="H59" s="1"/>
      <c r="I59" s="1"/>
      <c r="J59" s="1"/>
    </row>
    <row r="60" spans="1:10" x14ac:dyDescent="0.25">
      <c r="A60" s="40" t="s">
        <v>38</v>
      </c>
      <c r="B60" s="5"/>
    </row>
    <row r="61" spans="1:10" x14ac:dyDescent="0.25">
      <c r="A61" s="11" t="s">
        <v>16</v>
      </c>
      <c r="B61" s="41" t="s">
        <v>42</v>
      </c>
      <c r="C61" s="12" t="s">
        <v>71</v>
      </c>
      <c r="D61" s="11" t="s">
        <v>0</v>
      </c>
      <c r="E61" s="13" t="s">
        <v>30</v>
      </c>
      <c r="F61" s="14" t="s">
        <v>1</v>
      </c>
      <c r="G61" s="11" t="s">
        <v>2</v>
      </c>
      <c r="H61" s="14" t="s">
        <v>3</v>
      </c>
      <c r="I61" s="14" t="s">
        <v>4</v>
      </c>
      <c r="J61" s="14" t="s">
        <v>5</v>
      </c>
    </row>
    <row r="62" spans="1:10" ht="73.5" x14ac:dyDescent="0.25">
      <c r="A62" s="19">
        <v>1</v>
      </c>
      <c r="B62" s="29"/>
      <c r="C62" s="20" t="s">
        <v>70</v>
      </c>
      <c r="D62" s="19" t="s">
        <v>6</v>
      </c>
      <c r="E62" s="21">
        <v>100</v>
      </c>
      <c r="F62" s="22"/>
      <c r="G62" s="19"/>
      <c r="H62" s="22">
        <f>+F62*(100+G62)/100</f>
        <v>0</v>
      </c>
      <c r="I62" s="22">
        <f>+E62*F62</f>
        <v>0</v>
      </c>
      <c r="J62" s="22">
        <f>+E62*H62</f>
        <v>0</v>
      </c>
    </row>
    <row r="63" spans="1:10" x14ac:dyDescent="0.25">
      <c r="A63" s="30"/>
      <c r="B63" s="31"/>
      <c r="I63" s="22">
        <f>SUM(I62)</f>
        <v>0</v>
      </c>
      <c r="J63" s="22">
        <f>SUM(J62)</f>
        <v>0</v>
      </c>
    </row>
    <row r="64" spans="1:10" x14ac:dyDescent="0.25">
      <c r="A64" s="39" t="s">
        <v>22</v>
      </c>
      <c r="B64" s="37"/>
      <c r="C64" s="38"/>
    </row>
    <row r="65" spans="1:10" s="37" customFormat="1" x14ac:dyDescent="0.25">
      <c r="A65" s="39" t="s">
        <v>52</v>
      </c>
      <c r="C65" s="38"/>
      <c r="E65" s="3"/>
      <c r="F65" s="1"/>
      <c r="H65" s="1"/>
      <c r="I65" s="1"/>
      <c r="J65" s="1"/>
    </row>
    <row r="66" spans="1:10" s="37" customFormat="1" x14ac:dyDescent="0.25">
      <c r="B66" s="39" t="s">
        <v>54</v>
      </c>
      <c r="C66" s="38"/>
      <c r="E66" s="3"/>
      <c r="F66" s="1"/>
      <c r="H66" s="1"/>
      <c r="I66" s="1"/>
      <c r="J66" s="1"/>
    </row>
    <row r="67" spans="1:10" s="37" customFormat="1" x14ac:dyDescent="0.25">
      <c r="B67" s="39" t="s">
        <v>49</v>
      </c>
      <c r="C67" s="38"/>
      <c r="E67" s="3"/>
      <c r="F67" s="1"/>
      <c r="H67" s="1"/>
      <c r="I67" s="1"/>
      <c r="J67" s="1"/>
    </row>
    <row r="68" spans="1:10" x14ac:dyDescent="0.25">
      <c r="A68" s="37"/>
      <c r="B68" s="39" t="s">
        <v>50</v>
      </c>
      <c r="C68" s="38"/>
    </row>
    <row r="69" spans="1:10" s="6" customFormat="1" x14ac:dyDescent="0.25">
      <c r="A69" s="7"/>
      <c r="C69" s="32"/>
      <c r="E69" s="33"/>
      <c r="F69" s="8"/>
      <c r="H69" s="8"/>
      <c r="I69" s="8"/>
      <c r="J69" s="8"/>
    </row>
    <row r="70" spans="1:10" x14ac:dyDescent="0.25">
      <c r="A70" s="7" t="s">
        <v>39</v>
      </c>
    </row>
    <row r="71" spans="1:10" x14ac:dyDescent="0.25">
      <c r="A71" s="11" t="s">
        <v>16</v>
      </c>
      <c r="B71" s="41" t="s">
        <v>42</v>
      </c>
      <c r="C71" s="12" t="s">
        <v>71</v>
      </c>
      <c r="D71" s="11" t="s">
        <v>0</v>
      </c>
      <c r="E71" s="13" t="s">
        <v>30</v>
      </c>
      <c r="F71" s="14" t="s">
        <v>1</v>
      </c>
      <c r="G71" s="11" t="s">
        <v>2</v>
      </c>
      <c r="H71" s="14" t="s">
        <v>3</v>
      </c>
      <c r="I71" s="14" t="s">
        <v>4</v>
      </c>
      <c r="J71" s="14" t="s">
        <v>5</v>
      </c>
    </row>
    <row r="72" spans="1:10" ht="42" x14ac:dyDescent="0.25">
      <c r="A72" s="15">
        <v>1</v>
      </c>
      <c r="B72" s="27"/>
      <c r="C72" s="16" t="s">
        <v>40</v>
      </c>
      <c r="D72" s="15" t="s">
        <v>6</v>
      </c>
      <c r="E72" s="17">
        <v>500</v>
      </c>
      <c r="F72" s="18"/>
      <c r="G72" s="15"/>
      <c r="H72" s="18">
        <f t="shared" ref="H72:H73" si="3">+F72*(100+G72)/100</f>
        <v>0</v>
      </c>
      <c r="I72" s="18">
        <f>+E72*F72</f>
        <v>0</v>
      </c>
      <c r="J72" s="18">
        <f>+E72*H72</f>
        <v>0</v>
      </c>
    </row>
    <row r="73" spans="1:10" ht="31.5" x14ac:dyDescent="0.25">
      <c r="A73" s="15">
        <v>2</v>
      </c>
      <c r="B73" s="15"/>
      <c r="C73" s="16" t="s">
        <v>41</v>
      </c>
      <c r="D73" s="15" t="s">
        <v>6</v>
      </c>
      <c r="E73" s="17">
        <v>10</v>
      </c>
      <c r="F73" s="18"/>
      <c r="G73" s="15"/>
      <c r="H73" s="18">
        <f t="shared" si="3"/>
        <v>0</v>
      </c>
      <c r="I73" s="18">
        <f>+E73*F73</f>
        <v>0</v>
      </c>
      <c r="J73" s="18">
        <f>+E73*H73</f>
        <v>0</v>
      </c>
    </row>
    <row r="74" spans="1:10" x14ac:dyDescent="0.25">
      <c r="A74" s="30"/>
      <c r="B74" s="31"/>
      <c r="I74" s="22">
        <f>SUM(I72:I73)</f>
        <v>0</v>
      </c>
      <c r="J74" s="22">
        <f>SUM(J72:J73)</f>
        <v>0</v>
      </c>
    </row>
    <row r="75" spans="1:10" x14ac:dyDescent="0.25">
      <c r="A75" s="39" t="s">
        <v>22</v>
      </c>
      <c r="B75" s="37"/>
      <c r="C75" s="38"/>
    </row>
    <row r="76" spans="1:10" s="37" customFormat="1" x14ac:dyDescent="0.25">
      <c r="A76" s="39" t="s">
        <v>52</v>
      </c>
      <c r="C76" s="38"/>
      <c r="E76" s="3"/>
      <c r="F76" s="1"/>
      <c r="H76" s="1"/>
      <c r="I76" s="1"/>
      <c r="J76" s="1"/>
    </row>
    <row r="77" spans="1:10" s="37" customFormat="1" x14ac:dyDescent="0.25">
      <c r="B77" s="39" t="s">
        <v>54</v>
      </c>
      <c r="C77" s="38"/>
      <c r="E77" s="3"/>
      <c r="F77" s="1"/>
      <c r="H77" s="1"/>
      <c r="I77" s="1"/>
      <c r="J77" s="1"/>
    </row>
    <row r="78" spans="1:10" s="37" customFormat="1" x14ac:dyDescent="0.25">
      <c r="B78" s="39" t="s">
        <v>49</v>
      </c>
      <c r="C78" s="38"/>
      <c r="E78" s="3"/>
      <c r="F78" s="1"/>
      <c r="H78" s="1"/>
      <c r="I78" s="1"/>
      <c r="J78" s="1"/>
    </row>
    <row r="79" spans="1:10" s="37" customFormat="1" x14ac:dyDescent="0.25">
      <c r="B79" s="39" t="s">
        <v>50</v>
      </c>
      <c r="C79" s="38"/>
      <c r="E79" s="3"/>
      <c r="F79" s="1"/>
      <c r="H79" s="1"/>
      <c r="I79" s="1"/>
      <c r="J79" s="1"/>
    </row>
    <row r="80" spans="1:10" s="37" customFormat="1" x14ac:dyDescent="0.25">
      <c r="A80" s="39"/>
      <c r="C80" s="38"/>
      <c r="E80" s="3"/>
      <c r="F80" s="1"/>
      <c r="H80" s="1"/>
      <c r="I80" s="1"/>
      <c r="J80" s="1"/>
    </row>
    <row r="81" spans="1:10" x14ac:dyDescent="0.25">
      <c r="A81" s="5"/>
    </row>
    <row r="82" spans="1:10" x14ac:dyDescent="0.25">
      <c r="G82" s="34"/>
      <c r="H82" s="25" t="s">
        <v>51</v>
      </c>
      <c r="I82" s="14">
        <f>+I16+I42+I53+I63+I74</f>
        <v>0</v>
      </c>
      <c r="J82" s="14">
        <f>+J16+J42+J53+J63+J74</f>
        <v>0</v>
      </c>
    </row>
  </sheetData>
  <sortState ref="A2:Q12">
    <sortCondition ref="B2:B12"/>
  </sortState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3" manualBreakCount="3">
    <brk id="10" max="16383" man="1"/>
    <brk id="37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Worki kolorowe</vt:lpstr>
      <vt:lpstr>'Worki kolorowe'!Obszar_wydruku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Wołkanin</dc:creator>
  <cp:lastModifiedBy>Aleksandra Kulbat</cp:lastModifiedBy>
  <cp:lastPrinted>2023-05-16T10:00:28Z</cp:lastPrinted>
  <dcterms:created xsi:type="dcterms:W3CDTF">2023-03-09T11:16:02Z</dcterms:created>
  <dcterms:modified xsi:type="dcterms:W3CDTF">2023-05-22T09:41:28Z</dcterms:modified>
</cp:coreProperties>
</file>