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5.2023 - U- odcz.chem. patomorfologia (6)\2. SWZ\"/>
    </mc:Choice>
  </mc:AlternateContent>
  <xr:revisionPtr revIDLastSave="0" documentId="13_ncr:1_{5081D74A-BAAF-4D32-A3D8-C7DB793AEC1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5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6" i="1" l="1"/>
  <c r="I16" i="1" s="1"/>
  <c r="I11" i="1"/>
  <c r="H11" i="1" s="1"/>
  <c r="I15" i="1"/>
  <c r="H15" i="1" s="1"/>
  <c r="F9" i="1"/>
  <c r="I9" i="1" s="1"/>
  <c r="H9" i="1" s="1"/>
  <c r="F10" i="1"/>
  <c r="I10" i="1" s="1"/>
  <c r="H10" i="1" s="1"/>
  <c r="F11" i="1"/>
  <c r="F12" i="1"/>
  <c r="I12" i="1" s="1"/>
  <c r="H12" i="1" s="1"/>
  <c r="F13" i="1"/>
  <c r="I13" i="1" s="1"/>
  <c r="H13" i="1" s="1"/>
  <c r="F14" i="1"/>
  <c r="I14" i="1" s="1"/>
  <c r="H14" i="1" s="1"/>
  <c r="F15" i="1"/>
  <c r="F8" i="1"/>
  <c r="I8" i="1" s="1"/>
  <c r="H8" i="1" s="1"/>
  <c r="A9" i="1"/>
  <c r="I17" i="1" l="1"/>
  <c r="H16" i="1"/>
  <c r="F17" i="1"/>
</calcChain>
</file>

<file path=xl/sharedStrings.xml><?xml version="1.0" encoding="utf-8"?>
<sst xmlns="http://schemas.openxmlformats.org/spreadsheetml/2006/main" count="36" uniqueCount="29">
  <si>
    <t xml:space="preserve"> Formularz cenowo- techniczny  zadania nr  5</t>
  </si>
  <si>
    <t>Lp.</t>
  </si>
  <si>
    <t>Przedmiot zamówienia</t>
  </si>
  <si>
    <t>Jedn. miary</t>
  </si>
  <si>
    <t>Ilość</t>
  </si>
  <si>
    <t>Cena jednostkowa netto</t>
  </si>
  <si>
    <t>Stawka VAT
%</t>
  </si>
  <si>
    <t>Cena jednostkowa brutto</t>
  </si>
  <si>
    <t>Wartość
brutto</t>
  </si>
  <si>
    <t>6=4x5</t>
  </si>
  <si>
    <t>8=9/4</t>
  </si>
  <si>
    <t>9= 6+7</t>
  </si>
  <si>
    <t>op.</t>
  </si>
  <si>
    <t>szt</t>
  </si>
  <si>
    <t>RAZEM :</t>
  </si>
  <si>
    <t xml:space="preserve">                                                                                                                                      Załącznik nr 6 do SWZ NZ.261.35.2023</t>
  </si>
  <si>
    <t>Załacznik nr 1 do umowy nr NZ.261.35.5.2023</t>
  </si>
  <si>
    <r>
      <t>Filtry</t>
    </r>
    <r>
      <rPr>
        <sz val="10"/>
        <color rgb="FF000000"/>
        <rFont val="Arial"/>
        <family val="2"/>
        <charset val="238"/>
      </rPr>
      <t xml:space="preserve"> do cytowirówki Cytospin 4 
op. a 200 sztuk</t>
    </r>
  </si>
  <si>
    <r>
      <t>Wielofunkcyjny marker laboratoryjny</t>
    </r>
    <r>
      <rPr>
        <sz val="10"/>
        <color rgb="FF000000"/>
        <rFont val="Arial"/>
        <family val="2"/>
        <charset val="238"/>
      </rPr>
      <t xml:space="preserve"> umożliwia pisanie na prawie wszystkich powierzchniach szkła, plastiku i papieru. Za pomocą tego markera można opisywać np. szkiełka mikroskopowe, kasetki histopatologiczne i biopsyjne
-Bardzo cienka końcówka i kontrastowy czarny kolor umożliwiają wyraźne pisanie
-Wodoodporny oraz odporny na większość chemikaliów laboratoryjnych
-Bezwonny
-Nietoksyczny</t>
    </r>
  </si>
  <si>
    <t>Wartość
netto</t>
  </si>
  <si>
    <t>PRODUCENT/ Nazwa własna lub inne określenie identyfikujące wyrób w sposób jednoznaczny, np. nr katalogowy</t>
  </si>
  <si>
    <r>
      <t xml:space="preserve">
1.</t>
    </r>
    <r>
      <rPr>
        <sz val="10"/>
        <rFont val="Arial"/>
        <family val="2"/>
        <charset val="238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odczynników do rozszerzonego  barwienia cytologicznego dla Zakładu Patomorfologii,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</t>
    </r>
    <r>
      <rPr>
        <sz val="10"/>
        <color rgb="FF000000"/>
        <rFont val="Arial"/>
        <family val="2"/>
        <charset val="238"/>
      </rPr>
      <t xml:space="preserve"> dni roboczych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  <r>
      <rPr>
        <sz val="10"/>
        <color rgb="FF000000"/>
        <rFont val="Arial"/>
        <family val="2"/>
        <charset val="238"/>
      </rPr>
      <t xml:space="preserve">
</t>
    </r>
  </si>
  <si>
    <r>
      <t xml:space="preserve">
HISTOGEL 12X10 ML
</t>
    </r>
    <r>
      <rPr>
        <sz val="10"/>
        <rFont val="Arial"/>
        <family val="2"/>
        <charset val="238"/>
      </rPr>
      <t xml:space="preserve">HistoGel żel oparty na bazie wody zawierający Hydroxyethyl Agarose do stosowania w przeprowadzaniu histologicznych i cytologicznych próbek.
Opakowanie zawiera dwanaście  probówek napełnionych 10ml żelu każda. Środek do przechowywania w lodówce. Produkt posiadający deklarację IVD
</t>
    </r>
  </si>
  <si>
    <r>
      <t xml:space="preserve">
Barwnik cytologiczny EA50</t>
    </r>
    <r>
      <rPr>
        <sz val="10"/>
        <rFont val="Arial"/>
        <family val="2"/>
        <charset val="238"/>
      </rPr>
      <t xml:space="preserve"> przeznaczony do standardowego barwienia Papanicolau, barwi cytoplazmę na czerwono, lub niebiesko, w zależności od właściwości błony komórkowej. Skład: alkohol metylowy 50-70%, glikol etylenowy 15-25%, kwas octowy &lt;1%, woda 15-25%, kwas fosfowolframowy (PTA) &lt;1% 
Op. 1litr
</t>
    </r>
  </si>
  <si>
    <r>
      <t>Barwnik cytologiczny OG6</t>
    </r>
    <r>
      <rPr>
        <sz val="10"/>
        <rFont val="Arial"/>
        <family val="2"/>
        <charset val="238"/>
      </rPr>
      <t xml:space="preserve"> przeznaczony do standardowego barwiania Papanicolau, zabarwia komórki zawierające keratynę na kolor pomarańczowy. Skład: alkohol metylowy 50-70%, glikol etylenowy 15-25%, woda 10-30%, Oranż G 1 - 3%, kwas fosfowolframowy (PTA) &lt;1% Op. 1litr</t>
    </r>
  </si>
  <si>
    <r>
      <t>Odczynnik do usuwania nadmiaru hematoksyliny ze szkiełka</t>
    </r>
    <r>
      <rPr>
        <sz val="10"/>
        <rFont val="Arial"/>
        <family val="2"/>
        <charset val="238"/>
      </rPr>
      <t>, do stosowania w technikach manualnych jak i w automatach barwiących, zawierający maksymalnie 1 % kwasu solnego. Skład: Woda 20-30%, Ethyl alcohol 65-75%, Methyl alcohol 3-7%. 
Op. 4 litry</t>
    </r>
  </si>
  <si>
    <r>
      <t xml:space="preserve">
Hematoksylina Harrisa</t>
    </r>
    <r>
      <rPr>
        <sz val="10"/>
        <rFont val="Arial"/>
        <family val="2"/>
        <charset val="238"/>
      </rPr>
      <t xml:space="preserve"> zakwaszona do barwienia regresywnego. Gotowa do użycia niewymagająca filtracji. Op. 1litr
</t>
    </r>
  </si>
  <si>
    <r>
      <t>Odczynnik do różnicowania preparatów</t>
    </r>
    <r>
      <rPr>
        <sz val="10"/>
        <rFont val="Arial"/>
        <family val="2"/>
        <charset val="238"/>
      </rPr>
      <t xml:space="preserve"> wybarwionych hematoksyliną. Skład woda 50 - 55%, Metanol 45 - 50 %, węglan litu 1%, wodorowęglan sodu 1%. Op. 4 litry</t>
    </r>
  </si>
  <si>
    <r>
      <t>Płyn utrwalając</t>
    </r>
    <r>
      <rPr>
        <sz val="10"/>
        <rFont val="Arial"/>
        <family val="2"/>
        <charset val="238"/>
      </rPr>
      <t>y typu CytoRich Red 
op. a 4L 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</si>
</sst>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_ ;[Red]\-#,##0.00\ 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0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view="pageBreakPreview" zoomScale="99" zoomScaleNormal="100" zoomScaleSheetLayoutView="99" zoomScalePageLayoutView="120" workbookViewId="0">
      <selection activeCell="E12" sqref="E12"/>
    </sheetView>
  </sheetViews>
  <sheetFormatPr defaultColWidth="12" defaultRowHeight="12.75" x14ac:dyDescent="0.2"/>
  <cols>
    <col min="1" max="1" width="5" style="3" customWidth="1"/>
    <col min="2" max="2" width="60.7109375" style="3" customWidth="1"/>
    <col min="3" max="3" width="5.42578125" style="3" customWidth="1"/>
    <col min="4" max="4" width="4.7109375" style="3" bestFit="1" customWidth="1"/>
    <col min="5" max="5" width="10.5703125" style="3" bestFit="1" customWidth="1"/>
    <col min="6" max="6" width="9.85546875" style="3" bestFit="1" customWidth="1"/>
    <col min="7" max="7" width="6.7109375" style="3" bestFit="1" customWidth="1"/>
    <col min="8" max="8" width="10.5703125" style="3" bestFit="1" customWidth="1"/>
    <col min="9" max="9" width="9.85546875" style="3" bestFit="1" customWidth="1"/>
    <col min="10" max="10" width="20.140625" style="3" customWidth="1"/>
    <col min="11" max="16384" width="12" style="3"/>
  </cols>
  <sheetData>
    <row r="1" spans="1:10" ht="15" x14ac:dyDescent="0.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x14ac:dyDescent="0.2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 x14ac:dyDescent="0.2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15.75" customHeight="1" x14ac:dyDescent="0.2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8" customHeight="1" x14ac:dyDescent="0.2"/>
    <row r="6" spans="1:10" ht="67.5" x14ac:dyDescent="0.2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19</v>
      </c>
      <c r="G6" s="11" t="s">
        <v>6</v>
      </c>
      <c r="H6" s="11" t="s">
        <v>7</v>
      </c>
      <c r="I6" s="11" t="s">
        <v>8</v>
      </c>
      <c r="J6" s="11" t="s">
        <v>20</v>
      </c>
    </row>
    <row r="7" spans="1:10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9</v>
      </c>
      <c r="G7" s="12">
        <v>7</v>
      </c>
      <c r="H7" s="12" t="s">
        <v>10</v>
      </c>
      <c r="I7" s="12" t="s">
        <v>11</v>
      </c>
      <c r="J7" s="12">
        <v>10</v>
      </c>
    </row>
    <row r="8" spans="1:10" ht="114.75" x14ac:dyDescent="0.2">
      <c r="A8" s="2">
        <v>1</v>
      </c>
      <c r="B8" s="4" t="s">
        <v>22</v>
      </c>
      <c r="C8" s="2" t="s">
        <v>12</v>
      </c>
      <c r="D8" s="1">
        <v>12</v>
      </c>
      <c r="E8" s="13"/>
      <c r="F8" s="8">
        <f>ROUND(E8*D8,2)</f>
        <v>0</v>
      </c>
      <c r="G8" s="14"/>
      <c r="H8" s="8">
        <f>ROUND(I8/D8,2)</f>
        <v>0</v>
      </c>
      <c r="I8" s="8">
        <f>ROUND(F8+(F8*G8),2)</f>
        <v>0</v>
      </c>
      <c r="J8" s="15"/>
    </row>
    <row r="9" spans="1:10" ht="102" x14ac:dyDescent="0.2">
      <c r="A9" s="2">
        <f>A8+1</f>
        <v>2</v>
      </c>
      <c r="B9" s="4" t="s">
        <v>23</v>
      </c>
      <c r="C9" s="2" t="s">
        <v>12</v>
      </c>
      <c r="D9" s="1">
        <v>12</v>
      </c>
      <c r="E9" s="13"/>
      <c r="F9" s="8">
        <f t="shared" ref="F9:F15" si="0">ROUND(E9*D9,2)</f>
        <v>0</v>
      </c>
      <c r="G9" s="14"/>
      <c r="H9" s="8">
        <f t="shared" ref="H9:H16" si="1">ROUND(I9/D9,2)</f>
        <v>0</v>
      </c>
      <c r="I9" s="8">
        <f t="shared" ref="I9:I16" si="2">ROUND(F9+(F9*G9),2)</f>
        <v>0</v>
      </c>
      <c r="J9" s="15"/>
    </row>
    <row r="10" spans="1:10" ht="63.75" x14ac:dyDescent="0.2">
      <c r="A10" s="2">
        <v>3</v>
      </c>
      <c r="B10" s="4" t="s">
        <v>24</v>
      </c>
      <c r="C10" s="2" t="s">
        <v>12</v>
      </c>
      <c r="D10" s="1">
        <v>12</v>
      </c>
      <c r="E10" s="13"/>
      <c r="F10" s="8">
        <f t="shared" si="0"/>
        <v>0</v>
      </c>
      <c r="G10" s="14"/>
      <c r="H10" s="8">
        <f t="shared" si="1"/>
        <v>0</v>
      </c>
      <c r="I10" s="8">
        <f t="shared" si="2"/>
        <v>0</v>
      </c>
      <c r="J10" s="15"/>
    </row>
    <row r="11" spans="1:10" ht="63.75" x14ac:dyDescent="0.2">
      <c r="A11" s="2">
        <v>4</v>
      </c>
      <c r="B11" s="4" t="s">
        <v>25</v>
      </c>
      <c r="C11" s="2" t="s">
        <v>12</v>
      </c>
      <c r="D11" s="1">
        <v>12</v>
      </c>
      <c r="E11" s="13"/>
      <c r="F11" s="8">
        <f t="shared" si="0"/>
        <v>0</v>
      </c>
      <c r="G11" s="14"/>
      <c r="H11" s="8">
        <f t="shared" si="1"/>
        <v>0</v>
      </c>
      <c r="I11" s="8">
        <f t="shared" si="2"/>
        <v>0</v>
      </c>
      <c r="J11" s="15"/>
    </row>
    <row r="12" spans="1:10" ht="51" x14ac:dyDescent="0.2">
      <c r="A12" s="2">
        <v>5</v>
      </c>
      <c r="B12" s="4" t="s">
        <v>26</v>
      </c>
      <c r="C12" s="2" t="s">
        <v>12</v>
      </c>
      <c r="D12" s="1">
        <v>12</v>
      </c>
      <c r="E12" s="13"/>
      <c r="F12" s="8">
        <f t="shared" si="0"/>
        <v>0</v>
      </c>
      <c r="G12" s="14"/>
      <c r="H12" s="8">
        <f t="shared" si="1"/>
        <v>0</v>
      </c>
      <c r="I12" s="8">
        <f t="shared" si="2"/>
        <v>0</v>
      </c>
      <c r="J12" s="15"/>
    </row>
    <row r="13" spans="1:10" ht="45.2" customHeight="1" x14ac:dyDescent="0.2">
      <c r="A13" s="2">
        <v>6</v>
      </c>
      <c r="B13" s="4" t="s">
        <v>27</v>
      </c>
      <c r="C13" s="2" t="s">
        <v>12</v>
      </c>
      <c r="D13" s="1">
        <v>12</v>
      </c>
      <c r="E13" s="13"/>
      <c r="F13" s="8">
        <f t="shared" si="0"/>
        <v>0</v>
      </c>
      <c r="G13" s="14"/>
      <c r="H13" s="8">
        <f t="shared" si="1"/>
        <v>0</v>
      </c>
      <c r="I13" s="8">
        <f t="shared" si="2"/>
        <v>0</v>
      </c>
      <c r="J13" s="15"/>
    </row>
    <row r="14" spans="1:10" ht="25.5" x14ac:dyDescent="0.2">
      <c r="A14" s="2">
        <v>7</v>
      </c>
      <c r="B14" s="4" t="s">
        <v>28</v>
      </c>
      <c r="C14" s="2" t="s">
        <v>12</v>
      </c>
      <c r="D14" s="1">
        <v>3</v>
      </c>
      <c r="E14" s="13"/>
      <c r="F14" s="8">
        <f t="shared" si="0"/>
        <v>0</v>
      </c>
      <c r="G14" s="14"/>
      <c r="H14" s="8">
        <f t="shared" si="1"/>
        <v>0</v>
      </c>
      <c r="I14" s="8">
        <f t="shared" si="2"/>
        <v>0</v>
      </c>
      <c r="J14" s="15"/>
    </row>
    <row r="15" spans="1:10" ht="25.5" x14ac:dyDescent="0.2">
      <c r="A15" s="2">
        <v>8</v>
      </c>
      <c r="B15" s="5" t="s">
        <v>17</v>
      </c>
      <c r="C15" s="2" t="s">
        <v>12</v>
      </c>
      <c r="D15" s="1">
        <v>15</v>
      </c>
      <c r="E15" s="13"/>
      <c r="F15" s="8">
        <f t="shared" si="0"/>
        <v>0</v>
      </c>
      <c r="G15" s="14"/>
      <c r="H15" s="8">
        <f t="shared" si="1"/>
        <v>0</v>
      </c>
      <c r="I15" s="8">
        <f t="shared" si="2"/>
        <v>0</v>
      </c>
      <c r="J15" s="15"/>
    </row>
    <row r="16" spans="1:10" ht="127.5" x14ac:dyDescent="0.2">
      <c r="A16" s="2">
        <v>9</v>
      </c>
      <c r="B16" s="5" t="s">
        <v>18</v>
      </c>
      <c r="C16" s="2" t="s">
        <v>13</v>
      </c>
      <c r="D16" s="1">
        <v>50</v>
      </c>
      <c r="E16" s="16"/>
      <c r="F16" s="8">
        <f>ROUND(E16*D16,2)</f>
        <v>0</v>
      </c>
      <c r="G16" s="14"/>
      <c r="H16" s="8">
        <f t="shared" si="1"/>
        <v>0</v>
      </c>
      <c r="I16" s="8">
        <f t="shared" si="2"/>
        <v>0</v>
      </c>
      <c r="J16" s="15"/>
    </row>
    <row r="17" spans="5:9" x14ac:dyDescent="0.2">
      <c r="E17" s="6" t="s">
        <v>14</v>
      </c>
      <c r="F17" s="9">
        <f>SUM(F8:F16)</f>
        <v>0</v>
      </c>
      <c r="G17" s="7"/>
      <c r="H17" s="10"/>
      <c r="I17" s="9">
        <f>SUM(I8:I16)</f>
        <v>0</v>
      </c>
    </row>
  </sheetData>
  <mergeCells count="4">
    <mergeCell ref="A1:J1"/>
    <mergeCell ref="A2:J2"/>
    <mergeCell ref="A3:J3"/>
    <mergeCell ref="A4:J4"/>
  </mergeCells>
  <conditionalFormatting sqref="F8:F17">
    <cfRule type="cellIs" dxfId="1" priority="2" operator="equal">
      <formula>0</formula>
    </cfRule>
  </conditionalFormatting>
  <conditionalFormatting sqref="H8:I17">
    <cfRule type="cellIs" dxfId="0" priority="1" operator="equal">
      <formula>0</formula>
    </cfRule>
  </conditionalFormatting>
  <printOptions horizontalCentered="1"/>
  <pageMargins left="0.118055555555556" right="0.118055555555556" top="0.74791666666666701" bottom="0.35416666666666702" header="0.511811023622047" footer="0.511811023622047"/>
  <pageSetup paperSize="9" scale="95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83</cp:revision>
  <cp:lastPrinted>2023-06-23T07:50:09Z</cp:lastPrinted>
  <dcterms:created xsi:type="dcterms:W3CDTF">2009-04-16T11:32:48Z</dcterms:created>
  <dcterms:modified xsi:type="dcterms:W3CDTF">2023-06-23T07:50:11Z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